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118" i="1" l="1"/>
  <c r="CJ118" i="1"/>
  <c r="CH118" i="1"/>
  <c r="CI118" i="1" s="1"/>
  <c r="AZ118" i="1" s="1"/>
  <c r="BM118" i="1"/>
  <c r="BL118" i="1"/>
  <c r="BI118" i="1"/>
  <c r="BH118" i="1"/>
  <c r="BD118" i="1"/>
  <c r="AX118" i="1"/>
  <c r="AR118" i="1"/>
  <c r="BE118" i="1" s="1"/>
  <c r="AM118" i="1"/>
  <c r="AK118" i="1" s="1"/>
  <c r="AC118" i="1"/>
  <c r="AA118" i="1" s="1"/>
  <c r="AB118" i="1"/>
  <c r="W118" i="1"/>
  <c r="T118" i="1"/>
  <c r="CK117" i="1"/>
  <c r="CJ117" i="1"/>
  <c r="CH117" i="1"/>
  <c r="BM117" i="1"/>
  <c r="BL117" i="1"/>
  <c r="BK117" i="1"/>
  <c r="BJ117" i="1"/>
  <c r="BN117" i="1" s="1"/>
  <c r="BO117" i="1" s="1"/>
  <c r="BH117" i="1"/>
  <c r="BI117" i="1" s="1"/>
  <c r="BE117" i="1"/>
  <c r="BD117" i="1"/>
  <c r="AX117" i="1"/>
  <c r="AR117" i="1"/>
  <c r="AM117" i="1"/>
  <c r="AK117" i="1" s="1"/>
  <c r="AC117" i="1"/>
  <c r="AB117" i="1"/>
  <c r="AA117" i="1"/>
  <c r="T117" i="1"/>
  <c r="CK116" i="1"/>
  <c r="CJ116" i="1"/>
  <c r="CH116" i="1"/>
  <c r="W116" i="1" s="1"/>
  <c r="BM116" i="1"/>
  <c r="BL116" i="1"/>
  <c r="BH116" i="1"/>
  <c r="BK116" i="1" s="1"/>
  <c r="BD116" i="1"/>
  <c r="AX116" i="1"/>
  <c r="AR116" i="1"/>
  <c r="BE116" i="1" s="1"/>
  <c r="AM116" i="1"/>
  <c r="AK116" i="1"/>
  <c r="AC116" i="1"/>
  <c r="AB116" i="1"/>
  <c r="AA116" i="1"/>
  <c r="T116" i="1"/>
  <c r="CK115" i="1"/>
  <c r="CJ115" i="1"/>
  <c r="CH115" i="1"/>
  <c r="CI115" i="1" s="1"/>
  <c r="AZ115" i="1" s="1"/>
  <c r="BM115" i="1"/>
  <c r="BL115" i="1"/>
  <c r="BH115" i="1"/>
  <c r="BE115" i="1"/>
  <c r="BD115" i="1"/>
  <c r="AX115" i="1"/>
  <c r="AR115" i="1"/>
  <c r="AM115" i="1"/>
  <c r="AK115" i="1" s="1"/>
  <c r="R115" i="1" s="1"/>
  <c r="AL115" i="1"/>
  <c r="AC115" i="1"/>
  <c r="AB115" i="1"/>
  <c r="T115" i="1"/>
  <c r="O115" i="1"/>
  <c r="N115" i="1"/>
  <c r="BA115" i="1" s="1"/>
  <c r="BC115" i="1" s="1"/>
  <c r="M115" i="1"/>
  <c r="L115" i="1" s="1"/>
  <c r="CK114" i="1"/>
  <c r="CJ114" i="1"/>
  <c r="CI114" i="1"/>
  <c r="CH114" i="1"/>
  <c r="BM114" i="1"/>
  <c r="BL114" i="1"/>
  <c r="BH114" i="1"/>
  <c r="BK114" i="1" s="1"/>
  <c r="BE114" i="1"/>
  <c r="BD114" i="1"/>
  <c r="BC114" i="1"/>
  <c r="AZ114" i="1"/>
  <c r="BB114" i="1" s="1"/>
  <c r="AX114" i="1"/>
  <c r="AR114" i="1"/>
  <c r="AM114" i="1"/>
  <c r="AK114" i="1"/>
  <c r="AL114" i="1" s="1"/>
  <c r="AF114" i="1"/>
  <c r="AC114" i="1"/>
  <c r="AB114" i="1"/>
  <c r="AA114" i="1" s="1"/>
  <c r="X114" i="1"/>
  <c r="Y114" i="1" s="1"/>
  <c r="W114" i="1"/>
  <c r="T114" i="1"/>
  <c r="O114" i="1"/>
  <c r="N114" i="1"/>
  <c r="BA114" i="1" s="1"/>
  <c r="M114" i="1"/>
  <c r="L114" i="1" s="1"/>
  <c r="CK113" i="1"/>
  <c r="CJ113" i="1"/>
  <c r="CH113" i="1"/>
  <c r="BM113" i="1"/>
  <c r="BL113" i="1"/>
  <c r="BH113" i="1"/>
  <c r="BI113" i="1" s="1"/>
  <c r="BD113" i="1"/>
  <c r="AX113" i="1"/>
  <c r="AR113" i="1"/>
  <c r="BE113" i="1" s="1"/>
  <c r="AM113" i="1"/>
  <c r="AK113" i="1"/>
  <c r="AC113" i="1"/>
  <c r="AB113" i="1"/>
  <c r="AA113" i="1"/>
  <c r="T113" i="1"/>
  <c r="CK112" i="1"/>
  <c r="CJ112" i="1"/>
  <c r="CH112" i="1"/>
  <c r="BM112" i="1"/>
  <c r="BL112" i="1"/>
  <c r="BH112" i="1"/>
  <c r="BK112" i="1" s="1"/>
  <c r="BD112" i="1"/>
  <c r="AX112" i="1"/>
  <c r="AR112" i="1"/>
  <c r="BE112" i="1" s="1"/>
  <c r="AM112" i="1"/>
  <c r="AL112" i="1"/>
  <c r="AK112" i="1"/>
  <c r="AC112" i="1"/>
  <c r="AB112" i="1"/>
  <c r="AA112" i="1"/>
  <c r="T112" i="1"/>
  <c r="R112" i="1"/>
  <c r="CK111" i="1"/>
  <c r="CJ111" i="1"/>
  <c r="CI111" i="1"/>
  <c r="AZ111" i="1" s="1"/>
  <c r="CH111" i="1"/>
  <c r="W111" i="1" s="1"/>
  <c r="BM111" i="1"/>
  <c r="BL111" i="1"/>
  <c r="BK111" i="1"/>
  <c r="BI111" i="1"/>
  <c r="BH111" i="1"/>
  <c r="BJ111" i="1" s="1"/>
  <c r="BN111" i="1" s="1"/>
  <c r="BO111" i="1" s="1"/>
  <c r="BD111" i="1"/>
  <c r="AX111" i="1"/>
  <c r="AR111" i="1"/>
  <c r="BE111" i="1" s="1"/>
  <c r="AM111" i="1"/>
  <c r="AK111" i="1" s="1"/>
  <c r="R111" i="1" s="1"/>
  <c r="AC111" i="1"/>
  <c r="AB111" i="1"/>
  <c r="AA111" i="1" s="1"/>
  <c r="T111" i="1"/>
  <c r="CK110" i="1"/>
  <c r="CJ110" i="1"/>
  <c r="CH110" i="1"/>
  <c r="BM110" i="1"/>
  <c r="BL110" i="1"/>
  <c r="BJ110" i="1"/>
  <c r="BN110" i="1" s="1"/>
  <c r="BO110" i="1" s="1"/>
  <c r="BI110" i="1"/>
  <c r="BH110" i="1"/>
  <c r="BK110" i="1" s="1"/>
  <c r="BD110" i="1"/>
  <c r="AX110" i="1"/>
  <c r="AR110" i="1"/>
  <c r="BE110" i="1" s="1"/>
  <c r="AM110" i="1"/>
  <c r="AK110" i="1"/>
  <c r="AL110" i="1" s="1"/>
  <c r="AC110" i="1"/>
  <c r="AA110" i="1" s="1"/>
  <c r="AB110" i="1"/>
  <c r="W110" i="1"/>
  <c r="T110" i="1"/>
  <c r="N110" i="1"/>
  <c r="BA110" i="1" s="1"/>
  <c r="M110" i="1"/>
  <c r="L110" i="1" s="1"/>
  <c r="CK109" i="1"/>
  <c r="CJ109" i="1"/>
  <c r="CH109" i="1"/>
  <c r="BM109" i="1"/>
  <c r="BL109" i="1"/>
  <c r="BK109" i="1"/>
  <c r="BJ109" i="1"/>
  <c r="BN109" i="1" s="1"/>
  <c r="BO109" i="1" s="1"/>
  <c r="BH109" i="1"/>
  <c r="BI109" i="1" s="1"/>
  <c r="BE109" i="1"/>
  <c r="BD109" i="1"/>
  <c r="AX109" i="1"/>
  <c r="AR109" i="1"/>
  <c r="AM109" i="1"/>
  <c r="AL109" i="1"/>
  <c r="AK109" i="1"/>
  <c r="O109" i="1" s="1"/>
  <c r="AC109" i="1"/>
  <c r="AB109" i="1"/>
  <c r="AA109" i="1"/>
  <c r="T109" i="1"/>
  <c r="R109" i="1"/>
  <c r="N109" i="1"/>
  <c r="BA109" i="1" s="1"/>
  <c r="M109" i="1"/>
  <c r="L109" i="1"/>
  <c r="AE109" i="1" s="1"/>
  <c r="CK108" i="1"/>
  <c r="CJ108" i="1"/>
  <c r="CI108" i="1"/>
  <c r="CH108" i="1"/>
  <c r="BN108" i="1"/>
  <c r="BO108" i="1" s="1"/>
  <c r="BM108" i="1"/>
  <c r="BL108" i="1"/>
  <c r="BK108" i="1"/>
  <c r="BH108" i="1"/>
  <c r="BJ108" i="1" s="1"/>
  <c r="BD108" i="1"/>
  <c r="BB108" i="1"/>
  <c r="AZ108" i="1"/>
  <c r="AX108" i="1"/>
  <c r="AR108" i="1"/>
  <c r="BE108" i="1" s="1"/>
  <c r="AM108" i="1"/>
  <c r="AK108" i="1"/>
  <c r="AC108" i="1"/>
  <c r="AB108" i="1"/>
  <c r="AA108" i="1"/>
  <c r="W108" i="1"/>
  <c r="T108" i="1"/>
  <c r="CK107" i="1"/>
  <c r="CJ107" i="1"/>
  <c r="CI107" i="1"/>
  <c r="AZ107" i="1" s="1"/>
  <c r="BB107" i="1" s="1"/>
  <c r="CH107" i="1"/>
  <c r="W107" i="1" s="1"/>
  <c r="BM107" i="1"/>
  <c r="BL107" i="1"/>
  <c r="BI107" i="1"/>
  <c r="BH107" i="1"/>
  <c r="BD107" i="1"/>
  <c r="AX107" i="1"/>
  <c r="AR107" i="1"/>
  <c r="BE107" i="1" s="1"/>
  <c r="AM107" i="1"/>
  <c r="AK107" i="1" s="1"/>
  <c r="R107" i="1" s="1"/>
  <c r="AC107" i="1"/>
  <c r="AB107" i="1"/>
  <c r="AA107" i="1" s="1"/>
  <c r="T107" i="1"/>
  <c r="CK106" i="1"/>
  <c r="CJ106" i="1"/>
  <c r="CH106" i="1"/>
  <c r="W106" i="1" s="1"/>
  <c r="BM106" i="1"/>
  <c r="BL106" i="1"/>
  <c r="BI106" i="1"/>
  <c r="BH106" i="1"/>
  <c r="BK106" i="1" s="1"/>
  <c r="BD106" i="1"/>
  <c r="AX106" i="1"/>
  <c r="AR106" i="1"/>
  <c r="BE106" i="1" s="1"/>
  <c r="AM106" i="1"/>
  <c r="AK106" i="1" s="1"/>
  <c r="AC106" i="1"/>
  <c r="AB106" i="1"/>
  <c r="AA106" i="1" s="1"/>
  <c r="T106" i="1"/>
  <c r="CK105" i="1"/>
  <c r="CJ105" i="1"/>
  <c r="CH105" i="1"/>
  <c r="BM105" i="1"/>
  <c r="BL105" i="1"/>
  <c r="BH105" i="1"/>
  <c r="BD105" i="1"/>
  <c r="AX105" i="1"/>
  <c r="AR105" i="1"/>
  <c r="BE105" i="1" s="1"/>
  <c r="AM105" i="1"/>
  <c r="AK105" i="1" s="1"/>
  <c r="AC105" i="1"/>
  <c r="AB105" i="1"/>
  <c r="AA105" i="1" s="1"/>
  <c r="T105" i="1"/>
  <c r="CK104" i="1"/>
  <c r="CJ104" i="1"/>
  <c r="CI104" i="1" s="1"/>
  <c r="AZ104" i="1" s="1"/>
  <c r="CH104" i="1"/>
  <c r="BM104" i="1"/>
  <c r="BL104" i="1"/>
  <c r="BK104" i="1"/>
  <c r="BJ104" i="1"/>
  <c r="BN104" i="1" s="1"/>
  <c r="BO104" i="1" s="1"/>
  <c r="BI104" i="1"/>
  <c r="BH104" i="1"/>
  <c r="BD104" i="1"/>
  <c r="AX104" i="1"/>
  <c r="BB104" i="1" s="1"/>
  <c r="AR104" i="1"/>
  <c r="BE104" i="1" s="1"/>
  <c r="AM104" i="1"/>
  <c r="AK104" i="1"/>
  <c r="M104" i="1" s="1"/>
  <c r="AC104" i="1"/>
  <c r="AB104" i="1"/>
  <c r="AA104" i="1"/>
  <c r="W104" i="1"/>
  <c r="T104" i="1"/>
  <c r="R104" i="1"/>
  <c r="O104" i="1"/>
  <c r="N104" i="1"/>
  <c r="BA104" i="1" s="1"/>
  <c r="BC104" i="1" s="1"/>
  <c r="L104" i="1"/>
  <c r="AE104" i="1" s="1"/>
  <c r="CK103" i="1"/>
  <c r="CJ103" i="1"/>
  <c r="CI103" i="1"/>
  <c r="CH103" i="1"/>
  <c r="BO103" i="1"/>
  <c r="BM103" i="1"/>
  <c r="BL103" i="1"/>
  <c r="BK103" i="1"/>
  <c r="BI103" i="1"/>
  <c r="BH103" i="1"/>
  <c r="BJ103" i="1" s="1"/>
  <c r="BN103" i="1" s="1"/>
  <c r="BE103" i="1"/>
  <c r="BD103" i="1"/>
  <c r="BB103" i="1"/>
  <c r="BA103" i="1"/>
  <c r="BC103" i="1" s="1"/>
  <c r="AZ103" i="1"/>
  <c r="AX103" i="1"/>
  <c r="AR103" i="1"/>
  <c r="AM103" i="1"/>
  <c r="AK103" i="1" s="1"/>
  <c r="AL103" i="1"/>
  <c r="AC103" i="1"/>
  <c r="AB103" i="1"/>
  <c r="W103" i="1"/>
  <c r="X103" i="1" s="1"/>
  <c r="Y103" i="1" s="1"/>
  <c r="T103" i="1"/>
  <c r="R103" i="1"/>
  <c r="O103" i="1"/>
  <c r="N103" i="1"/>
  <c r="M103" i="1"/>
  <c r="L103" i="1" s="1"/>
  <c r="CK102" i="1"/>
  <c r="CJ102" i="1"/>
  <c r="CI102" i="1"/>
  <c r="AZ102" i="1" s="1"/>
  <c r="CH102" i="1"/>
  <c r="BO102" i="1"/>
  <c r="BM102" i="1"/>
  <c r="BL102" i="1"/>
  <c r="BJ102" i="1"/>
  <c r="BN102" i="1" s="1"/>
  <c r="BH102" i="1"/>
  <c r="BE102" i="1"/>
  <c r="BD102" i="1"/>
  <c r="AX102" i="1"/>
  <c r="BB102" i="1" s="1"/>
  <c r="AR102" i="1"/>
  <c r="AM102" i="1"/>
  <c r="AK102" i="1" s="1"/>
  <c r="AC102" i="1"/>
  <c r="AB102" i="1"/>
  <c r="AA102" i="1"/>
  <c r="W102" i="1"/>
  <c r="T102" i="1"/>
  <c r="CK101" i="1"/>
  <c r="CJ101" i="1"/>
  <c r="CH101" i="1"/>
  <c r="BM101" i="1"/>
  <c r="BL101" i="1"/>
  <c r="BK101" i="1"/>
  <c r="BJ101" i="1"/>
  <c r="BN101" i="1" s="1"/>
  <c r="BO101" i="1" s="1"/>
  <c r="BH101" i="1"/>
  <c r="BI101" i="1" s="1"/>
  <c r="BD101" i="1"/>
  <c r="AX101" i="1"/>
  <c r="AR101" i="1"/>
  <c r="BE101" i="1" s="1"/>
  <c r="AM101" i="1"/>
  <c r="AK101" i="1"/>
  <c r="AC101" i="1"/>
  <c r="AB101" i="1"/>
  <c r="AA101" i="1" s="1"/>
  <c r="T101" i="1"/>
  <c r="R101" i="1"/>
  <c r="M101" i="1"/>
  <c r="L101" i="1" s="1"/>
  <c r="CK100" i="1"/>
  <c r="CJ100" i="1"/>
  <c r="CH100" i="1"/>
  <c r="BM100" i="1"/>
  <c r="BL100" i="1"/>
  <c r="BK100" i="1"/>
  <c r="BI100" i="1"/>
  <c r="BH100" i="1"/>
  <c r="BJ100" i="1" s="1"/>
  <c r="BN100" i="1" s="1"/>
  <c r="BO100" i="1" s="1"/>
  <c r="BD100" i="1"/>
  <c r="AX100" i="1"/>
  <c r="AR100" i="1"/>
  <c r="BE100" i="1" s="1"/>
  <c r="AM100" i="1"/>
  <c r="AK100" i="1"/>
  <c r="AC100" i="1"/>
  <c r="AB100" i="1"/>
  <c r="AA100" i="1" s="1"/>
  <c r="T100" i="1"/>
  <c r="R100" i="1"/>
  <c r="O100" i="1"/>
  <c r="CK99" i="1"/>
  <c r="CJ99" i="1"/>
  <c r="CH99" i="1"/>
  <c r="BM99" i="1"/>
  <c r="BL99" i="1"/>
  <c r="BK99" i="1"/>
  <c r="BJ99" i="1"/>
  <c r="BN99" i="1" s="1"/>
  <c r="BO99" i="1" s="1"/>
  <c r="BH99" i="1"/>
  <c r="BI99" i="1" s="1"/>
  <c r="BE99" i="1"/>
  <c r="BD99" i="1"/>
  <c r="AX99" i="1"/>
  <c r="AR99" i="1"/>
  <c r="AM99" i="1"/>
  <c r="AK99" i="1"/>
  <c r="M99" i="1" s="1"/>
  <c r="L99" i="1" s="1"/>
  <c r="AC99" i="1"/>
  <c r="AB99" i="1"/>
  <c r="AA99" i="1" s="1"/>
  <c r="T99" i="1"/>
  <c r="CK98" i="1"/>
  <c r="CJ98" i="1"/>
  <c r="CH98" i="1"/>
  <c r="BM98" i="1"/>
  <c r="BL98" i="1"/>
  <c r="BK98" i="1"/>
  <c r="BJ98" i="1"/>
  <c r="BN98" i="1" s="1"/>
  <c r="BO98" i="1" s="1"/>
  <c r="BI98" i="1"/>
  <c r="BH98" i="1"/>
  <c r="BD98" i="1"/>
  <c r="BA98" i="1"/>
  <c r="AX98" i="1"/>
  <c r="AR98" i="1"/>
  <c r="BE98" i="1" s="1"/>
  <c r="AM98" i="1"/>
  <c r="AL98" i="1"/>
  <c r="AK98" i="1"/>
  <c r="M98" i="1" s="1"/>
  <c r="AC98" i="1"/>
  <c r="AB98" i="1"/>
  <c r="AA98" i="1" s="1"/>
  <c r="T98" i="1"/>
  <c r="R98" i="1"/>
  <c r="O98" i="1"/>
  <c r="N98" i="1"/>
  <c r="L98" i="1"/>
  <c r="CK97" i="1"/>
  <c r="CJ97" i="1"/>
  <c r="CI97" i="1" s="1"/>
  <c r="AZ97" i="1" s="1"/>
  <c r="CH97" i="1"/>
  <c r="BM97" i="1"/>
  <c r="BL97" i="1"/>
  <c r="BK97" i="1"/>
  <c r="BJ97" i="1"/>
  <c r="BN97" i="1" s="1"/>
  <c r="BO97" i="1" s="1"/>
  <c r="BI97" i="1"/>
  <c r="BH97" i="1"/>
  <c r="BE97" i="1"/>
  <c r="BD97" i="1"/>
  <c r="AX97" i="1"/>
  <c r="AR97" i="1"/>
  <c r="AM97" i="1"/>
  <c r="AK97" i="1" s="1"/>
  <c r="AL97" i="1"/>
  <c r="AC97" i="1"/>
  <c r="AB97" i="1"/>
  <c r="W97" i="1"/>
  <c r="T97" i="1"/>
  <c r="R97" i="1"/>
  <c r="O97" i="1"/>
  <c r="N97" i="1"/>
  <c r="BA97" i="1" s="1"/>
  <c r="M97" i="1"/>
  <c r="L97" i="1"/>
  <c r="AE97" i="1" s="1"/>
  <c r="CK96" i="1"/>
  <c r="CJ96" i="1"/>
  <c r="CH96" i="1"/>
  <c r="CI96" i="1" s="1"/>
  <c r="AZ96" i="1" s="1"/>
  <c r="BB96" i="1" s="1"/>
  <c r="BM96" i="1"/>
  <c r="BL96" i="1"/>
  <c r="BH96" i="1"/>
  <c r="BE96" i="1"/>
  <c r="BD96" i="1"/>
  <c r="AX96" i="1"/>
  <c r="AR96" i="1"/>
  <c r="AM96" i="1"/>
  <c r="AK96" i="1" s="1"/>
  <c r="AC96" i="1"/>
  <c r="AB96" i="1"/>
  <c r="AA96" i="1" s="1"/>
  <c r="W96" i="1"/>
  <c r="T96" i="1"/>
  <c r="CK95" i="1"/>
  <c r="CJ95" i="1"/>
  <c r="CI95" i="1"/>
  <c r="AZ95" i="1" s="1"/>
  <c r="CH95" i="1"/>
  <c r="BO95" i="1"/>
  <c r="BM95" i="1"/>
  <c r="BL95" i="1"/>
  <c r="BK95" i="1"/>
  <c r="BJ95" i="1"/>
  <c r="BN95" i="1" s="1"/>
  <c r="BI95" i="1"/>
  <c r="BH95" i="1"/>
  <c r="BE95" i="1"/>
  <c r="BD95" i="1"/>
  <c r="AX95" i="1"/>
  <c r="AR95" i="1"/>
  <c r="AM95" i="1"/>
  <c r="AK95" i="1" s="1"/>
  <c r="AE95" i="1"/>
  <c r="AC95" i="1"/>
  <c r="AB95" i="1"/>
  <c r="W95" i="1"/>
  <c r="T95" i="1"/>
  <c r="R95" i="1"/>
  <c r="M95" i="1"/>
  <c r="L95" i="1" s="1"/>
  <c r="CK94" i="1"/>
  <c r="CJ94" i="1"/>
  <c r="CI94" i="1"/>
  <c r="AZ94" i="1" s="1"/>
  <c r="CH94" i="1"/>
  <c r="BO94" i="1"/>
  <c r="BM94" i="1"/>
  <c r="BL94" i="1"/>
  <c r="BJ94" i="1"/>
  <c r="BN94" i="1" s="1"/>
  <c r="BI94" i="1"/>
  <c r="BH94" i="1"/>
  <c r="BK94" i="1" s="1"/>
  <c r="BE94" i="1"/>
  <c r="BD94" i="1"/>
  <c r="AX94" i="1"/>
  <c r="AR94" i="1"/>
  <c r="AM94" i="1"/>
  <c r="AK94" i="1"/>
  <c r="AC94" i="1"/>
  <c r="AA94" i="1" s="1"/>
  <c r="AB94" i="1"/>
  <c r="W94" i="1"/>
  <c r="T94" i="1"/>
  <c r="CK93" i="1"/>
  <c r="CJ93" i="1"/>
  <c r="CH93" i="1"/>
  <c r="BM93" i="1"/>
  <c r="BL93" i="1"/>
  <c r="BH93" i="1"/>
  <c r="BD93" i="1"/>
  <c r="AX93" i="1"/>
  <c r="AR93" i="1"/>
  <c r="BE93" i="1" s="1"/>
  <c r="AM93" i="1"/>
  <c r="AK93" i="1" s="1"/>
  <c r="AC93" i="1"/>
  <c r="AB93" i="1"/>
  <c r="AA93" i="1"/>
  <c r="T93" i="1"/>
  <c r="N93" i="1"/>
  <c r="BA93" i="1" s="1"/>
  <c r="CK92" i="1"/>
  <c r="W92" i="1" s="1"/>
  <c r="CJ92" i="1"/>
  <c r="CI92" i="1"/>
  <c r="AZ92" i="1" s="1"/>
  <c r="CH92" i="1"/>
  <c r="BN92" i="1"/>
  <c r="BO92" i="1" s="1"/>
  <c r="BM92" i="1"/>
  <c r="BL92" i="1"/>
  <c r="BK92" i="1"/>
  <c r="BJ92" i="1"/>
  <c r="BI92" i="1"/>
  <c r="BH92" i="1"/>
  <c r="BD92" i="1"/>
  <c r="AX92" i="1"/>
  <c r="BB92" i="1" s="1"/>
  <c r="AR92" i="1"/>
  <c r="BE92" i="1" s="1"/>
  <c r="AM92" i="1"/>
  <c r="AL92" i="1"/>
  <c r="AK92" i="1"/>
  <c r="AC92" i="1"/>
  <c r="AB92" i="1"/>
  <c r="AA92" i="1" s="1"/>
  <c r="T92" i="1"/>
  <c r="O92" i="1"/>
  <c r="CK91" i="1"/>
  <c r="CJ91" i="1"/>
  <c r="CI91" i="1"/>
  <c r="AZ91" i="1" s="1"/>
  <c r="CH91" i="1"/>
  <c r="BM91" i="1"/>
  <c r="BL91" i="1"/>
  <c r="BK91" i="1"/>
  <c r="BJ91" i="1"/>
  <c r="BN91" i="1" s="1"/>
  <c r="BO91" i="1" s="1"/>
  <c r="BI91" i="1"/>
  <c r="BH91" i="1"/>
  <c r="BE91" i="1"/>
  <c r="BD91" i="1"/>
  <c r="AX91" i="1"/>
  <c r="BB91" i="1" s="1"/>
  <c r="AR91" i="1"/>
  <c r="AM91" i="1"/>
  <c r="AK91" i="1" s="1"/>
  <c r="R91" i="1" s="1"/>
  <c r="AC91" i="1"/>
  <c r="AB91" i="1"/>
  <c r="AA91" i="1" s="1"/>
  <c r="W91" i="1"/>
  <c r="T91" i="1"/>
  <c r="M91" i="1"/>
  <c r="L91" i="1" s="1"/>
  <c r="CK90" i="1"/>
  <c r="CJ90" i="1"/>
  <c r="CI90" i="1" s="1"/>
  <c r="AZ90" i="1" s="1"/>
  <c r="CH90" i="1"/>
  <c r="BM90" i="1"/>
  <c r="BL90" i="1"/>
  <c r="BJ90" i="1"/>
  <c r="BN90" i="1" s="1"/>
  <c r="BO90" i="1" s="1"/>
  <c r="BI90" i="1"/>
  <c r="BH90" i="1"/>
  <c r="BK90" i="1" s="1"/>
  <c r="BD90" i="1"/>
  <c r="AX90" i="1"/>
  <c r="AR90" i="1"/>
  <c r="BE90" i="1" s="1"/>
  <c r="AM90" i="1"/>
  <c r="AK90" i="1"/>
  <c r="AC90" i="1"/>
  <c r="AB90" i="1"/>
  <c r="AA90" i="1"/>
  <c r="W90" i="1"/>
  <c r="T90" i="1"/>
  <c r="CK89" i="1"/>
  <c r="CJ89" i="1"/>
  <c r="CH89" i="1"/>
  <c r="BM89" i="1"/>
  <c r="BL89" i="1"/>
  <c r="BH89" i="1"/>
  <c r="BE89" i="1"/>
  <c r="BD89" i="1"/>
  <c r="BA89" i="1"/>
  <c r="AX89" i="1"/>
  <c r="AR89" i="1"/>
  <c r="AM89" i="1"/>
  <c r="AL89" i="1"/>
  <c r="AK89" i="1"/>
  <c r="O89" i="1" s="1"/>
  <c r="AC89" i="1"/>
  <c r="AA89" i="1" s="1"/>
  <c r="AB89" i="1"/>
  <c r="T89" i="1"/>
  <c r="N89" i="1"/>
  <c r="M89" i="1"/>
  <c r="L89" i="1"/>
  <c r="AE89" i="1" s="1"/>
  <c r="CK88" i="1"/>
  <c r="W88" i="1" s="1"/>
  <c r="CJ88" i="1"/>
  <c r="CI88" i="1"/>
  <c r="AZ88" i="1" s="1"/>
  <c r="CH88" i="1"/>
  <c r="BM88" i="1"/>
  <c r="BL88" i="1"/>
  <c r="BK88" i="1"/>
  <c r="BJ88" i="1"/>
  <c r="BN88" i="1" s="1"/>
  <c r="BO88" i="1" s="1"/>
  <c r="BI88" i="1"/>
  <c r="BH88" i="1"/>
  <c r="BD88" i="1"/>
  <c r="AX88" i="1"/>
  <c r="AR88" i="1"/>
  <c r="BE88" i="1" s="1"/>
  <c r="AM88" i="1"/>
  <c r="AK88" i="1"/>
  <c r="AC88" i="1"/>
  <c r="AB88" i="1"/>
  <c r="AA88" i="1" s="1"/>
  <c r="T88" i="1"/>
  <c r="R88" i="1"/>
  <c r="O88" i="1"/>
  <c r="CK87" i="1"/>
  <c r="CJ87" i="1"/>
  <c r="CI87" i="1"/>
  <c r="AZ87" i="1" s="1"/>
  <c r="CH87" i="1"/>
  <c r="W87" i="1" s="1"/>
  <c r="BM87" i="1"/>
  <c r="BL87" i="1"/>
  <c r="BH87" i="1"/>
  <c r="BE87" i="1"/>
  <c r="BD87" i="1"/>
  <c r="AX87" i="1"/>
  <c r="BB87" i="1" s="1"/>
  <c r="AR87" i="1"/>
  <c r="AM87" i="1"/>
  <c r="AK87" i="1" s="1"/>
  <c r="AC87" i="1"/>
  <c r="AB87" i="1"/>
  <c r="AA87" i="1" s="1"/>
  <c r="T87" i="1"/>
  <c r="CK86" i="1"/>
  <c r="CJ86" i="1"/>
  <c r="CI86" i="1"/>
  <c r="AZ86" i="1" s="1"/>
  <c r="BB86" i="1" s="1"/>
  <c r="CH86" i="1"/>
  <c r="W86" i="1" s="1"/>
  <c r="BM86" i="1"/>
  <c r="BL86" i="1"/>
  <c r="BI86" i="1"/>
  <c r="BH86" i="1"/>
  <c r="BD86" i="1"/>
  <c r="AX86" i="1"/>
  <c r="AR86" i="1"/>
  <c r="BE86" i="1" s="1"/>
  <c r="AM86" i="1"/>
  <c r="AK86" i="1" s="1"/>
  <c r="AL86" i="1" s="1"/>
  <c r="AC86" i="1"/>
  <c r="AB86" i="1"/>
  <c r="AA86" i="1" s="1"/>
  <c r="T86" i="1"/>
  <c r="CK85" i="1"/>
  <c r="CJ85" i="1"/>
  <c r="CH85" i="1"/>
  <c r="BM85" i="1"/>
  <c r="BL85" i="1"/>
  <c r="BK85" i="1"/>
  <c r="BH85" i="1"/>
  <c r="BD85" i="1"/>
  <c r="AX85" i="1"/>
  <c r="AR85" i="1"/>
  <c r="BE85" i="1" s="1"/>
  <c r="AM85" i="1"/>
  <c r="AK85" i="1"/>
  <c r="AC85" i="1"/>
  <c r="AB85" i="1"/>
  <c r="AA85" i="1"/>
  <c r="T85" i="1"/>
  <c r="CK84" i="1"/>
  <c r="CJ84" i="1"/>
  <c r="CI84" i="1"/>
  <c r="AZ84" i="1" s="1"/>
  <c r="CH84" i="1"/>
  <c r="BM84" i="1"/>
  <c r="BL84" i="1"/>
  <c r="BK84" i="1"/>
  <c r="BJ84" i="1"/>
  <c r="BN84" i="1" s="1"/>
  <c r="BO84" i="1" s="1"/>
  <c r="BI84" i="1"/>
  <c r="BH84" i="1"/>
  <c r="BE84" i="1"/>
  <c r="BD84" i="1"/>
  <c r="AX84" i="1"/>
  <c r="AR84" i="1"/>
  <c r="AM84" i="1"/>
  <c r="AL84" i="1"/>
  <c r="AK84" i="1"/>
  <c r="N84" i="1" s="1"/>
  <c r="BA84" i="1" s="1"/>
  <c r="AC84" i="1"/>
  <c r="AB84" i="1"/>
  <c r="AA84" i="1" s="1"/>
  <c r="W84" i="1"/>
  <c r="T84" i="1"/>
  <c r="R84" i="1"/>
  <c r="O84" i="1"/>
  <c r="CK83" i="1"/>
  <c r="CJ83" i="1"/>
  <c r="CH83" i="1"/>
  <c r="CI83" i="1" s="1"/>
  <c r="AZ83" i="1" s="1"/>
  <c r="BM83" i="1"/>
  <c r="BL83" i="1"/>
  <c r="BH83" i="1"/>
  <c r="BE83" i="1"/>
  <c r="BD83" i="1"/>
  <c r="AX83" i="1"/>
  <c r="AR83" i="1"/>
  <c r="AM83" i="1"/>
  <c r="AK83" i="1" s="1"/>
  <c r="AL83" i="1" s="1"/>
  <c r="AC83" i="1"/>
  <c r="AA83" i="1" s="1"/>
  <c r="AB83" i="1"/>
  <c r="T83" i="1"/>
  <c r="M83" i="1"/>
  <c r="L83" i="1" s="1"/>
  <c r="CK82" i="1"/>
  <c r="CJ82" i="1"/>
  <c r="CH82" i="1"/>
  <c r="BO82" i="1"/>
  <c r="BM82" i="1"/>
  <c r="BL82" i="1"/>
  <c r="BJ82" i="1"/>
  <c r="BN82" i="1" s="1"/>
  <c r="BH82" i="1"/>
  <c r="BE82" i="1"/>
  <c r="BD82" i="1"/>
  <c r="AX82" i="1"/>
  <c r="AR82" i="1"/>
  <c r="AM82" i="1"/>
  <c r="AK82" i="1" s="1"/>
  <c r="AC82" i="1"/>
  <c r="AB82" i="1"/>
  <c r="AA82" i="1" s="1"/>
  <c r="T82" i="1"/>
  <c r="CK81" i="1"/>
  <c r="CJ81" i="1"/>
  <c r="CH81" i="1"/>
  <c r="BM81" i="1"/>
  <c r="BL81" i="1"/>
  <c r="BH81" i="1"/>
  <c r="BD81" i="1"/>
  <c r="AX81" i="1"/>
  <c r="AR81" i="1"/>
  <c r="BE81" i="1" s="1"/>
  <c r="AM81" i="1"/>
  <c r="AL81" i="1"/>
  <c r="AK81" i="1"/>
  <c r="AC81" i="1"/>
  <c r="AB81" i="1"/>
  <c r="AA81" i="1" s="1"/>
  <c r="T81" i="1"/>
  <c r="R81" i="1"/>
  <c r="CK80" i="1"/>
  <c r="CJ80" i="1"/>
  <c r="CI80" i="1"/>
  <c r="AZ80" i="1" s="1"/>
  <c r="CH80" i="1"/>
  <c r="BN80" i="1"/>
  <c r="BO80" i="1" s="1"/>
  <c r="BM80" i="1"/>
  <c r="BL80" i="1"/>
  <c r="BK80" i="1"/>
  <c r="BJ80" i="1"/>
  <c r="BI80" i="1"/>
  <c r="BH80" i="1"/>
  <c r="BD80" i="1"/>
  <c r="AX80" i="1"/>
  <c r="AR80" i="1"/>
  <c r="BE80" i="1" s="1"/>
  <c r="AM80" i="1"/>
  <c r="AK80" i="1" s="1"/>
  <c r="AL80" i="1"/>
  <c r="AC80" i="1"/>
  <c r="AB80" i="1"/>
  <c r="AA80" i="1" s="1"/>
  <c r="W80" i="1"/>
  <c r="T80" i="1"/>
  <c r="O80" i="1"/>
  <c r="CK79" i="1"/>
  <c r="CJ79" i="1"/>
  <c r="CI79" i="1" s="1"/>
  <c r="AZ79" i="1" s="1"/>
  <c r="CH79" i="1"/>
  <c r="BO79" i="1"/>
  <c r="BM79" i="1"/>
  <c r="BL79" i="1"/>
  <c r="BJ79" i="1"/>
  <c r="BN79" i="1" s="1"/>
  <c r="BI79" i="1"/>
  <c r="BH79" i="1"/>
  <c r="BK79" i="1" s="1"/>
  <c r="BD79" i="1"/>
  <c r="BB79" i="1"/>
  <c r="AX79" i="1"/>
  <c r="AR79" i="1"/>
  <c r="BE79" i="1" s="1"/>
  <c r="AM79" i="1"/>
  <c r="AK79" i="1" s="1"/>
  <c r="AC79" i="1"/>
  <c r="AB79" i="1"/>
  <c r="AA79" i="1" s="1"/>
  <c r="W79" i="1"/>
  <c r="T79" i="1"/>
  <c r="CK78" i="1"/>
  <c r="CJ78" i="1"/>
  <c r="CH78" i="1"/>
  <c r="BN78" i="1"/>
  <c r="BO78" i="1" s="1"/>
  <c r="BM78" i="1"/>
  <c r="BL78" i="1"/>
  <c r="BJ78" i="1"/>
  <c r="BH78" i="1"/>
  <c r="BE78" i="1"/>
  <c r="BD78" i="1"/>
  <c r="AX78" i="1"/>
  <c r="AR78" i="1"/>
  <c r="AM78" i="1"/>
  <c r="AL78" i="1"/>
  <c r="AK78" i="1"/>
  <c r="O78" i="1" s="1"/>
  <c r="AC78" i="1"/>
  <c r="AB78" i="1"/>
  <c r="AA78" i="1" s="1"/>
  <c r="T78" i="1"/>
  <c r="N78" i="1"/>
  <c r="BA78" i="1" s="1"/>
  <c r="M78" i="1"/>
  <c r="L78" i="1"/>
  <c r="AE78" i="1" s="1"/>
  <c r="CK77" i="1"/>
  <c r="W77" i="1" s="1"/>
  <c r="CJ77" i="1"/>
  <c r="CH77" i="1"/>
  <c r="BM77" i="1"/>
  <c r="BL77" i="1"/>
  <c r="BI77" i="1"/>
  <c r="BH77" i="1"/>
  <c r="BD77" i="1"/>
  <c r="AX77" i="1"/>
  <c r="AR77" i="1"/>
  <c r="BE77" i="1" s="1"/>
  <c r="AM77" i="1"/>
  <c r="AK77" i="1" s="1"/>
  <c r="M77" i="1" s="1"/>
  <c r="L77" i="1" s="1"/>
  <c r="AC77" i="1"/>
  <c r="AB77" i="1"/>
  <c r="T77" i="1"/>
  <c r="N77" i="1"/>
  <c r="BA77" i="1" s="1"/>
  <c r="CK76" i="1"/>
  <c r="CJ76" i="1"/>
  <c r="CI76" i="1"/>
  <c r="AZ76" i="1" s="1"/>
  <c r="CH76" i="1"/>
  <c r="BM76" i="1"/>
  <c r="BL76" i="1"/>
  <c r="BI76" i="1"/>
  <c r="BH76" i="1"/>
  <c r="BK76" i="1" s="1"/>
  <c r="BE76" i="1"/>
  <c r="BD76" i="1"/>
  <c r="AX76" i="1"/>
  <c r="AR76" i="1"/>
  <c r="AM76" i="1"/>
  <c r="AK76" i="1"/>
  <c r="AC76" i="1"/>
  <c r="AB76" i="1"/>
  <c r="AA76" i="1"/>
  <c r="W76" i="1"/>
  <c r="T76" i="1"/>
  <c r="O76" i="1"/>
  <c r="CK75" i="1"/>
  <c r="W75" i="1" s="1"/>
  <c r="CJ75" i="1"/>
  <c r="CH75" i="1"/>
  <c r="CI75" i="1" s="1"/>
  <c r="AZ75" i="1" s="1"/>
  <c r="BO75" i="1"/>
  <c r="BM75" i="1"/>
  <c r="BL75" i="1"/>
  <c r="BK75" i="1"/>
  <c r="BJ75" i="1"/>
  <c r="BN75" i="1" s="1"/>
  <c r="BH75" i="1"/>
  <c r="BI75" i="1" s="1"/>
  <c r="BE75" i="1"/>
  <c r="BD75" i="1"/>
  <c r="BB75" i="1"/>
  <c r="AX75" i="1"/>
  <c r="AR75" i="1"/>
  <c r="AM75" i="1"/>
  <c r="AK75" i="1" s="1"/>
  <c r="AC75" i="1"/>
  <c r="AA75" i="1" s="1"/>
  <c r="AB75" i="1"/>
  <c r="T75" i="1"/>
  <c r="R75" i="1"/>
  <c r="CK74" i="1"/>
  <c r="CJ74" i="1"/>
  <c r="CI74" i="1" s="1"/>
  <c r="AZ74" i="1" s="1"/>
  <c r="CH74" i="1"/>
  <c r="BM74" i="1"/>
  <c r="BL74" i="1"/>
  <c r="BJ74" i="1"/>
  <c r="BN74" i="1" s="1"/>
  <c r="BO74" i="1" s="1"/>
  <c r="BI74" i="1"/>
  <c r="BH74" i="1"/>
  <c r="BK74" i="1" s="1"/>
  <c r="BD74" i="1"/>
  <c r="AX74" i="1"/>
  <c r="AR74" i="1"/>
  <c r="BE74" i="1" s="1"/>
  <c r="AM74" i="1"/>
  <c r="AK74" i="1"/>
  <c r="O74" i="1" s="1"/>
  <c r="AC74" i="1"/>
  <c r="AB74" i="1"/>
  <c r="AA74" i="1"/>
  <c r="W74" i="1"/>
  <c r="T74" i="1"/>
  <c r="CK73" i="1"/>
  <c r="CJ73" i="1"/>
  <c r="CH73" i="1"/>
  <c r="BM73" i="1"/>
  <c r="BL73" i="1"/>
  <c r="BK73" i="1"/>
  <c r="BH73" i="1"/>
  <c r="BD73" i="1"/>
  <c r="AX73" i="1"/>
  <c r="AR73" i="1"/>
  <c r="BE73" i="1" s="1"/>
  <c r="AM73" i="1"/>
  <c r="AK73" i="1" s="1"/>
  <c r="N73" i="1" s="1"/>
  <c r="BA73" i="1" s="1"/>
  <c r="AC73" i="1"/>
  <c r="AB73" i="1"/>
  <c r="AA73" i="1" s="1"/>
  <c r="T73" i="1"/>
  <c r="CK72" i="1"/>
  <c r="CJ72" i="1"/>
  <c r="CI72" i="1"/>
  <c r="AZ72" i="1" s="1"/>
  <c r="CH72" i="1"/>
  <c r="BN72" i="1"/>
  <c r="BO72" i="1" s="1"/>
  <c r="BM72" i="1"/>
  <c r="BL72" i="1"/>
  <c r="BJ72" i="1"/>
  <c r="BI72" i="1"/>
  <c r="BH72" i="1"/>
  <c r="BK72" i="1" s="1"/>
  <c r="BE72" i="1"/>
  <c r="BD72" i="1"/>
  <c r="AX72" i="1"/>
  <c r="BB72" i="1" s="1"/>
  <c r="AR72" i="1"/>
  <c r="AM72" i="1"/>
  <c r="AK72" i="1"/>
  <c r="AL72" i="1" s="1"/>
  <c r="AC72" i="1"/>
  <c r="AB72" i="1"/>
  <c r="AA72" i="1"/>
  <c r="W72" i="1"/>
  <c r="T72" i="1"/>
  <c r="O72" i="1"/>
  <c r="CK71" i="1"/>
  <c r="CJ71" i="1"/>
  <c r="CH71" i="1"/>
  <c r="CI71" i="1" s="1"/>
  <c r="AZ71" i="1" s="1"/>
  <c r="BB71" i="1" s="1"/>
  <c r="BO71" i="1"/>
  <c r="BM71" i="1"/>
  <c r="BL71" i="1"/>
  <c r="BK71" i="1"/>
  <c r="BJ71" i="1"/>
  <c r="BN71" i="1" s="1"/>
  <c r="BH71" i="1"/>
  <c r="BI71" i="1" s="1"/>
  <c r="BE71" i="1"/>
  <c r="BD71" i="1"/>
  <c r="AX71" i="1"/>
  <c r="AR71" i="1"/>
  <c r="AM71" i="1"/>
  <c r="AK71" i="1" s="1"/>
  <c r="AC71" i="1"/>
  <c r="AA71" i="1" s="1"/>
  <c r="AB71" i="1"/>
  <c r="T71" i="1"/>
  <c r="R71" i="1"/>
  <c r="M71" i="1"/>
  <c r="L71" i="1" s="1"/>
  <c r="AE71" i="1" s="1"/>
  <c r="CK70" i="1"/>
  <c r="CJ70" i="1"/>
  <c r="CI70" i="1" s="1"/>
  <c r="AZ70" i="1" s="1"/>
  <c r="CH70" i="1"/>
  <c r="BM70" i="1"/>
  <c r="BL70" i="1"/>
  <c r="BJ70" i="1"/>
  <c r="BN70" i="1" s="1"/>
  <c r="BO70" i="1" s="1"/>
  <c r="BI70" i="1"/>
  <c r="BH70" i="1"/>
  <c r="BK70" i="1" s="1"/>
  <c r="BD70" i="1"/>
  <c r="AX70" i="1"/>
  <c r="AR70" i="1"/>
  <c r="BE70" i="1" s="1"/>
  <c r="AM70" i="1"/>
  <c r="AK70" i="1"/>
  <c r="O70" i="1" s="1"/>
  <c r="AC70" i="1"/>
  <c r="AB70" i="1"/>
  <c r="AA70" i="1"/>
  <c r="W70" i="1"/>
  <c r="T70" i="1"/>
  <c r="CK69" i="1"/>
  <c r="CJ69" i="1"/>
  <c r="CH69" i="1"/>
  <c r="BM69" i="1"/>
  <c r="BL69" i="1"/>
  <c r="BK69" i="1"/>
  <c r="BH69" i="1"/>
  <c r="BD69" i="1"/>
  <c r="AX69" i="1"/>
  <c r="AR69" i="1"/>
  <c r="BE69" i="1" s="1"/>
  <c r="AM69" i="1"/>
  <c r="AK69" i="1" s="1"/>
  <c r="AC69" i="1"/>
  <c r="AB69" i="1"/>
  <c r="T69" i="1"/>
  <c r="N69" i="1"/>
  <c r="BA69" i="1" s="1"/>
  <c r="M69" i="1"/>
  <c r="L69" i="1" s="1"/>
  <c r="CK68" i="1"/>
  <c r="CJ68" i="1"/>
  <c r="CI68" i="1"/>
  <c r="AZ68" i="1" s="1"/>
  <c r="CH68" i="1"/>
  <c r="BN68" i="1"/>
  <c r="BO68" i="1" s="1"/>
  <c r="BM68" i="1"/>
  <c r="BL68" i="1"/>
  <c r="BJ68" i="1"/>
  <c r="BI68" i="1"/>
  <c r="BH68" i="1"/>
  <c r="BK68" i="1" s="1"/>
  <c r="BE68" i="1"/>
  <c r="BD68" i="1"/>
  <c r="AX68" i="1"/>
  <c r="BB68" i="1" s="1"/>
  <c r="AR68" i="1"/>
  <c r="AM68" i="1"/>
  <c r="AK68" i="1"/>
  <c r="N68" i="1" s="1"/>
  <c r="BA68" i="1" s="1"/>
  <c r="BC68" i="1" s="1"/>
  <c r="AC68" i="1"/>
  <c r="AB68" i="1"/>
  <c r="AA68" i="1" s="1"/>
  <c r="W68" i="1"/>
  <c r="T68" i="1"/>
  <c r="R68" i="1"/>
  <c r="CK67" i="1"/>
  <c r="CJ67" i="1"/>
  <c r="CH67" i="1"/>
  <c r="BM67" i="1"/>
  <c r="BL67" i="1"/>
  <c r="BK67" i="1"/>
  <c r="BJ67" i="1"/>
  <c r="BN67" i="1" s="1"/>
  <c r="BO67" i="1" s="1"/>
  <c r="BH67" i="1"/>
  <c r="BI67" i="1" s="1"/>
  <c r="BE67" i="1"/>
  <c r="BD67" i="1"/>
  <c r="AX67" i="1"/>
  <c r="AR67" i="1"/>
  <c r="AM67" i="1"/>
  <c r="AK67" i="1" s="1"/>
  <c r="AC67" i="1"/>
  <c r="AA67" i="1" s="1"/>
  <c r="AB67" i="1"/>
  <c r="T67" i="1"/>
  <c r="CK66" i="1"/>
  <c r="CJ66" i="1"/>
  <c r="CH66" i="1"/>
  <c r="BM66" i="1"/>
  <c r="BL66" i="1"/>
  <c r="BK66" i="1"/>
  <c r="BJ66" i="1"/>
  <c r="BN66" i="1" s="1"/>
  <c r="BO66" i="1" s="1"/>
  <c r="BI66" i="1"/>
  <c r="BH66" i="1"/>
  <c r="BD66" i="1"/>
  <c r="AX66" i="1"/>
  <c r="AR66" i="1"/>
  <c r="BE66" i="1" s="1"/>
  <c r="AM66" i="1"/>
  <c r="AK66" i="1"/>
  <c r="N66" i="1" s="1"/>
  <c r="BA66" i="1" s="1"/>
  <c r="AC66" i="1"/>
  <c r="AB66" i="1"/>
  <c r="AA66" i="1" s="1"/>
  <c r="W66" i="1"/>
  <c r="T66" i="1"/>
  <c r="O66" i="1"/>
  <c r="CK65" i="1"/>
  <c r="CJ65" i="1"/>
  <c r="CH65" i="1"/>
  <c r="BN65" i="1"/>
  <c r="BO65" i="1" s="1"/>
  <c r="BM65" i="1"/>
  <c r="BL65" i="1"/>
  <c r="BH65" i="1"/>
  <c r="BJ65" i="1" s="1"/>
  <c r="BE65" i="1"/>
  <c r="BD65" i="1"/>
  <c r="AX65" i="1"/>
  <c r="AR65" i="1"/>
  <c r="AM65" i="1"/>
  <c r="AK65" i="1" s="1"/>
  <c r="R65" i="1" s="1"/>
  <c r="AL65" i="1"/>
  <c r="AC65" i="1"/>
  <c r="AB65" i="1"/>
  <c r="T65" i="1"/>
  <c r="O65" i="1"/>
  <c r="M65" i="1"/>
  <c r="L65" i="1" s="1"/>
  <c r="CK64" i="1"/>
  <c r="CJ64" i="1"/>
  <c r="CH64" i="1"/>
  <c r="W64" i="1" s="1"/>
  <c r="BM64" i="1"/>
  <c r="BL64" i="1"/>
  <c r="BJ64" i="1"/>
  <c r="BN64" i="1" s="1"/>
  <c r="BO64" i="1" s="1"/>
  <c r="BH64" i="1"/>
  <c r="BK64" i="1" s="1"/>
  <c r="BE64" i="1"/>
  <c r="BD64" i="1"/>
  <c r="AX64" i="1"/>
  <c r="AR64" i="1"/>
  <c r="AM64" i="1"/>
  <c r="AK64" i="1" s="1"/>
  <c r="AL64" i="1" s="1"/>
  <c r="AC64" i="1"/>
  <c r="AB64" i="1"/>
  <c r="AA64" i="1" s="1"/>
  <c r="T64" i="1"/>
  <c r="CK63" i="1"/>
  <c r="CJ63" i="1"/>
  <c r="CH63" i="1"/>
  <c r="BM63" i="1"/>
  <c r="BL63" i="1"/>
  <c r="BH63" i="1"/>
  <c r="BD63" i="1"/>
  <c r="AX63" i="1"/>
  <c r="AR63" i="1"/>
  <c r="BE63" i="1" s="1"/>
  <c r="AM63" i="1"/>
  <c r="AK63" i="1"/>
  <c r="M63" i="1" s="1"/>
  <c r="L63" i="1" s="1"/>
  <c r="AC63" i="1"/>
  <c r="AB63" i="1"/>
  <c r="AA63" i="1"/>
  <c r="T63" i="1"/>
  <c r="R63" i="1"/>
  <c r="N63" i="1"/>
  <c r="BA63" i="1" s="1"/>
  <c r="CK62" i="1"/>
  <c r="CJ62" i="1"/>
  <c r="CH62" i="1"/>
  <c r="BM62" i="1"/>
  <c r="BL62" i="1"/>
  <c r="BJ62" i="1"/>
  <c r="BN62" i="1" s="1"/>
  <c r="BO62" i="1" s="1"/>
  <c r="BH62" i="1"/>
  <c r="BK62" i="1" s="1"/>
  <c r="BD62" i="1"/>
  <c r="AX62" i="1"/>
  <c r="AR62" i="1"/>
  <c r="BE62" i="1" s="1"/>
  <c r="AM62" i="1"/>
  <c r="AK62" i="1" s="1"/>
  <c r="AL62" i="1" s="1"/>
  <c r="AC62" i="1"/>
  <c r="AB62" i="1"/>
  <c r="AA62" i="1" s="1"/>
  <c r="T62" i="1"/>
  <c r="CK61" i="1"/>
  <c r="CJ61" i="1"/>
  <c r="CH61" i="1"/>
  <c r="BM61" i="1"/>
  <c r="BL61" i="1"/>
  <c r="BH61" i="1"/>
  <c r="BD61" i="1"/>
  <c r="AX61" i="1"/>
  <c r="AR61" i="1"/>
  <c r="BE61" i="1" s="1"/>
  <c r="AM61" i="1"/>
  <c r="AK61" i="1" s="1"/>
  <c r="AC61" i="1"/>
  <c r="AB61" i="1"/>
  <c r="AA61" i="1" s="1"/>
  <c r="T61" i="1"/>
  <c r="R61" i="1"/>
  <c r="N61" i="1"/>
  <c r="BA61" i="1" s="1"/>
  <c r="CK60" i="1"/>
  <c r="CJ60" i="1"/>
  <c r="CH60" i="1"/>
  <c r="BN60" i="1"/>
  <c r="BO60" i="1" s="1"/>
  <c r="BM60" i="1"/>
  <c r="BL60" i="1"/>
  <c r="BJ60" i="1"/>
  <c r="BH60" i="1"/>
  <c r="BI60" i="1" s="1"/>
  <c r="BD60" i="1"/>
  <c r="AX60" i="1"/>
  <c r="AR60" i="1"/>
  <c r="BE60" i="1" s="1"/>
  <c r="AM60" i="1"/>
  <c r="AK60" i="1" s="1"/>
  <c r="AL60" i="1"/>
  <c r="AC60" i="1"/>
  <c r="AB60" i="1"/>
  <c r="AA60" i="1" s="1"/>
  <c r="W60" i="1"/>
  <c r="T60" i="1"/>
  <c r="CK59" i="1"/>
  <c r="CJ59" i="1"/>
  <c r="CH59" i="1"/>
  <c r="BM59" i="1"/>
  <c r="BL59" i="1"/>
  <c r="BH59" i="1"/>
  <c r="BD59" i="1"/>
  <c r="AX59" i="1"/>
  <c r="AR59" i="1"/>
  <c r="BE59" i="1" s="1"/>
  <c r="AM59" i="1"/>
  <c r="AK59" i="1" s="1"/>
  <c r="N59" i="1" s="1"/>
  <c r="BA59" i="1" s="1"/>
  <c r="AC59" i="1"/>
  <c r="AB59" i="1"/>
  <c r="AA59" i="1" s="1"/>
  <c r="T59" i="1"/>
  <c r="R59" i="1"/>
  <c r="CK58" i="1"/>
  <c r="CJ58" i="1"/>
  <c r="CH58" i="1"/>
  <c r="BM58" i="1"/>
  <c r="BL58" i="1"/>
  <c r="BK58" i="1"/>
  <c r="BJ58" i="1"/>
  <c r="BN58" i="1" s="1"/>
  <c r="BO58" i="1" s="1"/>
  <c r="BH58" i="1"/>
  <c r="BI58" i="1" s="1"/>
  <c r="BD58" i="1"/>
  <c r="AX58" i="1"/>
  <c r="AR58" i="1"/>
  <c r="BE58" i="1" s="1"/>
  <c r="AM58" i="1"/>
  <c r="AL58" i="1"/>
  <c r="AK58" i="1"/>
  <c r="AC58" i="1"/>
  <c r="AB58" i="1"/>
  <c r="AA58" i="1" s="1"/>
  <c r="W58" i="1"/>
  <c r="T58" i="1"/>
  <c r="R58" i="1"/>
  <c r="O58" i="1"/>
  <c r="N58" i="1"/>
  <c r="BA58" i="1" s="1"/>
  <c r="M58" i="1"/>
  <c r="L58" i="1"/>
  <c r="CK57" i="1"/>
  <c r="CJ57" i="1"/>
  <c r="CH57" i="1"/>
  <c r="BM57" i="1"/>
  <c r="BL57" i="1"/>
  <c r="BH57" i="1"/>
  <c r="BD57" i="1"/>
  <c r="AX57" i="1"/>
  <c r="AR57" i="1"/>
  <c r="BE57" i="1" s="1"/>
  <c r="AM57" i="1"/>
  <c r="AK57" i="1" s="1"/>
  <c r="N57" i="1" s="1"/>
  <c r="BA57" i="1" s="1"/>
  <c r="AC57" i="1"/>
  <c r="AB57" i="1"/>
  <c r="AA57" i="1" s="1"/>
  <c r="T57" i="1"/>
  <c r="R57" i="1"/>
  <c r="CK56" i="1"/>
  <c r="CJ56" i="1"/>
  <c r="CI56" i="1" s="1"/>
  <c r="CH56" i="1"/>
  <c r="BM56" i="1"/>
  <c r="BL56" i="1"/>
  <c r="BJ56" i="1"/>
  <c r="BN56" i="1" s="1"/>
  <c r="BO56" i="1" s="1"/>
  <c r="BH56" i="1"/>
  <c r="BI56" i="1" s="1"/>
  <c r="BD56" i="1"/>
  <c r="AZ56" i="1"/>
  <c r="AX56" i="1"/>
  <c r="AR56" i="1"/>
  <c r="BE56" i="1" s="1"/>
  <c r="AM56" i="1"/>
  <c r="AK56" i="1" s="1"/>
  <c r="AL56" i="1"/>
  <c r="AC56" i="1"/>
  <c r="AB56" i="1"/>
  <c r="AA56" i="1" s="1"/>
  <c r="W56" i="1"/>
  <c r="T56" i="1"/>
  <c r="CK55" i="1"/>
  <c r="CJ55" i="1"/>
  <c r="CH55" i="1"/>
  <c r="BM55" i="1"/>
  <c r="BL55" i="1"/>
  <c r="BH55" i="1"/>
  <c r="BD55" i="1"/>
  <c r="AX55" i="1"/>
  <c r="AR55" i="1"/>
  <c r="BE55" i="1" s="1"/>
  <c r="AM55" i="1"/>
  <c r="AK55" i="1" s="1"/>
  <c r="AC55" i="1"/>
  <c r="AB55" i="1"/>
  <c r="AA55" i="1" s="1"/>
  <c r="T55" i="1"/>
  <c r="R55" i="1"/>
  <c r="N55" i="1"/>
  <c r="BA55" i="1" s="1"/>
  <c r="CK54" i="1"/>
  <c r="CJ54" i="1"/>
  <c r="CH54" i="1"/>
  <c r="CI54" i="1" s="1"/>
  <c r="AZ54" i="1" s="1"/>
  <c r="BN54" i="1"/>
  <c r="BO54" i="1" s="1"/>
  <c r="BM54" i="1"/>
  <c r="BL54" i="1"/>
  <c r="BJ54" i="1"/>
  <c r="BH54" i="1"/>
  <c r="BK54" i="1" s="1"/>
  <c r="BD54" i="1"/>
  <c r="AX54" i="1"/>
  <c r="AR54" i="1"/>
  <c r="BE54" i="1" s="1"/>
  <c r="AM54" i="1"/>
  <c r="AK54" i="1" s="1"/>
  <c r="AL54" i="1" s="1"/>
  <c r="AC54" i="1"/>
  <c r="AB54" i="1"/>
  <c r="AA54" i="1" s="1"/>
  <c r="W54" i="1"/>
  <c r="T54" i="1"/>
  <c r="CK53" i="1"/>
  <c r="CJ53" i="1"/>
  <c r="CH53" i="1"/>
  <c r="BM53" i="1"/>
  <c r="BL53" i="1"/>
  <c r="BH53" i="1"/>
  <c r="BD53" i="1"/>
  <c r="AX53" i="1"/>
  <c r="AR53" i="1"/>
  <c r="BE53" i="1" s="1"/>
  <c r="AM53" i="1"/>
  <c r="AK53" i="1" s="1"/>
  <c r="AL53" i="1" s="1"/>
  <c r="AC53" i="1"/>
  <c r="AA53" i="1" s="1"/>
  <c r="AB53" i="1"/>
  <c r="T53" i="1"/>
  <c r="R53" i="1"/>
  <c r="O53" i="1"/>
  <c r="N53" i="1"/>
  <c r="BA53" i="1" s="1"/>
  <c r="M53" i="1"/>
  <c r="L53" i="1"/>
  <c r="AE53" i="1" s="1"/>
  <c r="CK52" i="1"/>
  <c r="CJ52" i="1"/>
  <c r="CI52" i="1" s="1"/>
  <c r="AZ52" i="1" s="1"/>
  <c r="CH52" i="1"/>
  <c r="BN52" i="1"/>
  <c r="BO52" i="1" s="1"/>
  <c r="BM52" i="1"/>
  <c r="BL52" i="1"/>
  <c r="BK52" i="1"/>
  <c r="BJ52" i="1"/>
  <c r="BI52" i="1"/>
  <c r="BH52" i="1"/>
  <c r="BD52" i="1"/>
  <c r="AX52" i="1"/>
  <c r="BB52" i="1" s="1"/>
  <c r="AR52" i="1"/>
  <c r="BE52" i="1" s="1"/>
  <c r="AM52" i="1"/>
  <c r="AK52" i="1" s="1"/>
  <c r="AC52" i="1"/>
  <c r="AB52" i="1"/>
  <c r="AA52" i="1" s="1"/>
  <c r="W52" i="1"/>
  <c r="T52" i="1"/>
  <c r="CK51" i="1"/>
  <c r="CJ51" i="1"/>
  <c r="CH51" i="1"/>
  <c r="CI51" i="1" s="1"/>
  <c r="AZ51" i="1" s="1"/>
  <c r="BB51" i="1" s="1"/>
  <c r="BM51" i="1"/>
  <c r="BL51" i="1"/>
  <c r="BH51" i="1"/>
  <c r="BK51" i="1" s="1"/>
  <c r="BD51" i="1"/>
  <c r="AX51" i="1"/>
  <c r="AR51" i="1"/>
  <c r="BE51" i="1" s="1"/>
  <c r="AM51" i="1"/>
  <c r="AK51" i="1" s="1"/>
  <c r="AC51" i="1"/>
  <c r="AA51" i="1" s="1"/>
  <c r="AB51" i="1"/>
  <c r="T51" i="1"/>
  <c r="CK50" i="1"/>
  <c r="CJ50" i="1"/>
  <c r="CH50" i="1"/>
  <c r="CI50" i="1" s="1"/>
  <c r="AZ50" i="1" s="1"/>
  <c r="BB50" i="1" s="1"/>
  <c r="BM50" i="1"/>
  <c r="BL50" i="1"/>
  <c r="BK50" i="1"/>
  <c r="BJ50" i="1"/>
  <c r="BN50" i="1" s="1"/>
  <c r="BO50" i="1" s="1"/>
  <c r="BH50" i="1"/>
  <c r="BI50" i="1" s="1"/>
  <c r="BD50" i="1"/>
  <c r="AX50" i="1"/>
  <c r="AR50" i="1"/>
  <c r="BE50" i="1" s="1"/>
  <c r="AM50" i="1"/>
  <c r="AL50" i="1"/>
  <c r="AK50" i="1"/>
  <c r="O50" i="1" s="1"/>
  <c r="AC50" i="1"/>
  <c r="AB50" i="1"/>
  <c r="AA50" i="1" s="1"/>
  <c r="W50" i="1"/>
  <c r="T50" i="1"/>
  <c r="CK49" i="1"/>
  <c r="CJ49" i="1"/>
  <c r="CH49" i="1"/>
  <c r="CI49" i="1" s="1"/>
  <c r="AZ49" i="1" s="1"/>
  <c r="BB49" i="1" s="1"/>
  <c r="BM49" i="1"/>
  <c r="BL49" i="1"/>
  <c r="BH49" i="1"/>
  <c r="BK49" i="1" s="1"/>
  <c r="BD49" i="1"/>
  <c r="AX49" i="1"/>
  <c r="AR49" i="1"/>
  <c r="BE49" i="1" s="1"/>
  <c r="AM49" i="1"/>
  <c r="AK49" i="1" s="1"/>
  <c r="AC49" i="1"/>
  <c r="AB49" i="1"/>
  <c r="AA49" i="1" s="1"/>
  <c r="T49" i="1"/>
  <c r="CK48" i="1"/>
  <c r="CJ48" i="1"/>
  <c r="CI48" i="1" s="1"/>
  <c r="AZ48" i="1" s="1"/>
  <c r="CH48" i="1"/>
  <c r="BM48" i="1"/>
  <c r="BL48" i="1"/>
  <c r="BK48" i="1"/>
  <c r="BJ48" i="1"/>
  <c r="BN48" i="1" s="1"/>
  <c r="BO48" i="1" s="1"/>
  <c r="BI48" i="1"/>
  <c r="BH48" i="1"/>
  <c r="BD48" i="1"/>
  <c r="AX48" i="1"/>
  <c r="AR48" i="1"/>
  <c r="BE48" i="1" s="1"/>
  <c r="AM48" i="1"/>
  <c r="AL48" i="1"/>
  <c r="AK48" i="1"/>
  <c r="AC48" i="1"/>
  <c r="AB48" i="1"/>
  <c r="AA48" i="1" s="1"/>
  <c r="W48" i="1"/>
  <c r="T48" i="1"/>
  <c r="R48" i="1"/>
  <c r="O48" i="1"/>
  <c r="N48" i="1"/>
  <c r="BA48" i="1" s="1"/>
  <c r="BC48" i="1" s="1"/>
  <c r="M48" i="1"/>
  <c r="L48" i="1"/>
  <c r="X48" i="1" s="1"/>
  <c r="Y48" i="1" s="1"/>
  <c r="CK47" i="1"/>
  <c r="CJ47" i="1"/>
  <c r="CH47" i="1"/>
  <c r="CI47" i="1" s="1"/>
  <c r="AZ47" i="1" s="1"/>
  <c r="BB47" i="1" s="1"/>
  <c r="BM47" i="1"/>
  <c r="BL47" i="1"/>
  <c r="BH47" i="1"/>
  <c r="BK47" i="1" s="1"/>
  <c r="BD47" i="1"/>
  <c r="AX47" i="1"/>
  <c r="AR47" i="1"/>
  <c r="BE47" i="1" s="1"/>
  <c r="AM47" i="1"/>
  <c r="AK47" i="1" s="1"/>
  <c r="AC47" i="1"/>
  <c r="AA47" i="1" s="1"/>
  <c r="AB47" i="1"/>
  <c r="T47" i="1"/>
  <c r="CK46" i="1"/>
  <c r="CJ46" i="1"/>
  <c r="CH46" i="1"/>
  <c r="CI46" i="1" s="1"/>
  <c r="AZ46" i="1" s="1"/>
  <c r="BB46" i="1" s="1"/>
  <c r="BM46" i="1"/>
  <c r="BL46" i="1"/>
  <c r="BJ46" i="1"/>
  <c r="BN46" i="1" s="1"/>
  <c r="BO46" i="1" s="1"/>
  <c r="BH46" i="1"/>
  <c r="BI46" i="1" s="1"/>
  <c r="BD46" i="1"/>
  <c r="AX46" i="1"/>
  <c r="AR46" i="1"/>
  <c r="BE46" i="1" s="1"/>
  <c r="AM46" i="1"/>
  <c r="AL46" i="1"/>
  <c r="AK46" i="1"/>
  <c r="O46" i="1" s="1"/>
  <c r="AC46" i="1"/>
  <c r="AB46" i="1"/>
  <c r="AA46" i="1" s="1"/>
  <c r="W46" i="1"/>
  <c r="T46" i="1"/>
  <c r="R46" i="1"/>
  <c r="N46" i="1"/>
  <c r="BA46" i="1" s="1"/>
  <c r="BC46" i="1" s="1"/>
  <c r="CK45" i="1"/>
  <c r="CJ45" i="1"/>
  <c r="CH45" i="1"/>
  <c r="CI45" i="1" s="1"/>
  <c r="AZ45" i="1" s="1"/>
  <c r="BB45" i="1" s="1"/>
  <c r="BM45" i="1"/>
  <c r="BL45" i="1"/>
  <c r="BH45" i="1"/>
  <c r="BK45" i="1" s="1"/>
  <c r="BD45" i="1"/>
  <c r="AX45" i="1"/>
  <c r="AR45" i="1"/>
  <c r="BE45" i="1" s="1"/>
  <c r="AM45" i="1"/>
  <c r="AK45" i="1" s="1"/>
  <c r="AC45" i="1"/>
  <c r="AB45" i="1"/>
  <c r="AA45" i="1" s="1"/>
  <c r="T45" i="1"/>
  <c r="CK44" i="1"/>
  <c r="CJ44" i="1"/>
  <c r="CI44" i="1" s="1"/>
  <c r="AZ44" i="1" s="1"/>
  <c r="CH44" i="1"/>
  <c r="BM44" i="1"/>
  <c r="BL44" i="1"/>
  <c r="BK44" i="1"/>
  <c r="BJ44" i="1"/>
  <c r="BN44" i="1" s="1"/>
  <c r="BO44" i="1" s="1"/>
  <c r="BI44" i="1"/>
  <c r="BH44" i="1"/>
  <c r="BD44" i="1"/>
  <c r="AX44" i="1"/>
  <c r="BB44" i="1" s="1"/>
  <c r="AR44" i="1"/>
  <c r="BE44" i="1" s="1"/>
  <c r="AM44" i="1"/>
  <c r="AK44" i="1" s="1"/>
  <c r="AC44" i="1"/>
  <c r="AB44" i="1"/>
  <c r="AA44" i="1" s="1"/>
  <c r="W44" i="1"/>
  <c r="T44" i="1"/>
  <c r="CK43" i="1"/>
  <c r="CJ43" i="1"/>
  <c r="CH43" i="1"/>
  <c r="CI43" i="1" s="1"/>
  <c r="AZ43" i="1" s="1"/>
  <c r="BB43" i="1" s="1"/>
  <c r="BM43" i="1"/>
  <c r="BL43" i="1"/>
  <c r="BH43" i="1"/>
  <c r="BK43" i="1" s="1"/>
  <c r="BD43" i="1"/>
  <c r="AX43" i="1"/>
  <c r="AR43" i="1"/>
  <c r="BE43" i="1" s="1"/>
  <c r="AM43" i="1"/>
  <c r="AK43" i="1" s="1"/>
  <c r="AC43" i="1"/>
  <c r="AB43" i="1"/>
  <c r="AA43" i="1" s="1"/>
  <c r="T43" i="1"/>
  <c r="CK42" i="1"/>
  <c r="CJ42" i="1"/>
  <c r="CI42" i="1" s="1"/>
  <c r="AZ42" i="1" s="1"/>
  <c r="BB42" i="1" s="1"/>
  <c r="CH42" i="1"/>
  <c r="BM42" i="1"/>
  <c r="BL42" i="1"/>
  <c r="BK42" i="1"/>
  <c r="BJ42" i="1"/>
  <c r="BN42" i="1" s="1"/>
  <c r="BO42" i="1" s="1"/>
  <c r="BH42" i="1"/>
  <c r="BI42" i="1" s="1"/>
  <c r="BD42" i="1"/>
  <c r="AX42" i="1"/>
  <c r="AR42" i="1"/>
  <c r="BE42" i="1" s="1"/>
  <c r="AM42" i="1"/>
  <c r="AK42" i="1" s="1"/>
  <c r="AC42" i="1"/>
  <c r="AB42" i="1"/>
  <c r="AA42" i="1" s="1"/>
  <c r="W42" i="1"/>
  <c r="T42" i="1"/>
  <c r="CK41" i="1"/>
  <c r="CJ41" i="1"/>
  <c r="CH41" i="1"/>
  <c r="CI41" i="1" s="1"/>
  <c r="AZ41" i="1" s="1"/>
  <c r="BB41" i="1" s="1"/>
  <c r="BM41" i="1"/>
  <c r="BL41" i="1"/>
  <c r="BH41" i="1"/>
  <c r="BK41" i="1" s="1"/>
  <c r="BD41" i="1"/>
  <c r="AX41" i="1"/>
  <c r="AR41" i="1"/>
  <c r="BE41" i="1" s="1"/>
  <c r="AM41" i="1"/>
  <c r="AK41" i="1" s="1"/>
  <c r="AC41" i="1"/>
  <c r="AB41" i="1"/>
  <c r="AA41" i="1" s="1"/>
  <c r="T41" i="1"/>
  <c r="CK40" i="1"/>
  <c r="CJ40" i="1"/>
  <c r="CH40" i="1"/>
  <c r="CI40" i="1" s="1"/>
  <c r="AZ40" i="1" s="1"/>
  <c r="BM40" i="1"/>
  <c r="BL40" i="1"/>
  <c r="BK40" i="1"/>
  <c r="BJ40" i="1"/>
  <c r="BN40" i="1" s="1"/>
  <c r="BO40" i="1" s="1"/>
  <c r="BH40" i="1"/>
  <c r="BI40" i="1" s="1"/>
  <c r="BD40" i="1"/>
  <c r="AX40" i="1"/>
  <c r="BB40" i="1" s="1"/>
  <c r="AR40" i="1"/>
  <c r="BE40" i="1" s="1"/>
  <c r="AM40" i="1"/>
  <c r="AK40" i="1" s="1"/>
  <c r="AC40" i="1"/>
  <c r="AB40" i="1"/>
  <c r="AA40" i="1" s="1"/>
  <c r="W40" i="1"/>
  <c r="T40" i="1"/>
  <c r="CK39" i="1"/>
  <c r="CJ39" i="1"/>
  <c r="CH39" i="1"/>
  <c r="CI39" i="1" s="1"/>
  <c r="AZ39" i="1" s="1"/>
  <c r="BB39" i="1" s="1"/>
  <c r="BM39" i="1"/>
  <c r="BL39" i="1"/>
  <c r="BH39" i="1"/>
  <c r="BK39" i="1" s="1"/>
  <c r="BD39" i="1"/>
  <c r="AX39" i="1"/>
  <c r="AR39" i="1"/>
  <c r="BE39" i="1" s="1"/>
  <c r="AM39" i="1"/>
  <c r="AK39" i="1" s="1"/>
  <c r="AC39" i="1"/>
  <c r="AB39" i="1"/>
  <c r="AA39" i="1" s="1"/>
  <c r="T39" i="1"/>
  <c r="CK38" i="1"/>
  <c r="CJ38" i="1"/>
  <c r="CH38" i="1"/>
  <c r="CI38" i="1" s="1"/>
  <c r="AZ38" i="1" s="1"/>
  <c r="BM38" i="1"/>
  <c r="BL38" i="1"/>
  <c r="BJ38" i="1"/>
  <c r="BN38" i="1" s="1"/>
  <c r="BO38" i="1" s="1"/>
  <c r="BH38" i="1"/>
  <c r="BI38" i="1" s="1"/>
  <c r="BD38" i="1"/>
  <c r="AX38" i="1"/>
  <c r="BB38" i="1" s="1"/>
  <c r="AR38" i="1"/>
  <c r="BE38" i="1" s="1"/>
  <c r="AM38" i="1"/>
  <c r="AK38" i="1" s="1"/>
  <c r="O38" i="1" s="1"/>
  <c r="AC38" i="1"/>
  <c r="AB38" i="1"/>
  <c r="AA38" i="1" s="1"/>
  <c r="W38" i="1"/>
  <c r="T38" i="1"/>
  <c r="CK37" i="1"/>
  <c r="CJ37" i="1"/>
  <c r="CH37" i="1"/>
  <c r="CI37" i="1" s="1"/>
  <c r="AZ37" i="1" s="1"/>
  <c r="BB37" i="1" s="1"/>
  <c r="BM37" i="1"/>
  <c r="BL37" i="1"/>
  <c r="BH37" i="1"/>
  <c r="BK37" i="1" s="1"/>
  <c r="BE37" i="1"/>
  <c r="BD37" i="1"/>
  <c r="AX37" i="1"/>
  <c r="AR37" i="1"/>
  <c r="AM37" i="1"/>
  <c r="AK37" i="1" s="1"/>
  <c r="AC37" i="1"/>
  <c r="AA37" i="1" s="1"/>
  <c r="AB37" i="1"/>
  <c r="T37" i="1"/>
  <c r="M37" i="1"/>
  <c r="L37" i="1" s="1"/>
  <c r="AE37" i="1" s="1"/>
  <c r="CK36" i="1"/>
  <c r="CJ36" i="1"/>
  <c r="CI36" i="1" s="1"/>
  <c r="AZ36" i="1" s="1"/>
  <c r="CH36" i="1"/>
  <c r="BM36" i="1"/>
  <c r="BL36" i="1"/>
  <c r="BK36" i="1"/>
  <c r="BJ36" i="1"/>
  <c r="BN36" i="1" s="1"/>
  <c r="BO36" i="1" s="1"/>
  <c r="BI36" i="1"/>
  <c r="BH36" i="1"/>
  <c r="BD36" i="1"/>
  <c r="AX36" i="1"/>
  <c r="AR36" i="1"/>
  <c r="BE36" i="1" s="1"/>
  <c r="AM36" i="1"/>
  <c r="AK36" i="1"/>
  <c r="AC36" i="1"/>
  <c r="AB36" i="1"/>
  <c r="AA36" i="1"/>
  <c r="W36" i="1"/>
  <c r="T36" i="1"/>
  <c r="CK35" i="1"/>
  <c r="CJ35" i="1"/>
  <c r="CH35" i="1"/>
  <c r="BM35" i="1"/>
  <c r="BL35" i="1"/>
  <c r="BH35" i="1"/>
  <c r="BD35" i="1"/>
  <c r="AX35" i="1"/>
  <c r="AR35" i="1"/>
  <c r="BE35" i="1" s="1"/>
  <c r="AM35" i="1"/>
  <c r="AK35" i="1" s="1"/>
  <c r="R35" i="1" s="1"/>
  <c r="AC35" i="1"/>
  <c r="AB35" i="1"/>
  <c r="AA35" i="1" s="1"/>
  <c r="T35" i="1"/>
  <c r="N35" i="1"/>
  <c r="BA35" i="1" s="1"/>
  <c r="CK34" i="1"/>
  <c r="CJ34" i="1"/>
  <c r="CI34" i="1" s="1"/>
  <c r="AZ34" i="1" s="1"/>
  <c r="CH34" i="1"/>
  <c r="BM34" i="1"/>
  <c r="BL34" i="1"/>
  <c r="BK34" i="1"/>
  <c r="BJ34" i="1"/>
  <c r="BN34" i="1" s="1"/>
  <c r="BO34" i="1" s="1"/>
  <c r="BI34" i="1"/>
  <c r="BH34" i="1"/>
  <c r="BD34" i="1"/>
  <c r="AX34" i="1"/>
  <c r="AR34" i="1"/>
  <c r="BE34" i="1" s="1"/>
  <c r="AM34" i="1"/>
  <c r="AK34" i="1" s="1"/>
  <c r="AL34" i="1" s="1"/>
  <c r="AC34" i="1"/>
  <c r="AB34" i="1"/>
  <c r="AA34" i="1" s="1"/>
  <c r="W34" i="1"/>
  <c r="T34" i="1"/>
  <c r="R34" i="1"/>
  <c r="CK33" i="1"/>
  <c r="CJ33" i="1"/>
  <c r="CH33" i="1"/>
  <c r="CI33" i="1" s="1"/>
  <c r="AZ33" i="1" s="1"/>
  <c r="BB33" i="1" s="1"/>
  <c r="BM33" i="1"/>
  <c r="BL33" i="1"/>
  <c r="BJ33" i="1"/>
  <c r="BN33" i="1" s="1"/>
  <c r="BO33" i="1" s="1"/>
  <c r="BH33" i="1"/>
  <c r="BI33" i="1" s="1"/>
  <c r="BD33" i="1"/>
  <c r="AX33" i="1"/>
  <c r="AR33" i="1"/>
  <c r="BE33" i="1" s="1"/>
  <c r="AM33" i="1"/>
  <c r="AK33" i="1" s="1"/>
  <c r="AC33" i="1"/>
  <c r="AB33" i="1"/>
  <c r="AA33" i="1" s="1"/>
  <c r="T33" i="1"/>
  <c r="CK32" i="1"/>
  <c r="CJ32" i="1"/>
  <c r="CH32" i="1"/>
  <c r="CI32" i="1" s="1"/>
  <c r="AZ32" i="1" s="1"/>
  <c r="BB32" i="1" s="1"/>
  <c r="BM32" i="1"/>
  <c r="BL32" i="1"/>
  <c r="BH32" i="1"/>
  <c r="BK32" i="1" s="1"/>
  <c r="BD32" i="1"/>
  <c r="AX32" i="1"/>
  <c r="AR32" i="1"/>
  <c r="BE32" i="1" s="1"/>
  <c r="AM32" i="1"/>
  <c r="AK32" i="1" s="1"/>
  <c r="AC32" i="1"/>
  <c r="AB32" i="1"/>
  <c r="AA32" i="1" s="1"/>
  <c r="T32" i="1"/>
  <c r="CK31" i="1"/>
  <c r="CJ31" i="1"/>
  <c r="CH31" i="1"/>
  <c r="CI31" i="1" s="1"/>
  <c r="AZ31" i="1" s="1"/>
  <c r="BB31" i="1" s="1"/>
  <c r="BM31" i="1"/>
  <c r="BL31" i="1"/>
  <c r="BH31" i="1"/>
  <c r="BK31" i="1" s="1"/>
  <c r="BD31" i="1"/>
  <c r="AX31" i="1"/>
  <c r="AR31" i="1"/>
  <c r="BE31" i="1" s="1"/>
  <c r="AM31" i="1"/>
  <c r="AK31" i="1" s="1"/>
  <c r="AC31" i="1"/>
  <c r="AB31" i="1"/>
  <c r="AA31" i="1" s="1"/>
  <c r="T31" i="1"/>
  <c r="CK30" i="1"/>
  <c r="CJ30" i="1"/>
  <c r="CH30" i="1"/>
  <c r="CI30" i="1" s="1"/>
  <c r="AZ30" i="1" s="1"/>
  <c r="BB30" i="1" s="1"/>
  <c r="BM30" i="1"/>
  <c r="BL30" i="1"/>
  <c r="BJ30" i="1"/>
  <c r="BN30" i="1" s="1"/>
  <c r="BO30" i="1" s="1"/>
  <c r="BH30" i="1"/>
  <c r="BK30" i="1" s="1"/>
  <c r="BD30" i="1"/>
  <c r="AX30" i="1"/>
  <c r="AR30" i="1"/>
  <c r="BE30" i="1" s="1"/>
  <c r="AM30" i="1"/>
  <c r="AK30" i="1" s="1"/>
  <c r="AC30" i="1"/>
  <c r="AB30" i="1"/>
  <c r="AA30" i="1" s="1"/>
  <c r="W30" i="1"/>
  <c r="T30" i="1"/>
  <c r="CK29" i="1"/>
  <c r="CJ29" i="1"/>
  <c r="CH29" i="1"/>
  <c r="CI29" i="1" s="1"/>
  <c r="AZ29" i="1" s="1"/>
  <c r="BB29" i="1" s="1"/>
  <c r="BM29" i="1"/>
  <c r="BL29" i="1"/>
  <c r="BH29" i="1"/>
  <c r="BJ29" i="1" s="1"/>
  <c r="BN29" i="1" s="1"/>
  <c r="BO29" i="1" s="1"/>
  <c r="BD29" i="1"/>
  <c r="AX29" i="1"/>
  <c r="AR29" i="1"/>
  <c r="BE29" i="1" s="1"/>
  <c r="AM29" i="1"/>
  <c r="AK29" i="1" s="1"/>
  <c r="AC29" i="1"/>
  <c r="AB29" i="1"/>
  <c r="AA29" i="1" s="1"/>
  <c r="T29" i="1"/>
  <c r="CK28" i="1"/>
  <c r="CJ28" i="1"/>
  <c r="CH28" i="1"/>
  <c r="CI28" i="1" s="1"/>
  <c r="AZ28" i="1" s="1"/>
  <c r="BB28" i="1" s="1"/>
  <c r="BM28" i="1"/>
  <c r="BL28" i="1"/>
  <c r="BH28" i="1"/>
  <c r="BK28" i="1" s="1"/>
  <c r="BD28" i="1"/>
  <c r="AX28" i="1"/>
  <c r="AR28" i="1"/>
  <c r="BE28" i="1" s="1"/>
  <c r="AM28" i="1"/>
  <c r="AK28" i="1" s="1"/>
  <c r="AC28" i="1"/>
  <c r="AB28" i="1"/>
  <c r="AA28" i="1" s="1"/>
  <c r="T28" i="1"/>
  <c r="CK27" i="1"/>
  <c r="CJ27" i="1"/>
  <c r="CH27" i="1"/>
  <c r="CI27" i="1" s="1"/>
  <c r="AZ27" i="1" s="1"/>
  <c r="BB27" i="1" s="1"/>
  <c r="BN27" i="1"/>
  <c r="BO27" i="1" s="1"/>
  <c r="BM27" i="1"/>
  <c r="BL27" i="1"/>
  <c r="BK27" i="1"/>
  <c r="BJ27" i="1"/>
  <c r="BH27" i="1"/>
  <c r="BI27" i="1" s="1"/>
  <c r="BD27" i="1"/>
  <c r="AX27" i="1"/>
  <c r="AR27" i="1"/>
  <c r="BE27" i="1" s="1"/>
  <c r="AM27" i="1"/>
  <c r="AK27" i="1" s="1"/>
  <c r="AC27" i="1"/>
  <c r="AB27" i="1"/>
  <c r="AA27" i="1" s="1"/>
  <c r="W27" i="1"/>
  <c r="T27" i="1"/>
  <c r="CK26" i="1"/>
  <c r="CJ26" i="1"/>
  <c r="CH26" i="1"/>
  <c r="CI26" i="1" s="1"/>
  <c r="AZ26" i="1" s="1"/>
  <c r="BB26" i="1" s="1"/>
  <c r="BM26" i="1"/>
  <c r="BL26" i="1"/>
  <c r="BK26" i="1"/>
  <c r="BJ26" i="1"/>
  <c r="BN26" i="1" s="1"/>
  <c r="BO26" i="1" s="1"/>
  <c r="BH26" i="1"/>
  <c r="BI26" i="1" s="1"/>
  <c r="BD26" i="1"/>
  <c r="AX26" i="1"/>
  <c r="AR26" i="1"/>
  <c r="BE26" i="1" s="1"/>
  <c r="AM26" i="1"/>
  <c r="AK26" i="1" s="1"/>
  <c r="AC26" i="1"/>
  <c r="AA26" i="1" s="1"/>
  <c r="AB26" i="1"/>
  <c r="W26" i="1"/>
  <c r="T26" i="1"/>
  <c r="CK25" i="1"/>
  <c r="CJ25" i="1"/>
  <c r="CH25" i="1"/>
  <c r="CI25" i="1" s="1"/>
  <c r="AZ25" i="1" s="1"/>
  <c r="BM25" i="1"/>
  <c r="BL25" i="1"/>
  <c r="BH25" i="1"/>
  <c r="BJ25" i="1" s="1"/>
  <c r="BN25" i="1" s="1"/>
  <c r="BO25" i="1" s="1"/>
  <c r="BD25" i="1"/>
  <c r="AX25" i="1"/>
  <c r="AR25" i="1"/>
  <c r="BE25" i="1" s="1"/>
  <c r="AM25" i="1"/>
  <c r="AK25" i="1" s="1"/>
  <c r="AC25" i="1"/>
  <c r="AB25" i="1"/>
  <c r="AA25" i="1" s="1"/>
  <c r="T25" i="1"/>
  <c r="CK24" i="1"/>
  <c r="CJ24" i="1"/>
  <c r="CH24" i="1"/>
  <c r="CI24" i="1" s="1"/>
  <c r="AZ24" i="1" s="1"/>
  <c r="BB24" i="1" s="1"/>
  <c r="BM24" i="1"/>
  <c r="BL24" i="1"/>
  <c r="BH24" i="1"/>
  <c r="BK24" i="1" s="1"/>
  <c r="BD24" i="1"/>
  <c r="AX24" i="1"/>
  <c r="AR24" i="1"/>
  <c r="BE24" i="1" s="1"/>
  <c r="AM24" i="1"/>
  <c r="AL24" i="1"/>
  <c r="AK24" i="1"/>
  <c r="AC24" i="1"/>
  <c r="AB24" i="1"/>
  <c r="AA24" i="1" s="1"/>
  <c r="T24" i="1"/>
  <c r="R24" i="1"/>
  <c r="O24" i="1"/>
  <c r="N24" i="1"/>
  <c r="BA24" i="1" s="1"/>
  <c r="BC24" i="1" s="1"/>
  <c r="M24" i="1"/>
  <c r="L24" i="1"/>
  <c r="CK23" i="1"/>
  <c r="CJ23" i="1"/>
  <c r="CH23" i="1"/>
  <c r="CI23" i="1" s="1"/>
  <c r="AZ23" i="1" s="1"/>
  <c r="BB23" i="1" s="1"/>
  <c r="BN23" i="1"/>
  <c r="BO23" i="1" s="1"/>
  <c r="BM23" i="1"/>
  <c r="BL23" i="1"/>
  <c r="BK23" i="1"/>
  <c r="BJ23" i="1"/>
  <c r="BH23" i="1"/>
  <c r="BI23" i="1" s="1"/>
  <c r="BD23" i="1"/>
  <c r="AX23" i="1"/>
  <c r="AR23" i="1"/>
  <c r="BE23" i="1" s="1"/>
  <c r="AM23" i="1"/>
  <c r="AK23" i="1" s="1"/>
  <c r="AC23" i="1"/>
  <c r="AB23" i="1"/>
  <c r="AA23" i="1" s="1"/>
  <c r="W23" i="1"/>
  <c r="T23" i="1"/>
  <c r="CK22" i="1"/>
  <c r="CJ22" i="1"/>
  <c r="CH22" i="1"/>
  <c r="CI22" i="1" s="1"/>
  <c r="AZ22" i="1" s="1"/>
  <c r="BB22" i="1" s="1"/>
  <c r="BM22" i="1"/>
  <c r="BL22" i="1"/>
  <c r="BK22" i="1"/>
  <c r="BJ22" i="1"/>
  <c r="BN22" i="1" s="1"/>
  <c r="BO22" i="1" s="1"/>
  <c r="BH22" i="1"/>
  <c r="BI22" i="1" s="1"/>
  <c r="BD22" i="1"/>
  <c r="AX22" i="1"/>
  <c r="AR22" i="1"/>
  <c r="BE22" i="1" s="1"/>
  <c r="AM22" i="1"/>
  <c r="AK22" i="1" s="1"/>
  <c r="AC22" i="1"/>
  <c r="AB22" i="1"/>
  <c r="AA22" i="1" s="1"/>
  <c r="W22" i="1"/>
  <c r="T22" i="1"/>
  <c r="CK21" i="1"/>
  <c r="CJ21" i="1"/>
  <c r="CH21" i="1"/>
  <c r="CI21" i="1" s="1"/>
  <c r="AZ21" i="1" s="1"/>
  <c r="BM21" i="1"/>
  <c r="BL21" i="1"/>
  <c r="BH21" i="1"/>
  <c r="BJ21" i="1" s="1"/>
  <c r="BN21" i="1" s="1"/>
  <c r="BO21" i="1" s="1"/>
  <c r="BD21" i="1"/>
  <c r="AX21" i="1"/>
  <c r="AR21" i="1"/>
  <c r="BE21" i="1" s="1"/>
  <c r="AM21" i="1"/>
  <c r="AK21" i="1" s="1"/>
  <c r="AC21" i="1"/>
  <c r="AB21" i="1"/>
  <c r="AA21" i="1" s="1"/>
  <c r="T21" i="1"/>
  <c r="CK20" i="1"/>
  <c r="CJ20" i="1"/>
  <c r="CH20" i="1"/>
  <c r="CI20" i="1" s="1"/>
  <c r="AZ20" i="1" s="1"/>
  <c r="BM20" i="1"/>
  <c r="BL20" i="1"/>
  <c r="BH20" i="1"/>
  <c r="BK20" i="1" s="1"/>
  <c r="BD20" i="1"/>
  <c r="AX20" i="1"/>
  <c r="AR20" i="1"/>
  <c r="BE20" i="1" s="1"/>
  <c r="AM20" i="1"/>
  <c r="AK20" i="1" s="1"/>
  <c r="AC20" i="1"/>
  <c r="AB20" i="1"/>
  <c r="AA20" i="1" s="1"/>
  <c r="T20" i="1"/>
  <c r="CK19" i="1"/>
  <c r="CJ19" i="1"/>
  <c r="CI19" i="1"/>
  <c r="CH19" i="1"/>
  <c r="BN19" i="1"/>
  <c r="BO19" i="1" s="1"/>
  <c r="BM19" i="1"/>
  <c r="BL19" i="1"/>
  <c r="BK19" i="1"/>
  <c r="BJ19" i="1"/>
  <c r="BI19" i="1"/>
  <c r="BH19" i="1"/>
  <c r="BD19" i="1"/>
  <c r="BB19" i="1"/>
  <c r="AZ19" i="1"/>
  <c r="AX19" i="1"/>
  <c r="AR19" i="1"/>
  <c r="BE19" i="1" s="1"/>
  <c r="AM19" i="1"/>
  <c r="AK19" i="1" s="1"/>
  <c r="AC19" i="1"/>
  <c r="AB19" i="1"/>
  <c r="AA19" i="1" s="1"/>
  <c r="W19" i="1"/>
  <c r="T19" i="1"/>
  <c r="CK18" i="1"/>
  <c r="CJ18" i="1"/>
  <c r="CH18" i="1"/>
  <c r="CI18" i="1" s="1"/>
  <c r="AZ18" i="1" s="1"/>
  <c r="BB18" i="1" s="1"/>
  <c r="BM18" i="1"/>
  <c r="BL18" i="1"/>
  <c r="BK18" i="1"/>
  <c r="BJ18" i="1"/>
  <c r="BN18" i="1" s="1"/>
  <c r="BO18" i="1" s="1"/>
  <c r="BH18" i="1"/>
  <c r="BI18" i="1" s="1"/>
  <c r="BD18" i="1"/>
  <c r="AX18" i="1"/>
  <c r="AR18" i="1"/>
  <c r="BE18" i="1" s="1"/>
  <c r="AM18" i="1"/>
  <c r="AK18" i="1" s="1"/>
  <c r="AC18" i="1"/>
  <c r="AA18" i="1" s="1"/>
  <c r="AB18" i="1"/>
  <c r="W18" i="1"/>
  <c r="T18" i="1"/>
  <c r="CK17" i="1"/>
  <c r="CJ17" i="1"/>
  <c r="CH17" i="1"/>
  <c r="CI17" i="1" s="1"/>
  <c r="AZ17" i="1" s="1"/>
  <c r="BB17" i="1" s="1"/>
  <c r="BM17" i="1"/>
  <c r="BL17" i="1"/>
  <c r="BH17" i="1"/>
  <c r="BI17" i="1" s="1"/>
  <c r="BD17" i="1"/>
  <c r="AX17" i="1"/>
  <c r="AR17" i="1"/>
  <c r="BE17" i="1" s="1"/>
  <c r="AM17" i="1"/>
  <c r="AK17" i="1" s="1"/>
  <c r="AC17" i="1"/>
  <c r="AB17" i="1"/>
  <c r="AA17" i="1" s="1"/>
  <c r="T17" i="1"/>
  <c r="N28" i="1" l="1"/>
  <c r="BA28" i="1" s="1"/>
  <c r="BC28" i="1" s="1"/>
  <c r="M28" i="1"/>
  <c r="L28" i="1" s="1"/>
  <c r="AL28" i="1"/>
  <c r="R28" i="1"/>
  <c r="O28" i="1"/>
  <c r="O18" i="1"/>
  <c r="N18" i="1"/>
  <c r="BA18" i="1" s="1"/>
  <c r="BC18" i="1" s="1"/>
  <c r="M18" i="1"/>
  <c r="L18" i="1" s="1"/>
  <c r="R18" i="1"/>
  <c r="AL18" i="1"/>
  <c r="AL19" i="1"/>
  <c r="R19" i="1"/>
  <c r="O19" i="1"/>
  <c r="N19" i="1"/>
  <c r="BA19" i="1" s="1"/>
  <c r="BC19" i="1" s="1"/>
  <c r="M19" i="1"/>
  <c r="L19" i="1" s="1"/>
  <c r="AL27" i="1"/>
  <c r="R27" i="1"/>
  <c r="O27" i="1"/>
  <c r="N27" i="1"/>
  <c r="BA27" i="1" s="1"/>
  <c r="BC27" i="1" s="1"/>
  <c r="M27" i="1"/>
  <c r="L27" i="1" s="1"/>
  <c r="BB21" i="1"/>
  <c r="O25" i="1"/>
  <c r="N25" i="1"/>
  <c r="BA25" i="1" s="1"/>
  <c r="BC25" i="1" s="1"/>
  <c r="M25" i="1"/>
  <c r="L25" i="1" s="1"/>
  <c r="AL25" i="1"/>
  <c r="R25" i="1"/>
  <c r="O21" i="1"/>
  <c r="N21" i="1"/>
  <c r="BA21" i="1" s="1"/>
  <c r="BC21" i="1" s="1"/>
  <c r="M21" i="1"/>
  <c r="L21" i="1" s="1"/>
  <c r="AL21" i="1"/>
  <c r="R21" i="1"/>
  <c r="R26" i="1"/>
  <c r="O26" i="1"/>
  <c r="N26" i="1"/>
  <c r="BA26" i="1" s="1"/>
  <c r="BC26" i="1" s="1"/>
  <c r="M26" i="1"/>
  <c r="L26" i="1" s="1"/>
  <c r="AL26" i="1"/>
  <c r="BC35" i="1"/>
  <c r="M20" i="1"/>
  <c r="L20" i="1" s="1"/>
  <c r="AL20" i="1"/>
  <c r="R20" i="1"/>
  <c r="O20" i="1"/>
  <c r="N20" i="1"/>
  <c r="BA20" i="1" s="1"/>
  <c r="BC20" i="1" s="1"/>
  <c r="R30" i="1"/>
  <c r="O30" i="1"/>
  <c r="N30" i="1"/>
  <c r="BA30" i="1" s="1"/>
  <c r="BC30" i="1" s="1"/>
  <c r="M30" i="1"/>
  <c r="L30" i="1" s="1"/>
  <c r="AL30" i="1"/>
  <c r="O33" i="1"/>
  <c r="N33" i="1"/>
  <c r="BA33" i="1" s="1"/>
  <c r="BC33" i="1" s="1"/>
  <c r="M33" i="1"/>
  <c r="L33" i="1" s="1"/>
  <c r="AL33" i="1"/>
  <c r="R33" i="1"/>
  <c r="O17" i="1"/>
  <c r="M17" i="1"/>
  <c r="L17" i="1" s="1"/>
  <c r="N17" i="1"/>
  <c r="BA17" i="1" s="1"/>
  <c r="BC17" i="1" s="1"/>
  <c r="AL17" i="1"/>
  <c r="R17" i="1"/>
  <c r="BB25" i="1"/>
  <c r="AL31" i="1"/>
  <c r="R31" i="1"/>
  <c r="O31" i="1"/>
  <c r="N31" i="1"/>
  <c r="BA31" i="1" s="1"/>
  <c r="BC31" i="1" s="1"/>
  <c r="M31" i="1"/>
  <c r="L31" i="1" s="1"/>
  <c r="BB20" i="1"/>
  <c r="O29" i="1"/>
  <c r="N29" i="1"/>
  <c r="BA29" i="1" s="1"/>
  <c r="BC29" i="1" s="1"/>
  <c r="M29" i="1"/>
  <c r="L29" i="1" s="1"/>
  <c r="AL29" i="1"/>
  <c r="R29" i="1"/>
  <c r="R22" i="1"/>
  <c r="O22" i="1"/>
  <c r="N22" i="1"/>
  <c r="BA22" i="1" s="1"/>
  <c r="BC22" i="1" s="1"/>
  <c r="M22" i="1"/>
  <c r="L22" i="1" s="1"/>
  <c r="AL22" i="1"/>
  <c r="AL23" i="1"/>
  <c r="R23" i="1"/>
  <c r="O23" i="1"/>
  <c r="N23" i="1"/>
  <c r="BA23" i="1" s="1"/>
  <c r="BC23" i="1" s="1"/>
  <c r="M23" i="1"/>
  <c r="L23" i="1" s="1"/>
  <c r="N32" i="1"/>
  <c r="BA32" i="1" s="1"/>
  <c r="BC32" i="1" s="1"/>
  <c r="M32" i="1"/>
  <c r="L32" i="1" s="1"/>
  <c r="AL32" i="1"/>
  <c r="R32" i="1"/>
  <c r="O32" i="1"/>
  <c r="BK17" i="1"/>
  <c r="W20" i="1"/>
  <c r="BI20" i="1"/>
  <c r="BK21" i="1"/>
  <c r="W24" i="1"/>
  <c r="AE24" i="1"/>
  <c r="BI24" i="1"/>
  <c r="BK25" i="1"/>
  <c r="W28" i="1"/>
  <c r="BI28" i="1"/>
  <c r="BK29" i="1"/>
  <c r="W32" i="1"/>
  <c r="BI32" i="1"/>
  <c r="BK33" i="1"/>
  <c r="AL36" i="1"/>
  <c r="R36" i="1"/>
  <c r="O36" i="1"/>
  <c r="N36" i="1"/>
  <c r="BA36" i="1" s="1"/>
  <c r="BC36" i="1" s="1"/>
  <c r="M36" i="1"/>
  <c r="L36" i="1" s="1"/>
  <c r="N41" i="1"/>
  <c r="BA41" i="1" s="1"/>
  <c r="BC41" i="1" s="1"/>
  <c r="M41" i="1"/>
  <c r="L41" i="1" s="1"/>
  <c r="AL41" i="1"/>
  <c r="R41" i="1"/>
  <c r="O41" i="1"/>
  <c r="N49" i="1"/>
  <c r="BA49" i="1" s="1"/>
  <c r="BC49" i="1" s="1"/>
  <c r="M49" i="1"/>
  <c r="L49" i="1" s="1"/>
  <c r="AL49" i="1"/>
  <c r="R49" i="1"/>
  <c r="O49" i="1"/>
  <c r="AF58" i="1"/>
  <c r="BJ20" i="1"/>
  <c r="BN20" i="1" s="1"/>
  <c r="BO20" i="1" s="1"/>
  <c r="BJ24" i="1"/>
  <c r="BN24" i="1" s="1"/>
  <c r="BO24" i="1" s="1"/>
  <c r="BJ28" i="1"/>
  <c r="BN28" i="1" s="1"/>
  <c r="BO28" i="1" s="1"/>
  <c r="BJ32" i="1"/>
  <c r="BN32" i="1" s="1"/>
  <c r="BO32" i="1" s="1"/>
  <c r="BB34" i="1"/>
  <c r="BJ35" i="1"/>
  <c r="BN35" i="1" s="1"/>
  <c r="BO35" i="1" s="1"/>
  <c r="BI35" i="1"/>
  <c r="AL40" i="1"/>
  <c r="R40" i="1"/>
  <c r="O40" i="1"/>
  <c r="N40" i="1"/>
  <c r="BA40" i="1" s="1"/>
  <c r="BC40" i="1" s="1"/>
  <c r="M40" i="1"/>
  <c r="L40" i="1" s="1"/>
  <c r="W31" i="1"/>
  <c r="BI31" i="1"/>
  <c r="M34" i="1"/>
  <c r="L34" i="1" s="1"/>
  <c r="BK35" i="1"/>
  <c r="X38" i="1"/>
  <c r="Y38" i="1" s="1"/>
  <c r="AF38" i="1" s="1"/>
  <c r="AF48" i="1"/>
  <c r="BB48" i="1"/>
  <c r="BJ31" i="1"/>
  <c r="BN31" i="1" s="1"/>
  <c r="BO31" i="1" s="1"/>
  <c r="N34" i="1"/>
  <c r="BA34" i="1" s="1"/>
  <c r="BC34" i="1" s="1"/>
  <c r="O35" i="1"/>
  <c r="M35" i="1"/>
  <c r="L35" i="1" s="1"/>
  <c r="AL35" i="1"/>
  <c r="BB36" i="1"/>
  <c r="R39" i="1"/>
  <c r="O39" i="1"/>
  <c r="N39" i="1"/>
  <c r="BA39" i="1" s="1"/>
  <c r="BC39" i="1" s="1"/>
  <c r="M39" i="1"/>
  <c r="L39" i="1" s="1"/>
  <c r="AL39" i="1"/>
  <c r="AL44" i="1"/>
  <c r="R44" i="1"/>
  <c r="O44" i="1"/>
  <c r="N44" i="1"/>
  <c r="BA44" i="1" s="1"/>
  <c r="BC44" i="1" s="1"/>
  <c r="M44" i="1"/>
  <c r="L44" i="1" s="1"/>
  <c r="N45" i="1"/>
  <c r="BA45" i="1" s="1"/>
  <c r="BC45" i="1" s="1"/>
  <c r="M45" i="1"/>
  <c r="L45" i="1" s="1"/>
  <c r="AL45" i="1"/>
  <c r="R45" i="1"/>
  <c r="O45" i="1"/>
  <c r="R47" i="1"/>
  <c r="O47" i="1"/>
  <c r="N47" i="1"/>
  <c r="BA47" i="1" s="1"/>
  <c r="BC47" i="1" s="1"/>
  <c r="M47" i="1"/>
  <c r="L47" i="1" s="1"/>
  <c r="AL47" i="1"/>
  <c r="BJ17" i="1"/>
  <c r="BN17" i="1" s="1"/>
  <c r="BO17" i="1" s="1"/>
  <c r="BI30" i="1"/>
  <c r="O34" i="1"/>
  <c r="N37" i="1"/>
  <c r="BA37" i="1" s="1"/>
  <c r="BC37" i="1" s="1"/>
  <c r="AL37" i="1"/>
  <c r="R37" i="1"/>
  <c r="O37" i="1"/>
  <c r="CI35" i="1"/>
  <c r="AZ35" i="1" s="1"/>
  <c r="BB35" i="1" s="1"/>
  <c r="W35" i="1"/>
  <c r="N38" i="1"/>
  <c r="BA38" i="1" s="1"/>
  <c r="BC38" i="1" s="1"/>
  <c r="M38" i="1"/>
  <c r="L38" i="1" s="1"/>
  <c r="AL38" i="1"/>
  <c r="R38" i="1"/>
  <c r="R43" i="1"/>
  <c r="O43" i="1"/>
  <c r="N43" i="1"/>
  <c r="BA43" i="1" s="1"/>
  <c r="BC43" i="1" s="1"/>
  <c r="M43" i="1"/>
  <c r="L43" i="1" s="1"/>
  <c r="AL43" i="1"/>
  <c r="Z48" i="1"/>
  <c r="AD48" i="1" s="1"/>
  <c r="AG48" i="1"/>
  <c r="AH48" i="1" s="1"/>
  <c r="AL52" i="1"/>
  <c r="R52" i="1"/>
  <c r="O52" i="1"/>
  <c r="N52" i="1"/>
  <c r="BA52" i="1" s="1"/>
  <c r="BC52" i="1" s="1"/>
  <c r="M52" i="1"/>
  <c r="L52" i="1" s="1"/>
  <c r="W17" i="1"/>
  <c r="W21" i="1"/>
  <c r="BI21" i="1"/>
  <c r="W25" i="1"/>
  <c r="BI25" i="1"/>
  <c r="W29" i="1"/>
  <c r="BI29" i="1"/>
  <c r="W33" i="1"/>
  <c r="O42" i="1"/>
  <c r="N42" i="1"/>
  <c r="BA42" i="1" s="1"/>
  <c r="BC42" i="1" s="1"/>
  <c r="M42" i="1"/>
  <c r="L42" i="1" s="1"/>
  <c r="AL42" i="1"/>
  <c r="R42" i="1"/>
  <c r="R51" i="1"/>
  <c r="O51" i="1"/>
  <c r="N51" i="1"/>
  <c r="BA51" i="1" s="1"/>
  <c r="BC51" i="1" s="1"/>
  <c r="M51" i="1"/>
  <c r="L51" i="1" s="1"/>
  <c r="AL51" i="1"/>
  <c r="W37" i="1"/>
  <c r="BI37" i="1"/>
  <c r="BK38" i="1"/>
  <c r="W41" i="1"/>
  <c r="BI41" i="1"/>
  <c r="W45" i="1"/>
  <c r="BI45" i="1"/>
  <c r="BK46" i="1"/>
  <c r="U48" i="1"/>
  <c r="S48" i="1" s="1"/>
  <c r="V48" i="1" s="1"/>
  <c r="P48" i="1" s="1"/>
  <c r="Q48" i="1" s="1"/>
  <c r="W49" i="1"/>
  <c r="BI49" i="1"/>
  <c r="M55" i="1"/>
  <c r="L55" i="1" s="1"/>
  <c r="AL55" i="1"/>
  <c r="O55" i="1"/>
  <c r="CI55" i="1"/>
  <c r="AZ55" i="1" s="1"/>
  <c r="BB55" i="1" s="1"/>
  <c r="W55" i="1"/>
  <c r="CI60" i="1"/>
  <c r="AZ60" i="1" s="1"/>
  <c r="BB60" i="1" s="1"/>
  <c r="AE65" i="1"/>
  <c r="X66" i="1"/>
  <c r="Y66" i="1" s="1"/>
  <c r="CI66" i="1"/>
  <c r="AZ66" i="1" s="1"/>
  <c r="BC66" i="1" s="1"/>
  <c r="AE69" i="1"/>
  <c r="BJ37" i="1"/>
  <c r="BN37" i="1" s="1"/>
  <c r="BO37" i="1" s="1"/>
  <c r="BJ41" i="1"/>
  <c r="BN41" i="1" s="1"/>
  <c r="BO41" i="1" s="1"/>
  <c r="BJ45" i="1"/>
  <c r="BN45" i="1" s="1"/>
  <c r="BO45" i="1" s="1"/>
  <c r="BJ49" i="1"/>
  <c r="BN49" i="1" s="1"/>
  <c r="BO49" i="1" s="1"/>
  <c r="R50" i="1"/>
  <c r="BK61" i="1"/>
  <c r="BJ61" i="1"/>
  <c r="BN61" i="1" s="1"/>
  <c r="BO61" i="1" s="1"/>
  <c r="BI61" i="1"/>
  <c r="CI62" i="1"/>
  <c r="AZ62" i="1" s="1"/>
  <c r="BB62" i="1" s="1"/>
  <c r="CI65" i="1"/>
  <c r="AZ65" i="1" s="1"/>
  <c r="BB65" i="1" s="1"/>
  <c r="W65" i="1"/>
  <c r="AE48" i="1"/>
  <c r="R54" i="1"/>
  <c r="O54" i="1"/>
  <c r="N54" i="1"/>
  <c r="BA54" i="1" s="1"/>
  <c r="BC54" i="1" s="1"/>
  <c r="M54" i="1"/>
  <c r="L54" i="1" s="1"/>
  <c r="O57" i="1"/>
  <c r="M57" i="1"/>
  <c r="L57" i="1" s="1"/>
  <c r="AL57" i="1"/>
  <c r="CI57" i="1"/>
  <c r="AZ57" i="1" s="1"/>
  <c r="BB57" i="1" s="1"/>
  <c r="W57" i="1"/>
  <c r="M59" i="1"/>
  <c r="L59" i="1" s="1"/>
  <c r="AL59" i="1"/>
  <c r="O59" i="1"/>
  <c r="CI59" i="1"/>
  <c r="AZ59" i="1" s="1"/>
  <c r="BB59" i="1" s="1"/>
  <c r="W59" i="1"/>
  <c r="O64" i="1"/>
  <c r="N64" i="1"/>
  <c r="BA64" i="1" s="1"/>
  <c r="M64" i="1"/>
  <c r="L64" i="1" s="1"/>
  <c r="R64" i="1"/>
  <c r="BC77" i="1"/>
  <c r="BK53" i="1"/>
  <c r="BJ53" i="1"/>
  <c r="BN53" i="1" s="1"/>
  <c r="BO53" i="1" s="1"/>
  <c r="BI53" i="1"/>
  <c r="BC61" i="1"/>
  <c r="W39" i="1"/>
  <c r="BI39" i="1"/>
  <c r="W43" i="1"/>
  <c r="BI43" i="1"/>
  <c r="M46" i="1"/>
  <c r="L46" i="1" s="1"/>
  <c r="W47" i="1"/>
  <c r="BI47" i="1"/>
  <c r="M50" i="1"/>
  <c r="L50" i="1" s="1"/>
  <c r="W51" i="1"/>
  <c r="BI51" i="1"/>
  <c r="BB54" i="1"/>
  <c r="O56" i="1"/>
  <c r="N56" i="1"/>
  <c r="BA56" i="1" s="1"/>
  <c r="BC56" i="1" s="1"/>
  <c r="M56" i="1"/>
  <c r="L56" i="1" s="1"/>
  <c r="R56" i="1"/>
  <c r="O61" i="1"/>
  <c r="M61" i="1"/>
  <c r="L61" i="1" s="1"/>
  <c r="AL61" i="1"/>
  <c r="CI61" i="1"/>
  <c r="AZ61" i="1" s="1"/>
  <c r="BB61" i="1" s="1"/>
  <c r="W61" i="1"/>
  <c r="BK63" i="1"/>
  <c r="BJ63" i="1"/>
  <c r="BN63" i="1" s="1"/>
  <c r="BO63" i="1" s="1"/>
  <c r="BI63" i="1"/>
  <c r="BJ39" i="1"/>
  <c r="BN39" i="1" s="1"/>
  <c r="BO39" i="1" s="1"/>
  <c r="BJ43" i="1"/>
  <c r="BN43" i="1" s="1"/>
  <c r="BO43" i="1" s="1"/>
  <c r="BJ47" i="1"/>
  <c r="BN47" i="1" s="1"/>
  <c r="BO47" i="1" s="1"/>
  <c r="N50" i="1"/>
  <c r="BA50" i="1" s="1"/>
  <c r="BC50" i="1" s="1"/>
  <c r="BJ51" i="1"/>
  <c r="BN51" i="1" s="1"/>
  <c r="BO51" i="1" s="1"/>
  <c r="BK55" i="1"/>
  <c r="BJ55" i="1"/>
  <c r="BN55" i="1" s="1"/>
  <c r="BO55" i="1" s="1"/>
  <c r="BI55" i="1"/>
  <c r="AE58" i="1"/>
  <c r="X58" i="1"/>
  <c r="Y58" i="1" s="1"/>
  <c r="CI53" i="1"/>
  <c r="AZ53" i="1" s="1"/>
  <c r="BB53" i="1" s="1"/>
  <c r="W53" i="1"/>
  <c r="BB56" i="1"/>
  <c r="CI58" i="1"/>
  <c r="AZ58" i="1" s="1"/>
  <c r="BB58" i="1" s="1"/>
  <c r="O60" i="1"/>
  <c r="N60" i="1"/>
  <c r="BA60" i="1" s="1"/>
  <c r="BC60" i="1" s="1"/>
  <c r="M60" i="1"/>
  <c r="L60" i="1" s="1"/>
  <c r="R60" i="1"/>
  <c r="AE63" i="1"/>
  <c r="O67" i="1"/>
  <c r="AL67" i="1"/>
  <c r="N67" i="1"/>
  <c r="BA67" i="1" s="1"/>
  <c r="M67" i="1"/>
  <c r="L67" i="1" s="1"/>
  <c r="R67" i="1"/>
  <c r="BC73" i="1"/>
  <c r="AE77" i="1"/>
  <c r="BC55" i="1"/>
  <c r="BK57" i="1"/>
  <c r="BJ57" i="1"/>
  <c r="BN57" i="1" s="1"/>
  <c r="BO57" i="1" s="1"/>
  <c r="BI57" i="1"/>
  <c r="BC58" i="1"/>
  <c r="BK59" i="1"/>
  <c r="BJ59" i="1"/>
  <c r="BN59" i="1" s="1"/>
  <c r="BO59" i="1" s="1"/>
  <c r="BI59" i="1"/>
  <c r="R62" i="1"/>
  <c r="O62" i="1"/>
  <c r="N62" i="1"/>
  <c r="BA62" i="1" s="1"/>
  <c r="BC62" i="1" s="1"/>
  <c r="M62" i="1"/>
  <c r="L62" i="1" s="1"/>
  <c r="CI63" i="1"/>
  <c r="AZ63" i="1" s="1"/>
  <c r="BB63" i="1" s="1"/>
  <c r="W63" i="1"/>
  <c r="BK56" i="1"/>
  <c r="BK60" i="1"/>
  <c r="O63" i="1"/>
  <c r="CI67" i="1"/>
  <c r="AZ67" i="1" s="1"/>
  <c r="BB67" i="1" s="1"/>
  <c r="W67" i="1"/>
  <c r="BJ69" i="1"/>
  <c r="BN69" i="1" s="1"/>
  <c r="BO69" i="1" s="1"/>
  <c r="BI69" i="1"/>
  <c r="BB74" i="1"/>
  <c r="O75" i="1"/>
  <c r="N75" i="1"/>
  <c r="BA75" i="1" s="1"/>
  <c r="BC75" i="1" s="1"/>
  <c r="AL75" i="1"/>
  <c r="X77" i="1"/>
  <c r="Y77" i="1" s="1"/>
  <c r="AL79" i="1"/>
  <c r="M79" i="1"/>
  <c r="L79" i="1" s="1"/>
  <c r="R79" i="1"/>
  <c r="O79" i="1"/>
  <c r="M66" i="1"/>
  <c r="L66" i="1" s="1"/>
  <c r="R66" i="1"/>
  <c r="M73" i="1"/>
  <c r="L73" i="1" s="1"/>
  <c r="R76" i="1"/>
  <c r="N76" i="1"/>
  <c r="BA76" i="1" s="1"/>
  <c r="BC76" i="1" s="1"/>
  <c r="M76" i="1"/>
  <c r="L76" i="1" s="1"/>
  <c r="AA77" i="1"/>
  <c r="N79" i="1"/>
  <c r="BA79" i="1" s="1"/>
  <c r="BC79" i="1" s="1"/>
  <c r="BB80" i="1"/>
  <c r="BB83" i="1"/>
  <c r="BI54" i="1"/>
  <c r="W62" i="1"/>
  <c r="BI62" i="1"/>
  <c r="N65" i="1"/>
  <c r="BA65" i="1" s="1"/>
  <c r="AL66" i="1"/>
  <c r="AL69" i="1"/>
  <c r="R69" i="1"/>
  <c r="O69" i="1"/>
  <c r="BJ73" i="1"/>
  <c r="BN73" i="1" s="1"/>
  <c r="BO73" i="1" s="1"/>
  <c r="BI73" i="1"/>
  <c r="AL76" i="1"/>
  <c r="BK77" i="1"/>
  <c r="BJ77" i="1"/>
  <c r="BN77" i="1" s="1"/>
  <c r="BO77" i="1" s="1"/>
  <c r="N70" i="1"/>
  <c r="BA70" i="1" s="1"/>
  <c r="BC70" i="1" s="1"/>
  <c r="M70" i="1"/>
  <c r="L70" i="1" s="1"/>
  <c r="AL70" i="1"/>
  <c r="R70" i="1"/>
  <c r="AF76" i="1"/>
  <c r="BC78" i="1"/>
  <c r="R82" i="1"/>
  <c r="O82" i="1"/>
  <c r="N82" i="1"/>
  <c r="BA82" i="1" s="1"/>
  <c r="M82" i="1"/>
  <c r="L82" i="1" s="1"/>
  <c r="AL82" i="1"/>
  <c r="M68" i="1"/>
  <c r="L68" i="1" s="1"/>
  <c r="X68" i="1" s="1"/>
  <c r="Y68" i="1" s="1"/>
  <c r="AL68" i="1"/>
  <c r="AL73" i="1"/>
  <c r="R73" i="1"/>
  <c r="O73" i="1"/>
  <c r="X76" i="1"/>
  <c r="Y76" i="1" s="1"/>
  <c r="BK83" i="1"/>
  <c r="BJ83" i="1"/>
  <c r="BN83" i="1" s="1"/>
  <c r="BO83" i="1" s="1"/>
  <c r="BI83" i="1"/>
  <c r="BC84" i="1"/>
  <c r="AL63" i="1"/>
  <c r="CI64" i="1"/>
  <c r="AZ64" i="1" s="1"/>
  <c r="BB64" i="1" s="1"/>
  <c r="BI65" i="1"/>
  <c r="BB66" i="1"/>
  <c r="O68" i="1"/>
  <c r="CI69" i="1"/>
  <c r="AZ69" i="1" s="1"/>
  <c r="BC69" i="1" s="1"/>
  <c r="W69" i="1"/>
  <c r="X70" i="1"/>
  <c r="Y70" i="1" s="1"/>
  <c r="N74" i="1"/>
  <c r="BA74" i="1" s="1"/>
  <c r="BC74" i="1" s="1"/>
  <c r="M74" i="1"/>
  <c r="L74" i="1" s="1"/>
  <c r="AL74" i="1"/>
  <c r="R74" i="1"/>
  <c r="M75" i="1"/>
  <c r="L75" i="1" s="1"/>
  <c r="BB76" i="1"/>
  <c r="AF77" i="1"/>
  <c r="AL77" i="1"/>
  <c r="R77" i="1"/>
  <c r="O77" i="1"/>
  <c r="BJ81" i="1"/>
  <c r="BN81" i="1" s="1"/>
  <c r="BO81" i="1" s="1"/>
  <c r="BI81" i="1"/>
  <c r="BK81" i="1"/>
  <c r="AL87" i="1"/>
  <c r="O87" i="1"/>
  <c r="N87" i="1"/>
  <c r="BA87" i="1" s="1"/>
  <c r="BC87" i="1" s="1"/>
  <c r="M87" i="1"/>
  <c r="L87" i="1" s="1"/>
  <c r="X87" i="1" s="1"/>
  <c r="Y87" i="1" s="1"/>
  <c r="R87" i="1"/>
  <c r="BI64" i="1"/>
  <c r="AA65" i="1"/>
  <c r="BK65" i="1"/>
  <c r="AA69" i="1"/>
  <c r="BB70" i="1"/>
  <c r="O71" i="1"/>
  <c r="N71" i="1"/>
  <c r="BA71" i="1" s="1"/>
  <c r="BC71" i="1" s="1"/>
  <c r="AL71" i="1"/>
  <c r="BB73" i="1"/>
  <c r="AE83" i="1"/>
  <c r="R72" i="1"/>
  <c r="N72" i="1"/>
  <c r="BA72" i="1" s="1"/>
  <c r="BC72" i="1" s="1"/>
  <c r="M72" i="1"/>
  <c r="L72" i="1" s="1"/>
  <c r="X72" i="1" s="1"/>
  <c r="Y72" i="1" s="1"/>
  <c r="CI73" i="1"/>
  <c r="AZ73" i="1" s="1"/>
  <c r="W73" i="1"/>
  <c r="X75" i="1"/>
  <c r="Y75" i="1" s="1"/>
  <c r="CI81" i="1"/>
  <c r="AZ81" i="1" s="1"/>
  <c r="BB81" i="1" s="1"/>
  <c r="W81" i="1"/>
  <c r="CI82" i="1"/>
  <c r="AZ82" i="1" s="1"/>
  <c r="O85" i="1"/>
  <c r="M85" i="1"/>
  <c r="L85" i="1" s="1"/>
  <c r="AL85" i="1"/>
  <c r="BJ85" i="1"/>
  <c r="BN85" i="1" s="1"/>
  <c r="BO85" i="1" s="1"/>
  <c r="BI85" i="1"/>
  <c r="M86" i="1"/>
  <c r="L86" i="1" s="1"/>
  <c r="X86" i="1" s="1"/>
  <c r="Y86" i="1" s="1"/>
  <c r="AE91" i="1"/>
  <c r="AL93" i="1"/>
  <c r="R93" i="1"/>
  <c r="O93" i="1"/>
  <c r="M93" i="1"/>
  <c r="L93" i="1" s="1"/>
  <c r="BI105" i="1"/>
  <c r="BJ105" i="1"/>
  <c r="BN105" i="1" s="1"/>
  <c r="BO105" i="1" s="1"/>
  <c r="BK105" i="1"/>
  <c r="N80" i="1"/>
  <c r="BA80" i="1" s="1"/>
  <c r="BC80" i="1" s="1"/>
  <c r="M80" i="1"/>
  <c r="L80" i="1" s="1"/>
  <c r="R86" i="1"/>
  <c r="O86" i="1"/>
  <c r="N86" i="1"/>
  <c r="BA86" i="1" s="1"/>
  <c r="BC86" i="1" s="1"/>
  <c r="CI78" i="1"/>
  <c r="AZ78" i="1" s="1"/>
  <c r="BB78" i="1" s="1"/>
  <c r="W78" i="1"/>
  <c r="O81" i="1"/>
  <c r="M81" i="1"/>
  <c r="L81" i="1" s="1"/>
  <c r="BK82" i="1"/>
  <c r="BI82" i="1"/>
  <c r="W83" i="1"/>
  <c r="BB84" i="1"/>
  <c r="N85" i="1"/>
  <c r="BA85" i="1" s="1"/>
  <c r="AL90" i="1"/>
  <c r="R90" i="1"/>
  <c r="N90" i="1"/>
  <c r="BA90" i="1" s="1"/>
  <c r="BC90" i="1" s="1"/>
  <c r="BC97" i="1"/>
  <c r="AG103" i="1"/>
  <c r="AH103" i="1" s="1"/>
  <c r="Z103" i="1"/>
  <c r="AD103" i="1" s="1"/>
  <c r="AF103" i="1"/>
  <c r="BJ76" i="1"/>
  <c r="BN76" i="1" s="1"/>
  <c r="BO76" i="1" s="1"/>
  <c r="BK78" i="1"/>
  <c r="BI78" i="1"/>
  <c r="R80" i="1"/>
  <c r="N81" i="1"/>
  <c r="BA81" i="1" s="1"/>
  <c r="BC81" i="1" s="1"/>
  <c r="N83" i="1"/>
  <c r="BA83" i="1" s="1"/>
  <c r="BC83" i="1" s="1"/>
  <c r="R85" i="1"/>
  <c r="CI85" i="1"/>
  <c r="AZ85" i="1" s="1"/>
  <c r="BB85" i="1" s="1"/>
  <c r="W85" i="1"/>
  <c r="BK87" i="1"/>
  <c r="BJ87" i="1"/>
  <c r="BN87" i="1" s="1"/>
  <c r="BO87" i="1" s="1"/>
  <c r="M90" i="1"/>
  <c r="L90" i="1" s="1"/>
  <c r="BB95" i="1"/>
  <c r="BC109" i="1"/>
  <c r="W71" i="1"/>
  <c r="R78" i="1"/>
  <c r="BB82" i="1"/>
  <c r="O83" i="1"/>
  <c r="BI87" i="1"/>
  <c r="O90" i="1"/>
  <c r="AE99" i="1"/>
  <c r="X110" i="1"/>
  <c r="Y110" i="1" s="1"/>
  <c r="CI77" i="1"/>
  <c r="AZ77" i="1" s="1"/>
  <c r="BB77" i="1" s="1"/>
  <c r="R83" i="1"/>
  <c r="BK86" i="1"/>
  <c r="BJ86" i="1"/>
  <c r="BN86" i="1" s="1"/>
  <c r="BO86" i="1" s="1"/>
  <c r="BB88" i="1"/>
  <c r="R96" i="1"/>
  <c r="N96" i="1"/>
  <c r="BA96" i="1" s="1"/>
  <c r="BC96" i="1" s="1"/>
  <c r="M96" i="1"/>
  <c r="L96" i="1" s="1"/>
  <c r="AL96" i="1"/>
  <c r="O96" i="1"/>
  <c r="AE101" i="1"/>
  <c r="X90" i="1"/>
  <c r="Y90" i="1" s="1"/>
  <c r="X97" i="1"/>
  <c r="Y97" i="1" s="1"/>
  <c r="M102" i="1"/>
  <c r="L102" i="1" s="1"/>
  <c r="AL102" i="1"/>
  <c r="O102" i="1"/>
  <c r="R102" i="1"/>
  <c r="N102" i="1"/>
  <c r="BA102" i="1" s="1"/>
  <c r="BC102" i="1" s="1"/>
  <c r="AE115" i="1"/>
  <c r="BB90" i="1"/>
  <c r="O91" i="1"/>
  <c r="CI93" i="1"/>
  <c r="AZ93" i="1" s="1"/>
  <c r="BB93" i="1" s="1"/>
  <c r="W93" i="1"/>
  <c r="N94" i="1"/>
  <c r="BA94" i="1" s="1"/>
  <c r="BC94" i="1" s="1"/>
  <c r="AL94" i="1"/>
  <c r="R94" i="1"/>
  <c r="X95" i="1"/>
  <c r="Y95" i="1" s="1"/>
  <c r="N95" i="1"/>
  <c r="BA95" i="1" s="1"/>
  <c r="BC95" i="1" s="1"/>
  <c r="AL95" i="1"/>
  <c r="AL100" i="1"/>
  <c r="N100" i="1"/>
  <c r="BA100" i="1" s="1"/>
  <c r="BC100" i="1" s="1"/>
  <c r="M100" i="1"/>
  <c r="L100" i="1" s="1"/>
  <c r="O101" i="1"/>
  <c r="N101" i="1"/>
  <c r="BA101" i="1" s="1"/>
  <c r="AL101" i="1"/>
  <c r="W82" i="1"/>
  <c r="CI89" i="1"/>
  <c r="AZ89" i="1" s="1"/>
  <c r="BB89" i="1" s="1"/>
  <c r="W89" i="1"/>
  <c r="AE98" i="1"/>
  <c r="X104" i="1"/>
  <c r="Y104" i="1" s="1"/>
  <c r="U104" i="1" s="1"/>
  <c r="S104" i="1" s="1"/>
  <c r="V104" i="1" s="1"/>
  <c r="P104" i="1" s="1"/>
  <c r="Q104" i="1" s="1"/>
  <c r="W112" i="1"/>
  <c r="CI112" i="1"/>
  <c r="AZ112" i="1" s="1"/>
  <c r="BB112" i="1" s="1"/>
  <c r="M116" i="1"/>
  <c r="L116" i="1" s="1"/>
  <c r="AL116" i="1"/>
  <c r="O116" i="1"/>
  <c r="N116" i="1"/>
  <c r="BA116" i="1" s="1"/>
  <c r="BC116" i="1" s="1"/>
  <c r="R116" i="1"/>
  <c r="BB97" i="1"/>
  <c r="O117" i="1"/>
  <c r="N117" i="1"/>
  <c r="BA117" i="1" s="1"/>
  <c r="AL117" i="1"/>
  <c r="M117" i="1"/>
  <c r="L117" i="1" s="1"/>
  <c r="R117" i="1"/>
  <c r="M84" i="1"/>
  <c r="L84" i="1" s="1"/>
  <c r="N88" i="1"/>
  <c r="BA88" i="1" s="1"/>
  <c r="BC88" i="1" s="1"/>
  <c r="M88" i="1"/>
  <c r="L88" i="1" s="1"/>
  <c r="BJ89" i="1"/>
  <c r="BN89" i="1" s="1"/>
  <c r="BO89" i="1" s="1"/>
  <c r="BI89" i="1"/>
  <c r="R92" i="1"/>
  <c r="N92" i="1"/>
  <c r="BA92" i="1" s="1"/>
  <c r="BC92" i="1" s="1"/>
  <c r="M92" i="1"/>
  <c r="L92" i="1" s="1"/>
  <c r="BJ93" i="1"/>
  <c r="BN93" i="1" s="1"/>
  <c r="BO93" i="1" s="1"/>
  <c r="BI93" i="1"/>
  <c r="M94" i="1"/>
  <c r="L94" i="1" s="1"/>
  <c r="BB94" i="1"/>
  <c r="O95" i="1"/>
  <c r="AA95" i="1"/>
  <c r="CI99" i="1"/>
  <c r="AZ99" i="1" s="1"/>
  <c r="BB99" i="1" s="1"/>
  <c r="W99" i="1"/>
  <c r="CI100" i="1"/>
  <c r="AZ100" i="1" s="1"/>
  <c r="BB100" i="1" s="1"/>
  <c r="W100" i="1"/>
  <c r="O105" i="1"/>
  <c r="AL105" i="1"/>
  <c r="R105" i="1"/>
  <c r="N105" i="1"/>
  <c r="BA105" i="1" s="1"/>
  <c r="M105" i="1"/>
  <c r="L105" i="1" s="1"/>
  <c r="U110" i="1"/>
  <c r="S110" i="1" s="1"/>
  <c r="V110" i="1" s="1"/>
  <c r="AE110" i="1"/>
  <c r="AH114" i="1"/>
  <c r="AL88" i="1"/>
  <c r="R89" i="1"/>
  <c r="BK89" i="1"/>
  <c r="BK93" i="1"/>
  <c r="O94" i="1"/>
  <c r="BB98" i="1"/>
  <c r="AE103" i="1"/>
  <c r="U103" i="1"/>
  <c r="S103" i="1" s="1"/>
  <c r="V103" i="1" s="1"/>
  <c r="P103" i="1" s="1"/>
  <c r="Q103" i="1" s="1"/>
  <c r="O106" i="1"/>
  <c r="N106" i="1"/>
  <c r="BA106" i="1" s="1"/>
  <c r="BC106" i="1" s="1"/>
  <c r="M106" i="1"/>
  <c r="L106" i="1" s="1"/>
  <c r="X106" i="1" s="1"/>
  <c r="Y106" i="1" s="1"/>
  <c r="AL106" i="1"/>
  <c r="R106" i="1"/>
  <c r="X91" i="1"/>
  <c r="Y91" i="1" s="1"/>
  <c r="N91" i="1"/>
  <c r="BA91" i="1" s="1"/>
  <c r="BC91" i="1" s="1"/>
  <c r="AL91" i="1"/>
  <c r="O99" i="1"/>
  <c r="AL99" i="1"/>
  <c r="R99" i="1"/>
  <c r="N99" i="1"/>
  <c r="BA99" i="1" s="1"/>
  <c r="BC99" i="1" s="1"/>
  <c r="M108" i="1"/>
  <c r="L108" i="1" s="1"/>
  <c r="N108" i="1"/>
  <c r="BA108" i="1" s="1"/>
  <c r="BC108" i="1" s="1"/>
  <c r="AL108" i="1"/>
  <c r="O108" i="1"/>
  <c r="R108" i="1"/>
  <c r="AF110" i="1"/>
  <c r="AL111" i="1"/>
  <c r="O111" i="1"/>
  <c r="N111" i="1"/>
  <c r="BA111" i="1" s="1"/>
  <c r="BC111" i="1" s="1"/>
  <c r="M111" i="1"/>
  <c r="L111" i="1" s="1"/>
  <c r="X111" i="1" s="1"/>
  <c r="Y111" i="1" s="1"/>
  <c r="BK115" i="1"/>
  <c r="BJ115" i="1"/>
  <c r="BN115" i="1" s="1"/>
  <c r="BO115" i="1" s="1"/>
  <c r="BI115" i="1"/>
  <c r="BK96" i="1"/>
  <c r="BJ96" i="1"/>
  <c r="BN96" i="1" s="1"/>
  <c r="BO96" i="1" s="1"/>
  <c r="BI96" i="1"/>
  <c r="U97" i="1"/>
  <c r="S97" i="1" s="1"/>
  <c r="V97" i="1" s="1"/>
  <c r="P97" i="1" s="1"/>
  <c r="Q97" i="1" s="1"/>
  <c r="W98" i="1"/>
  <c r="CI98" i="1"/>
  <c r="AZ98" i="1" s="1"/>
  <c r="BC98" i="1" s="1"/>
  <c r="O107" i="1"/>
  <c r="N107" i="1"/>
  <c r="BA107" i="1" s="1"/>
  <c r="BC107" i="1" s="1"/>
  <c r="M107" i="1"/>
  <c r="L107" i="1" s="1"/>
  <c r="AL107" i="1"/>
  <c r="AA97" i="1"/>
  <c r="CI101" i="1"/>
  <c r="AZ101" i="1" s="1"/>
  <c r="BB101" i="1" s="1"/>
  <c r="W101" i="1"/>
  <c r="BB106" i="1"/>
  <c r="BB111" i="1"/>
  <c r="U114" i="1"/>
  <c r="S114" i="1" s="1"/>
  <c r="V114" i="1" s="1"/>
  <c r="P114" i="1" s="1"/>
  <c r="Q114" i="1" s="1"/>
  <c r="CI105" i="1"/>
  <c r="AZ105" i="1" s="1"/>
  <c r="BB105" i="1" s="1"/>
  <c r="W105" i="1"/>
  <c r="CI106" i="1"/>
  <c r="AZ106" i="1" s="1"/>
  <c r="X107" i="1"/>
  <c r="Y107" i="1" s="1"/>
  <c r="CI110" i="1"/>
  <c r="AZ110" i="1" s="1"/>
  <c r="BB110" i="1" s="1"/>
  <c r="O113" i="1"/>
  <c r="M113" i="1"/>
  <c r="L113" i="1" s="1"/>
  <c r="AL113" i="1"/>
  <c r="R113" i="1"/>
  <c r="AE114" i="1"/>
  <c r="CI117" i="1"/>
  <c r="AZ117" i="1" s="1"/>
  <c r="BB117" i="1" s="1"/>
  <c r="BK107" i="1"/>
  <c r="BJ107" i="1"/>
  <c r="BN107" i="1" s="1"/>
  <c r="BO107" i="1" s="1"/>
  <c r="BC110" i="1"/>
  <c r="W115" i="1"/>
  <c r="X116" i="1"/>
  <c r="Y116" i="1" s="1"/>
  <c r="AL118" i="1"/>
  <c r="R118" i="1"/>
  <c r="O118" i="1"/>
  <c r="N118" i="1"/>
  <c r="BA118" i="1" s="1"/>
  <c r="BC118" i="1" s="1"/>
  <c r="M118" i="1"/>
  <c r="L118" i="1" s="1"/>
  <c r="BK102" i="1"/>
  <c r="BI102" i="1"/>
  <c r="BJ106" i="1"/>
  <c r="BN106" i="1" s="1"/>
  <c r="BO106" i="1" s="1"/>
  <c r="N113" i="1"/>
  <c r="BA113" i="1" s="1"/>
  <c r="BC113" i="1" s="1"/>
  <c r="CI116" i="1"/>
  <c r="AZ116" i="1" s="1"/>
  <c r="BB116" i="1" s="1"/>
  <c r="M112" i="1"/>
  <c r="L112" i="1" s="1"/>
  <c r="O112" i="1"/>
  <c r="N112" i="1"/>
  <c r="BA112" i="1" s="1"/>
  <c r="BC112" i="1" s="1"/>
  <c r="AG114" i="1"/>
  <c r="Z114" i="1"/>
  <c r="AD114" i="1" s="1"/>
  <c r="AA103" i="1"/>
  <c r="O110" i="1"/>
  <c r="BI112" i="1"/>
  <c r="CI113" i="1"/>
  <c r="AZ113" i="1" s="1"/>
  <c r="BB113" i="1" s="1"/>
  <c r="W113" i="1"/>
  <c r="R114" i="1"/>
  <c r="AA115" i="1"/>
  <c r="BI116" i="1"/>
  <c r="BB118" i="1"/>
  <c r="BJ112" i="1"/>
  <c r="BN112" i="1" s="1"/>
  <c r="BO112" i="1" s="1"/>
  <c r="BB115" i="1"/>
  <c r="BJ116" i="1"/>
  <c r="BN116" i="1" s="1"/>
  <c r="BO116" i="1" s="1"/>
  <c r="AL104" i="1"/>
  <c r="BI108" i="1"/>
  <c r="CI109" i="1"/>
  <c r="AZ109" i="1" s="1"/>
  <c r="BB109" i="1" s="1"/>
  <c r="W109" i="1"/>
  <c r="R110" i="1"/>
  <c r="BJ113" i="1"/>
  <c r="BN113" i="1" s="1"/>
  <c r="BO113" i="1" s="1"/>
  <c r="BI114" i="1"/>
  <c r="BK113" i="1"/>
  <c r="BJ114" i="1"/>
  <c r="BN114" i="1" s="1"/>
  <c r="BO114" i="1" s="1"/>
  <c r="BK118" i="1"/>
  <c r="BJ118" i="1"/>
  <c r="BN118" i="1" s="1"/>
  <c r="BO118" i="1" s="1"/>
  <c r="W117" i="1"/>
  <c r="Z111" i="1" l="1"/>
  <c r="AD111" i="1" s="1"/>
  <c r="AG111" i="1"/>
  <c r="AH111" i="1" s="1"/>
  <c r="AF111" i="1"/>
  <c r="AG86" i="1"/>
  <c r="AH86" i="1" s="1"/>
  <c r="Z86" i="1"/>
  <c r="AD86" i="1" s="1"/>
  <c r="AF86" i="1"/>
  <c r="AG87" i="1"/>
  <c r="AF87" i="1"/>
  <c r="Z87" i="1"/>
  <c r="AD87" i="1" s="1"/>
  <c r="AG106" i="1"/>
  <c r="Z106" i="1"/>
  <c r="AD106" i="1" s="1"/>
  <c r="AF106" i="1"/>
  <c r="Z72" i="1"/>
  <c r="AD72" i="1" s="1"/>
  <c r="AG72" i="1"/>
  <c r="AF72" i="1"/>
  <c r="AG68" i="1"/>
  <c r="Z68" i="1"/>
  <c r="AD68" i="1" s="1"/>
  <c r="AF68" i="1"/>
  <c r="X113" i="1"/>
  <c r="Y113" i="1" s="1"/>
  <c r="AE118" i="1"/>
  <c r="Z70" i="1"/>
  <c r="AD70" i="1" s="1"/>
  <c r="AG70" i="1"/>
  <c r="AF70" i="1"/>
  <c r="AE62" i="1"/>
  <c r="AE113" i="1"/>
  <c r="U113" i="1"/>
  <c r="S113" i="1" s="1"/>
  <c r="V113" i="1" s="1"/>
  <c r="P113" i="1" s="1"/>
  <c r="Q113" i="1" s="1"/>
  <c r="X101" i="1"/>
  <c r="Y101" i="1" s="1"/>
  <c r="BC117" i="1"/>
  <c r="X82" i="1"/>
  <c r="Y82" i="1" s="1"/>
  <c r="U82" i="1" s="1"/>
  <c r="S82" i="1" s="1"/>
  <c r="V82" i="1" s="1"/>
  <c r="P82" i="1" s="1"/>
  <c r="Q82" i="1" s="1"/>
  <c r="AE102" i="1"/>
  <c r="X102" i="1"/>
  <c r="Y102" i="1" s="1"/>
  <c r="AE90" i="1"/>
  <c r="U90" i="1"/>
  <c r="S90" i="1" s="1"/>
  <c r="V90" i="1" s="1"/>
  <c r="P90" i="1" s="1"/>
  <c r="Q90" i="1" s="1"/>
  <c r="X69" i="1"/>
  <c r="Y69" i="1" s="1"/>
  <c r="Z77" i="1"/>
  <c r="AD77" i="1" s="1"/>
  <c r="AG77" i="1"/>
  <c r="AH77" i="1" s="1"/>
  <c r="X67" i="1"/>
  <c r="Y67" i="1" s="1"/>
  <c r="U67" i="1" s="1"/>
  <c r="S67" i="1" s="1"/>
  <c r="V67" i="1" s="1"/>
  <c r="P67" i="1" s="1"/>
  <c r="Q67" i="1" s="1"/>
  <c r="AE67" i="1"/>
  <c r="X51" i="1"/>
  <c r="Y51" i="1" s="1"/>
  <c r="X39" i="1"/>
  <c r="Y39" i="1" s="1"/>
  <c r="AE54" i="1"/>
  <c r="U54" i="1"/>
  <c r="S54" i="1" s="1"/>
  <c r="V54" i="1" s="1"/>
  <c r="P54" i="1" s="1"/>
  <c r="Q54" i="1" s="1"/>
  <c r="X54" i="1"/>
  <c r="Y54" i="1" s="1"/>
  <c r="X21" i="1"/>
  <c r="Y21" i="1" s="1"/>
  <c r="X28" i="1"/>
  <c r="Y28" i="1" s="1"/>
  <c r="U28" i="1" s="1"/>
  <c r="S28" i="1" s="1"/>
  <c r="V28" i="1" s="1"/>
  <c r="P28" i="1" s="1"/>
  <c r="Q28" i="1" s="1"/>
  <c r="AE31" i="1"/>
  <c r="U31" i="1"/>
  <c r="S31" i="1" s="1"/>
  <c r="V31" i="1" s="1"/>
  <c r="P31" i="1" s="1"/>
  <c r="Q31" i="1" s="1"/>
  <c r="AE18" i="1"/>
  <c r="X18" i="1"/>
  <c r="Y18" i="1" s="1"/>
  <c r="AE112" i="1"/>
  <c r="U96" i="1"/>
  <c r="S96" i="1" s="1"/>
  <c r="V96" i="1" s="1"/>
  <c r="P96" i="1" s="1"/>
  <c r="Q96" i="1" s="1"/>
  <c r="AE96" i="1"/>
  <c r="AF75" i="1"/>
  <c r="AG75" i="1"/>
  <c r="Z75" i="1"/>
  <c r="AD75" i="1" s="1"/>
  <c r="AE82" i="1"/>
  <c r="BC67" i="1"/>
  <c r="AE33" i="1"/>
  <c r="AE88" i="1"/>
  <c r="AF95" i="1"/>
  <c r="AG95" i="1"/>
  <c r="AH95" i="1" s="1"/>
  <c r="Z95" i="1"/>
  <c r="AD95" i="1" s="1"/>
  <c r="U95" i="1"/>
  <c r="S95" i="1" s="1"/>
  <c r="V95" i="1" s="1"/>
  <c r="P95" i="1" s="1"/>
  <c r="Q95" i="1" s="1"/>
  <c r="AG97" i="1"/>
  <c r="AH97" i="1" s="1"/>
  <c r="AF97" i="1"/>
  <c r="Z97" i="1"/>
  <c r="AD97" i="1" s="1"/>
  <c r="BC85" i="1"/>
  <c r="U80" i="1"/>
  <c r="S80" i="1" s="1"/>
  <c r="V80" i="1" s="1"/>
  <c r="P80" i="1" s="1"/>
  <c r="Q80" i="1" s="1"/>
  <c r="AE80" i="1"/>
  <c r="X80" i="1"/>
  <c r="Y80" i="1" s="1"/>
  <c r="AE85" i="1"/>
  <c r="X73" i="1"/>
  <c r="Y73" i="1" s="1"/>
  <c r="AE75" i="1"/>
  <c r="U75" i="1"/>
  <c r="S75" i="1" s="1"/>
  <c r="V75" i="1" s="1"/>
  <c r="P75" i="1" s="1"/>
  <c r="Q75" i="1" s="1"/>
  <c r="BC82" i="1"/>
  <c r="U70" i="1"/>
  <c r="S70" i="1" s="1"/>
  <c r="V70" i="1" s="1"/>
  <c r="P70" i="1" s="1"/>
  <c r="Q70" i="1" s="1"/>
  <c r="AE70" i="1"/>
  <c r="BC65" i="1"/>
  <c r="U66" i="1"/>
  <c r="S66" i="1" s="1"/>
  <c r="V66" i="1" s="1"/>
  <c r="P66" i="1" s="1"/>
  <c r="Q66" i="1" s="1"/>
  <c r="AE66" i="1"/>
  <c r="BC63" i="1"/>
  <c r="AE56" i="1"/>
  <c r="X56" i="1"/>
  <c r="Y56" i="1" s="1"/>
  <c r="AE59" i="1"/>
  <c r="X37" i="1"/>
  <c r="Y37" i="1" s="1"/>
  <c r="X33" i="1"/>
  <c r="Y33" i="1" s="1"/>
  <c r="AE49" i="1"/>
  <c r="AE41" i="1"/>
  <c r="X96" i="1"/>
  <c r="Y96" i="1" s="1"/>
  <c r="X78" i="1"/>
  <c r="Y78" i="1" s="1"/>
  <c r="AE21" i="1"/>
  <c r="U21" i="1"/>
  <c r="S21" i="1" s="1"/>
  <c r="V21" i="1" s="1"/>
  <c r="P21" i="1" s="1"/>
  <c r="Q21" i="1" s="1"/>
  <c r="AE111" i="1"/>
  <c r="U111" i="1"/>
  <c r="S111" i="1" s="1"/>
  <c r="V111" i="1" s="1"/>
  <c r="P111" i="1" s="1"/>
  <c r="Q111" i="1" s="1"/>
  <c r="AF91" i="1"/>
  <c r="AG91" i="1"/>
  <c r="Z91" i="1"/>
  <c r="AD91" i="1" s="1"/>
  <c r="P110" i="1"/>
  <c r="Q110" i="1" s="1"/>
  <c r="BC101" i="1"/>
  <c r="Z90" i="1"/>
  <c r="AD90" i="1" s="1"/>
  <c r="AG90" i="1"/>
  <c r="AF90" i="1"/>
  <c r="X85" i="1"/>
  <c r="Y85" i="1" s="1"/>
  <c r="U85" i="1" s="1"/>
  <c r="S85" i="1" s="1"/>
  <c r="V85" i="1" s="1"/>
  <c r="P85" i="1" s="1"/>
  <c r="Q85" i="1" s="1"/>
  <c r="U76" i="1"/>
  <c r="S76" i="1" s="1"/>
  <c r="V76" i="1" s="1"/>
  <c r="P76" i="1" s="1"/>
  <c r="Q76" i="1" s="1"/>
  <c r="AE76" i="1"/>
  <c r="BC53" i="1"/>
  <c r="Z58" i="1"/>
  <c r="AD58" i="1" s="1"/>
  <c r="AG58" i="1"/>
  <c r="AH58" i="1" s="1"/>
  <c r="X61" i="1"/>
  <c r="Y61" i="1" s="1"/>
  <c r="U61" i="1" s="1"/>
  <c r="S61" i="1" s="1"/>
  <c r="V61" i="1" s="1"/>
  <c r="P61" i="1" s="1"/>
  <c r="Q61" i="1" s="1"/>
  <c r="X47" i="1"/>
  <c r="Y47" i="1" s="1"/>
  <c r="U47" i="1" s="1"/>
  <c r="S47" i="1" s="1"/>
  <c r="V47" i="1" s="1"/>
  <c r="P47" i="1" s="1"/>
  <c r="Q47" i="1" s="1"/>
  <c r="AE64" i="1"/>
  <c r="X64" i="1"/>
  <c r="Y64" i="1" s="1"/>
  <c r="X57" i="1"/>
  <c r="Y57" i="1" s="1"/>
  <c r="X55" i="1"/>
  <c r="Y55" i="1" s="1"/>
  <c r="BC59" i="1"/>
  <c r="X31" i="1"/>
  <c r="Y31" i="1" s="1"/>
  <c r="AE29" i="1"/>
  <c r="AE17" i="1"/>
  <c r="X26" i="1"/>
  <c r="Y26" i="1" s="1"/>
  <c r="AE26" i="1"/>
  <c r="U26" i="1"/>
  <c r="S26" i="1" s="1"/>
  <c r="V26" i="1" s="1"/>
  <c r="P26" i="1" s="1"/>
  <c r="Q26" i="1" s="1"/>
  <c r="X27" i="1"/>
  <c r="Y27" i="1" s="1"/>
  <c r="U27" i="1" s="1"/>
  <c r="S27" i="1" s="1"/>
  <c r="V27" i="1" s="1"/>
  <c r="P27" i="1" s="1"/>
  <c r="Q27" i="1" s="1"/>
  <c r="AE27" i="1"/>
  <c r="AE94" i="1"/>
  <c r="X94" i="1"/>
  <c r="Y94" i="1" s="1"/>
  <c r="AE19" i="1"/>
  <c r="U19" i="1"/>
  <c r="S19" i="1" s="1"/>
  <c r="V19" i="1" s="1"/>
  <c r="P19" i="1" s="1"/>
  <c r="Q19" i="1" s="1"/>
  <c r="X117" i="1"/>
  <c r="Y117" i="1" s="1"/>
  <c r="X109" i="1"/>
  <c r="Y109" i="1" s="1"/>
  <c r="X118" i="1"/>
  <c r="Y118" i="1" s="1"/>
  <c r="AE107" i="1"/>
  <c r="U107" i="1"/>
  <c r="S107" i="1" s="1"/>
  <c r="V107" i="1" s="1"/>
  <c r="P107" i="1" s="1"/>
  <c r="Q107" i="1" s="1"/>
  <c r="U108" i="1"/>
  <c r="S108" i="1" s="1"/>
  <c r="V108" i="1" s="1"/>
  <c r="P108" i="1" s="1"/>
  <c r="Q108" i="1" s="1"/>
  <c r="AE108" i="1"/>
  <c r="X108" i="1"/>
  <c r="Y108" i="1" s="1"/>
  <c r="AE105" i="1"/>
  <c r="X99" i="1"/>
  <c r="Y99" i="1" s="1"/>
  <c r="AE92" i="1"/>
  <c r="U84" i="1"/>
  <c r="S84" i="1" s="1"/>
  <c r="V84" i="1" s="1"/>
  <c r="P84" i="1" s="1"/>
  <c r="Q84" i="1" s="1"/>
  <c r="AE84" i="1"/>
  <c r="X84" i="1"/>
  <c r="Y84" i="1" s="1"/>
  <c r="U116" i="1"/>
  <c r="S116" i="1" s="1"/>
  <c r="V116" i="1" s="1"/>
  <c r="P116" i="1" s="1"/>
  <c r="Q116" i="1" s="1"/>
  <c r="AE116" i="1"/>
  <c r="AG110" i="1"/>
  <c r="AH110" i="1" s="1"/>
  <c r="Z110" i="1"/>
  <c r="AD110" i="1" s="1"/>
  <c r="X83" i="1"/>
  <c r="Y83" i="1" s="1"/>
  <c r="BC89" i="1"/>
  <c r="U91" i="1"/>
  <c r="S91" i="1" s="1"/>
  <c r="V91" i="1" s="1"/>
  <c r="P91" i="1" s="1"/>
  <c r="Q91" i="1" s="1"/>
  <c r="U72" i="1"/>
  <c r="S72" i="1" s="1"/>
  <c r="V72" i="1" s="1"/>
  <c r="P72" i="1" s="1"/>
  <c r="Q72" i="1" s="1"/>
  <c r="AE72" i="1"/>
  <c r="BB69" i="1"/>
  <c r="X62" i="1"/>
  <c r="Y62" i="1" s="1"/>
  <c r="U77" i="1"/>
  <c r="S77" i="1" s="1"/>
  <c r="V77" i="1" s="1"/>
  <c r="P77" i="1" s="1"/>
  <c r="Q77" i="1" s="1"/>
  <c r="U58" i="1"/>
  <c r="S58" i="1" s="1"/>
  <c r="V58" i="1" s="1"/>
  <c r="P58" i="1" s="1"/>
  <c r="Q58" i="1" s="1"/>
  <c r="X46" i="1"/>
  <c r="Y46" i="1" s="1"/>
  <c r="AE46" i="1"/>
  <c r="U46" i="1"/>
  <c r="S46" i="1" s="1"/>
  <c r="V46" i="1" s="1"/>
  <c r="P46" i="1" s="1"/>
  <c r="Q46" i="1" s="1"/>
  <c r="BC64" i="1"/>
  <c r="X29" i="1"/>
  <c r="Y29" i="1" s="1"/>
  <c r="U29" i="1" s="1"/>
  <c r="S29" i="1" s="1"/>
  <c r="V29" i="1" s="1"/>
  <c r="P29" i="1" s="1"/>
  <c r="Q29" i="1" s="1"/>
  <c r="X52" i="1"/>
  <c r="Y52" i="1" s="1"/>
  <c r="U52" i="1" s="1"/>
  <c r="S52" i="1" s="1"/>
  <c r="V52" i="1" s="1"/>
  <c r="P52" i="1" s="1"/>
  <c r="Q52" i="1" s="1"/>
  <c r="AE52" i="1"/>
  <c r="U45" i="1"/>
  <c r="S45" i="1" s="1"/>
  <c r="V45" i="1" s="1"/>
  <c r="P45" i="1" s="1"/>
  <c r="Q45" i="1" s="1"/>
  <c r="AE45" i="1"/>
  <c r="AE35" i="1"/>
  <c r="BC57" i="1"/>
  <c r="X24" i="1"/>
  <c r="Y24" i="1" s="1"/>
  <c r="AE32" i="1"/>
  <c r="X100" i="1"/>
  <c r="Y100" i="1" s="1"/>
  <c r="X50" i="1"/>
  <c r="Y50" i="1" s="1"/>
  <c r="U50" i="1" s="1"/>
  <c r="S50" i="1" s="1"/>
  <c r="V50" i="1" s="1"/>
  <c r="P50" i="1" s="1"/>
  <c r="Q50" i="1" s="1"/>
  <c r="AE50" i="1"/>
  <c r="X49" i="1"/>
  <c r="Y49" i="1" s="1"/>
  <c r="X17" i="1"/>
  <c r="Y17" i="1" s="1"/>
  <c r="X34" i="1"/>
  <c r="Y34" i="1" s="1"/>
  <c r="AE34" i="1"/>
  <c r="U34" i="1"/>
  <c r="S34" i="1" s="1"/>
  <c r="V34" i="1" s="1"/>
  <c r="P34" i="1" s="1"/>
  <c r="Q34" i="1" s="1"/>
  <c r="AF116" i="1"/>
  <c r="Z116" i="1"/>
  <c r="AD116" i="1" s="1"/>
  <c r="AG116" i="1"/>
  <c r="AG107" i="1"/>
  <c r="Z107" i="1"/>
  <c r="AD107" i="1" s="1"/>
  <c r="BC105" i="1"/>
  <c r="AF107" i="1"/>
  <c r="U100" i="1"/>
  <c r="S100" i="1" s="1"/>
  <c r="V100" i="1" s="1"/>
  <c r="P100" i="1" s="1"/>
  <c r="Q100" i="1" s="1"/>
  <c r="AE100" i="1"/>
  <c r="X71" i="1"/>
  <c r="Y71" i="1" s="1"/>
  <c r="X92" i="1"/>
  <c r="Y92" i="1" s="1"/>
  <c r="X88" i="1"/>
  <c r="Y88" i="1" s="1"/>
  <c r="X81" i="1"/>
  <c r="Y81" i="1" s="1"/>
  <c r="U74" i="1"/>
  <c r="S74" i="1" s="1"/>
  <c r="V74" i="1" s="1"/>
  <c r="P74" i="1" s="1"/>
  <c r="Q74" i="1" s="1"/>
  <c r="X74" i="1"/>
  <c r="Y74" i="1" s="1"/>
  <c r="AE74" i="1"/>
  <c r="Z76" i="1"/>
  <c r="AD76" i="1" s="1"/>
  <c r="AG76" i="1"/>
  <c r="X63" i="1"/>
  <c r="Y63" i="1" s="1"/>
  <c r="X53" i="1"/>
  <c r="Y53" i="1" s="1"/>
  <c r="X45" i="1"/>
  <c r="Y45" i="1" s="1"/>
  <c r="AE51" i="1"/>
  <c r="U51" i="1"/>
  <c r="S51" i="1" s="1"/>
  <c r="V51" i="1" s="1"/>
  <c r="P51" i="1" s="1"/>
  <c r="Q51" i="1" s="1"/>
  <c r="AE43" i="1"/>
  <c r="AE38" i="1"/>
  <c r="U38" i="1"/>
  <c r="S38" i="1" s="1"/>
  <c r="V38" i="1" s="1"/>
  <c r="P38" i="1" s="1"/>
  <c r="Q38" i="1" s="1"/>
  <c r="AE47" i="1"/>
  <c r="AE39" i="1"/>
  <c r="U39" i="1"/>
  <c r="S39" i="1" s="1"/>
  <c r="V39" i="1" s="1"/>
  <c r="P39" i="1" s="1"/>
  <c r="Q39" i="1" s="1"/>
  <c r="X32" i="1"/>
  <c r="Y32" i="1" s="1"/>
  <c r="U32" i="1" s="1"/>
  <c r="S32" i="1" s="1"/>
  <c r="V32" i="1" s="1"/>
  <c r="P32" i="1" s="1"/>
  <c r="Q32" i="1" s="1"/>
  <c r="X22" i="1"/>
  <c r="Y22" i="1" s="1"/>
  <c r="U22" i="1" s="1"/>
  <c r="S22" i="1" s="1"/>
  <c r="V22" i="1" s="1"/>
  <c r="P22" i="1" s="1"/>
  <c r="Q22" i="1" s="1"/>
  <c r="AE22" i="1"/>
  <c r="X98" i="1"/>
  <c r="Y98" i="1" s="1"/>
  <c r="AE106" i="1"/>
  <c r="U106" i="1"/>
  <c r="S106" i="1" s="1"/>
  <c r="V106" i="1" s="1"/>
  <c r="P106" i="1" s="1"/>
  <c r="Q106" i="1" s="1"/>
  <c r="AE117" i="1"/>
  <c r="U117" i="1"/>
  <c r="S117" i="1" s="1"/>
  <c r="V117" i="1" s="1"/>
  <c r="P117" i="1" s="1"/>
  <c r="Q117" i="1" s="1"/>
  <c r="X112" i="1"/>
  <c r="Y112" i="1" s="1"/>
  <c r="U112" i="1" s="1"/>
  <c r="S112" i="1" s="1"/>
  <c r="V112" i="1" s="1"/>
  <c r="P112" i="1" s="1"/>
  <c r="Q112" i="1" s="1"/>
  <c r="X89" i="1"/>
  <c r="Y89" i="1" s="1"/>
  <c r="X93" i="1"/>
  <c r="Y93" i="1" s="1"/>
  <c r="U93" i="1" s="1"/>
  <c r="S93" i="1" s="1"/>
  <c r="V93" i="1" s="1"/>
  <c r="P93" i="1" s="1"/>
  <c r="Q93" i="1" s="1"/>
  <c r="AE86" i="1"/>
  <c r="U86" i="1"/>
  <c r="S86" i="1" s="1"/>
  <c r="V86" i="1" s="1"/>
  <c r="P86" i="1" s="1"/>
  <c r="Q86" i="1" s="1"/>
  <c r="AE87" i="1"/>
  <c r="U87" i="1"/>
  <c r="S87" i="1" s="1"/>
  <c r="V87" i="1" s="1"/>
  <c r="P87" i="1" s="1"/>
  <c r="Q87" i="1" s="1"/>
  <c r="U68" i="1"/>
  <c r="S68" i="1" s="1"/>
  <c r="V68" i="1" s="1"/>
  <c r="P68" i="1" s="1"/>
  <c r="Q68" i="1" s="1"/>
  <c r="AE68" i="1"/>
  <c r="AE73" i="1"/>
  <c r="U73" i="1"/>
  <c r="S73" i="1" s="1"/>
  <c r="V73" i="1" s="1"/>
  <c r="P73" i="1" s="1"/>
  <c r="Q73" i="1" s="1"/>
  <c r="AE79" i="1"/>
  <c r="X79" i="1"/>
  <c r="Y79" i="1" s="1"/>
  <c r="AE61" i="1"/>
  <c r="X43" i="1"/>
  <c r="Y43" i="1" s="1"/>
  <c r="X59" i="1"/>
  <c r="Y59" i="1" s="1"/>
  <c r="AE57" i="1"/>
  <c r="U57" i="1"/>
  <c r="S57" i="1" s="1"/>
  <c r="V57" i="1" s="1"/>
  <c r="P57" i="1" s="1"/>
  <c r="Q57" i="1" s="1"/>
  <c r="X65" i="1"/>
  <c r="Y65" i="1" s="1"/>
  <c r="Z66" i="1"/>
  <c r="AD66" i="1" s="1"/>
  <c r="AG66" i="1"/>
  <c r="AF66" i="1"/>
  <c r="X42" i="1"/>
  <c r="Y42" i="1" s="1"/>
  <c r="AE42" i="1"/>
  <c r="U42" i="1"/>
  <c r="S42" i="1" s="1"/>
  <c r="V42" i="1" s="1"/>
  <c r="P42" i="1" s="1"/>
  <c r="Q42" i="1" s="1"/>
  <c r="X25" i="1"/>
  <c r="Y25" i="1" s="1"/>
  <c r="X44" i="1"/>
  <c r="Y44" i="1" s="1"/>
  <c r="AE44" i="1"/>
  <c r="U44" i="1"/>
  <c r="S44" i="1" s="1"/>
  <c r="V44" i="1" s="1"/>
  <c r="P44" i="1" s="1"/>
  <c r="Q44" i="1" s="1"/>
  <c r="Z38" i="1"/>
  <c r="AD38" i="1" s="1"/>
  <c r="AG38" i="1"/>
  <c r="AH38" i="1" s="1"/>
  <c r="X40" i="1"/>
  <c r="Y40" i="1" s="1"/>
  <c r="U40" i="1" s="1"/>
  <c r="S40" i="1" s="1"/>
  <c r="V40" i="1" s="1"/>
  <c r="P40" i="1" s="1"/>
  <c r="Q40" i="1" s="1"/>
  <c r="AE40" i="1"/>
  <c r="X36" i="1"/>
  <c r="Y36" i="1" s="1"/>
  <c r="AE36" i="1"/>
  <c r="U36" i="1"/>
  <c r="S36" i="1" s="1"/>
  <c r="V36" i="1" s="1"/>
  <c r="P36" i="1" s="1"/>
  <c r="Q36" i="1" s="1"/>
  <c r="X30" i="1"/>
  <c r="Y30" i="1" s="1"/>
  <c r="AE30" i="1"/>
  <c r="U30" i="1"/>
  <c r="S30" i="1" s="1"/>
  <c r="V30" i="1" s="1"/>
  <c r="P30" i="1" s="1"/>
  <c r="Q30" i="1" s="1"/>
  <c r="AE25" i="1"/>
  <c r="U25" i="1"/>
  <c r="S25" i="1" s="1"/>
  <c r="V25" i="1" s="1"/>
  <c r="P25" i="1" s="1"/>
  <c r="Q25" i="1" s="1"/>
  <c r="AE28" i="1"/>
  <c r="X115" i="1"/>
  <c r="Y115" i="1" s="1"/>
  <c r="X105" i="1"/>
  <c r="Y105" i="1" s="1"/>
  <c r="U105" i="1" s="1"/>
  <c r="S105" i="1" s="1"/>
  <c r="V105" i="1" s="1"/>
  <c r="P105" i="1" s="1"/>
  <c r="Q105" i="1" s="1"/>
  <c r="Z104" i="1"/>
  <c r="AD104" i="1" s="1"/>
  <c r="AG104" i="1"/>
  <c r="AH104" i="1" s="1"/>
  <c r="AF104" i="1"/>
  <c r="AE81" i="1"/>
  <c r="U81" i="1"/>
  <c r="S81" i="1" s="1"/>
  <c r="V81" i="1" s="1"/>
  <c r="P81" i="1" s="1"/>
  <c r="Q81" i="1" s="1"/>
  <c r="AE93" i="1"/>
  <c r="BC93" i="1"/>
  <c r="AE60" i="1"/>
  <c r="U60" i="1"/>
  <c r="S60" i="1" s="1"/>
  <c r="V60" i="1" s="1"/>
  <c r="P60" i="1" s="1"/>
  <c r="Q60" i="1" s="1"/>
  <c r="X60" i="1"/>
  <c r="Y60" i="1" s="1"/>
  <c r="AE55" i="1"/>
  <c r="X41" i="1"/>
  <c r="Y41" i="1" s="1"/>
  <c r="X35" i="1"/>
  <c r="Y35" i="1" s="1"/>
  <c r="X20" i="1"/>
  <c r="Y20" i="1" s="1"/>
  <c r="X23" i="1"/>
  <c r="Y23" i="1" s="1"/>
  <c r="AE23" i="1"/>
  <c r="X19" i="1"/>
  <c r="Y19" i="1" s="1"/>
  <c r="U20" i="1"/>
  <c r="S20" i="1" s="1"/>
  <c r="V20" i="1" s="1"/>
  <c r="P20" i="1" s="1"/>
  <c r="Q20" i="1" s="1"/>
  <c r="AE20" i="1"/>
  <c r="AG83" i="1" l="1"/>
  <c r="AH83" i="1" s="1"/>
  <c r="AF83" i="1"/>
  <c r="Z83" i="1"/>
  <c r="AD83" i="1" s="1"/>
  <c r="U83" i="1"/>
  <c r="S83" i="1" s="1"/>
  <c r="V83" i="1" s="1"/>
  <c r="P83" i="1" s="1"/>
  <c r="Q83" i="1" s="1"/>
  <c r="Z88" i="1"/>
  <c r="AD88" i="1" s="1"/>
  <c r="AG88" i="1"/>
  <c r="AF88" i="1"/>
  <c r="AG55" i="1"/>
  <c r="AH55" i="1" s="1"/>
  <c r="Z55" i="1"/>
  <c r="AD55" i="1" s="1"/>
  <c r="AF55" i="1"/>
  <c r="Z23" i="1"/>
  <c r="AD23" i="1" s="1"/>
  <c r="AG23" i="1"/>
  <c r="AF23" i="1"/>
  <c r="Z43" i="1"/>
  <c r="AD43" i="1" s="1"/>
  <c r="AG43" i="1"/>
  <c r="AH43" i="1" s="1"/>
  <c r="AF43" i="1"/>
  <c r="AH76" i="1"/>
  <c r="Z51" i="1"/>
  <c r="AD51" i="1" s="1"/>
  <c r="AG51" i="1"/>
  <c r="AF51" i="1"/>
  <c r="Z20" i="1"/>
  <c r="AD20" i="1" s="1"/>
  <c r="AG20" i="1"/>
  <c r="AF20" i="1"/>
  <c r="Z60" i="1"/>
  <c r="AD60" i="1" s="1"/>
  <c r="AG60" i="1"/>
  <c r="AH60" i="1" s="1"/>
  <c r="AF60" i="1"/>
  <c r="Z36" i="1"/>
  <c r="AD36" i="1" s="1"/>
  <c r="AG36" i="1"/>
  <c r="AF36" i="1"/>
  <c r="Z44" i="1"/>
  <c r="AD44" i="1" s="1"/>
  <c r="AG44" i="1"/>
  <c r="AH44" i="1" s="1"/>
  <c r="AF44" i="1"/>
  <c r="Z98" i="1"/>
  <c r="AD98" i="1" s="1"/>
  <c r="AF98" i="1"/>
  <c r="AG98" i="1"/>
  <c r="AH98" i="1" s="1"/>
  <c r="U98" i="1"/>
  <c r="S98" i="1" s="1"/>
  <c r="V98" i="1" s="1"/>
  <c r="P98" i="1" s="1"/>
  <c r="Q98" i="1" s="1"/>
  <c r="AH116" i="1"/>
  <c r="Z49" i="1"/>
  <c r="AD49" i="1" s="1"/>
  <c r="AG49" i="1"/>
  <c r="AH49" i="1" s="1"/>
  <c r="AF49" i="1"/>
  <c r="Z46" i="1"/>
  <c r="AD46" i="1" s="1"/>
  <c r="AG46" i="1"/>
  <c r="AF46" i="1"/>
  <c r="Z84" i="1"/>
  <c r="AD84" i="1" s="1"/>
  <c r="AG84" i="1"/>
  <c r="AH84" i="1" s="1"/>
  <c r="AF84" i="1"/>
  <c r="Z109" i="1"/>
  <c r="AD109" i="1" s="1"/>
  <c r="AG109" i="1"/>
  <c r="AF109" i="1"/>
  <c r="U109" i="1"/>
  <c r="S109" i="1" s="1"/>
  <c r="V109" i="1" s="1"/>
  <c r="P109" i="1" s="1"/>
  <c r="Q109" i="1" s="1"/>
  <c r="AG57" i="1"/>
  <c r="Z57" i="1"/>
  <c r="AD57" i="1" s="1"/>
  <c r="AF57" i="1"/>
  <c r="AH90" i="1"/>
  <c r="Z56" i="1"/>
  <c r="AD56" i="1" s="1"/>
  <c r="AG56" i="1"/>
  <c r="AF56" i="1"/>
  <c r="AG80" i="1"/>
  <c r="Z80" i="1"/>
  <c r="AD80" i="1" s="1"/>
  <c r="AF80" i="1"/>
  <c r="AH70" i="1"/>
  <c r="AH68" i="1"/>
  <c r="AG79" i="1"/>
  <c r="AH79" i="1" s="1"/>
  <c r="AF79" i="1"/>
  <c r="Z79" i="1"/>
  <c r="AD79" i="1" s="1"/>
  <c r="Z94" i="1"/>
  <c r="AD94" i="1" s="1"/>
  <c r="AG94" i="1"/>
  <c r="AF94" i="1"/>
  <c r="AH107" i="1"/>
  <c r="Z65" i="1"/>
  <c r="AD65" i="1" s="1"/>
  <c r="AG65" i="1"/>
  <c r="AH65" i="1" s="1"/>
  <c r="AF65" i="1"/>
  <c r="U65" i="1"/>
  <c r="S65" i="1" s="1"/>
  <c r="V65" i="1" s="1"/>
  <c r="P65" i="1" s="1"/>
  <c r="Q65" i="1" s="1"/>
  <c r="Z89" i="1"/>
  <c r="AD89" i="1" s="1"/>
  <c r="U89" i="1"/>
  <c r="S89" i="1" s="1"/>
  <c r="V89" i="1" s="1"/>
  <c r="P89" i="1" s="1"/>
  <c r="Q89" i="1" s="1"/>
  <c r="AG89" i="1"/>
  <c r="AF89" i="1"/>
  <c r="Z45" i="1"/>
  <c r="AD45" i="1" s="1"/>
  <c r="AG45" i="1"/>
  <c r="AH45" i="1" s="1"/>
  <c r="AF45" i="1"/>
  <c r="AF71" i="1"/>
  <c r="AG71" i="1"/>
  <c r="Z71" i="1"/>
  <c r="AD71" i="1" s="1"/>
  <c r="U71" i="1"/>
  <c r="S71" i="1" s="1"/>
  <c r="V71" i="1" s="1"/>
  <c r="P71" i="1" s="1"/>
  <c r="Q71" i="1" s="1"/>
  <c r="Z24" i="1"/>
  <c r="AD24" i="1" s="1"/>
  <c r="AG24" i="1"/>
  <c r="AF24" i="1"/>
  <c r="U24" i="1"/>
  <c r="S24" i="1" s="1"/>
  <c r="V24" i="1" s="1"/>
  <c r="P24" i="1" s="1"/>
  <c r="Q24" i="1" s="1"/>
  <c r="Z108" i="1"/>
  <c r="AD108" i="1" s="1"/>
  <c r="AF108" i="1"/>
  <c r="AG108" i="1"/>
  <c r="AH108" i="1" s="1"/>
  <c r="Z117" i="1"/>
  <c r="AD117" i="1" s="1"/>
  <c r="AG117" i="1"/>
  <c r="AH117" i="1" s="1"/>
  <c r="AF117" i="1"/>
  <c r="Z64" i="1"/>
  <c r="AD64" i="1" s="1"/>
  <c r="AG64" i="1"/>
  <c r="AF64" i="1"/>
  <c r="U49" i="1"/>
  <c r="S49" i="1" s="1"/>
  <c r="V49" i="1" s="1"/>
  <c r="P49" i="1" s="1"/>
  <c r="Q49" i="1" s="1"/>
  <c r="U56" i="1"/>
  <c r="S56" i="1" s="1"/>
  <c r="V56" i="1" s="1"/>
  <c r="P56" i="1" s="1"/>
  <c r="Q56" i="1" s="1"/>
  <c r="AG18" i="1"/>
  <c r="AF18" i="1"/>
  <c r="Z18" i="1"/>
  <c r="AD18" i="1" s="1"/>
  <c r="AF21" i="1"/>
  <c r="Z21" i="1"/>
  <c r="AD21" i="1" s="1"/>
  <c r="AG21" i="1"/>
  <c r="AH87" i="1"/>
  <c r="Z105" i="1"/>
  <c r="AD105" i="1" s="1"/>
  <c r="AG105" i="1"/>
  <c r="AF105" i="1"/>
  <c r="Z62" i="1"/>
  <c r="AD62" i="1" s="1"/>
  <c r="AG62" i="1"/>
  <c r="AH62" i="1" s="1"/>
  <c r="AF62" i="1"/>
  <c r="Z17" i="1"/>
  <c r="AD17" i="1" s="1"/>
  <c r="AF17" i="1"/>
  <c r="AG17" i="1"/>
  <c r="AH17" i="1" s="1"/>
  <c r="AG118" i="1"/>
  <c r="AH118" i="1" s="1"/>
  <c r="Z118" i="1"/>
  <c r="AD118" i="1" s="1"/>
  <c r="AF118" i="1"/>
  <c r="U17" i="1"/>
  <c r="S17" i="1" s="1"/>
  <c r="V17" i="1" s="1"/>
  <c r="P17" i="1" s="1"/>
  <c r="Q17" i="1" s="1"/>
  <c r="U55" i="1"/>
  <c r="S55" i="1" s="1"/>
  <c r="V55" i="1" s="1"/>
  <c r="P55" i="1" s="1"/>
  <c r="Q55" i="1" s="1"/>
  <c r="AH66" i="1"/>
  <c r="Z92" i="1"/>
  <c r="AD92" i="1" s="1"/>
  <c r="AG92" i="1"/>
  <c r="AF92" i="1"/>
  <c r="AG61" i="1"/>
  <c r="Z61" i="1"/>
  <c r="AD61" i="1" s="1"/>
  <c r="AF61" i="1"/>
  <c r="AF25" i="1"/>
  <c r="Z25" i="1"/>
  <c r="AD25" i="1" s="1"/>
  <c r="AG25" i="1"/>
  <c r="Z74" i="1"/>
  <c r="AD74" i="1" s="1"/>
  <c r="AG74" i="1"/>
  <c r="AF74" i="1"/>
  <c r="Z52" i="1"/>
  <c r="AD52" i="1" s="1"/>
  <c r="AG52" i="1"/>
  <c r="AH52" i="1" s="1"/>
  <c r="AF52" i="1"/>
  <c r="Z27" i="1"/>
  <c r="AD27" i="1" s="1"/>
  <c r="AG27" i="1"/>
  <c r="AF27" i="1"/>
  <c r="Z31" i="1"/>
  <c r="AD31" i="1" s="1"/>
  <c r="AG31" i="1"/>
  <c r="AH31" i="1" s="1"/>
  <c r="AF31" i="1"/>
  <c r="U64" i="1"/>
  <c r="S64" i="1" s="1"/>
  <c r="V64" i="1" s="1"/>
  <c r="P64" i="1" s="1"/>
  <c r="Q64" i="1" s="1"/>
  <c r="U18" i="1"/>
  <c r="S18" i="1" s="1"/>
  <c r="V18" i="1" s="1"/>
  <c r="P18" i="1" s="1"/>
  <c r="Q18" i="1" s="1"/>
  <c r="Z54" i="1"/>
  <c r="AD54" i="1" s="1"/>
  <c r="AG54" i="1"/>
  <c r="AH54" i="1" s="1"/>
  <c r="AF54" i="1"/>
  <c r="AG101" i="1"/>
  <c r="Z101" i="1"/>
  <c r="AD101" i="1" s="1"/>
  <c r="U101" i="1"/>
  <c r="S101" i="1" s="1"/>
  <c r="V101" i="1" s="1"/>
  <c r="P101" i="1" s="1"/>
  <c r="Q101" i="1" s="1"/>
  <c r="AF101" i="1"/>
  <c r="AH72" i="1"/>
  <c r="AF33" i="1"/>
  <c r="Z33" i="1"/>
  <c r="AD33" i="1" s="1"/>
  <c r="AG33" i="1"/>
  <c r="AH75" i="1"/>
  <c r="AG67" i="1"/>
  <c r="AH67" i="1" s="1"/>
  <c r="AF67" i="1"/>
  <c r="Z67" i="1"/>
  <c r="AD67" i="1" s="1"/>
  <c r="AG102" i="1"/>
  <c r="AH102" i="1" s="1"/>
  <c r="Z102" i="1"/>
  <c r="AD102" i="1" s="1"/>
  <c r="AF102" i="1"/>
  <c r="U118" i="1"/>
  <c r="S118" i="1" s="1"/>
  <c r="V118" i="1" s="1"/>
  <c r="P118" i="1" s="1"/>
  <c r="Q118" i="1" s="1"/>
  <c r="Z19" i="1"/>
  <c r="AD19" i="1" s="1"/>
  <c r="AG19" i="1"/>
  <c r="AH19" i="1" s="1"/>
  <c r="AF19" i="1"/>
  <c r="AG53" i="1"/>
  <c r="AH53" i="1" s="1"/>
  <c r="Z53" i="1"/>
  <c r="AD53" i="1" s="1"/>
  <c r="U53" i="1"/>
  <c r="S53" i="1" s="1"/>
  <c r="V53" i="1" s="1"/>
  <c r="P53" i="1" s="1"/>
  <c r="Q53" i="1" s="1"/>
  <c r="AF53" i="1"/>
  <c r="AF29" i="1"/>
  <c r="Z29" i="1"/>
  <c r="AD29" i="1" s="1"/>
  <c r="AG29" i="1"/>
  <c r="AH29" i="1" s="1"/>
  <c r="U92" i="1"/>
  <c r="S92" i="1" s="1"/>
  <c r="V92" i="1" s="1"/>
  <c r="P92" i="1" s="1"/>
  <c r="Q92" i="1" s="1"/>
  <c r="Z47" i="1"/>
  <c r="AD47" i="1" s="1"/>
  <c r="AG47" i="1"/>
  <c r="AF47" i="1"/>
  <c r="Z73" i="1"/>
  <c r="AD73" i="1" s="1"/>
  <c r="AG73" i="1"/>
  <c r="AF73" i="1"/>
  <c r="U88" i="1"/>
  <c r="S88" i="1" s="1"/>
  <c r="V88" i="1" s="1"/>
  <c r="P88" i="1" s="1"/>
  <c r="Q88" i="1" s="1"/>
  <c r="Z35" i="1"/>
  <c r="AD35" i="1" s="1"/>
  <c r="AG35" i="1"/>
  <c r="AH35" i="1" s="1"/>
  <c r="AF35" i="1"/>
  <c r="Z41" i="1"/>
  <c r="AD41" i="1" s="1"/>
  <c r="AG41" i="1"/>
  <c r="AF41" i="1"/>
  <c r="U79" i="1"/>
  <c r="S79" i="1" s="1"/>
  <c r="V79" i="1" s="1"/>
  <c r="P79" i="1" s="1"/>
  <c r="Q79" i="1" s="1"/>
  <c r="Z22" i="1"/>
  <c r="AD22" i="1" s="1"/>
  <c r="AG22" i="1"/>
  <c r="AF22" i="1"/>
  <c r="Z50" i="1"/>
  <c r="AD50" i="1" s="1"/>
  <c r="AG50" i="1"/>
  <c r="AH50" i="1" s="1"/>
  <c r="AF50" i="1"/>
  <c r="U35" i="1"/>
  <c r="S35" i="1" s="1"/>
  <c r="V35" i="1" s="1"/>
  <c r="P35" i="1" s="1"/>
  <c r="Q35" i="1" s="1"/>
  <c r="AG78" i="1"/>
  <c r="U78" i="1"/>
  <c r="S78" i="1" s="1"/>
  <c r="V78" i="1" s="1"/>
  <c r="P78" i="1" s="1"/>
  <c r="Q78" i="1" s="1"/>
  <c r="Z78" i="1"/>
  <c r="AD78" i="1" s="1"/>
  <c r="AF78" i="1"/>
  <c r="Z37" i="1"/>
  <c r="AD37" i="1" s="1"/>
  <c r="AG37" i="1"/>
  <c r="AH37" i="1" s="1"/>
  <c r="AF37" i="1"/>
  <c r="U37" i="1"/>
  <c r="S37" i="1" s="1"/>
  <c r="V37" i="1" s="1"/>
  <c r="P37" i="1" s="1"/>
  <c r="Q37" i="1" s="1"/>
  <c r="U102" i="1"/>
  <c r="S102" i="1" s="1"/>
  <c r="V102" i="1" s="1"/>
  <c r="P102" i="1" s="1"/>
  <c r="Q102" i="1" s="1"/>
  <c r="U23" i="1"/>
  <c r="S23" i="1" s="1"/>
  <c r="V23" i="1" s="1"/>
  <c r="P23" i="1" s="1"/>
  <c r="Q23" i="1" s="1"/>
  <c r="Z115" i="1"/>
  <c r="AD115" i="1" s="1"/>
  <c r="AG115" i="1"/>
  <c r="AH115" i="1" s="1"/>
  <c r="AF115" i="1"/>
  <c r="U115" i="1"/>
  <c r="S115" i="1" s="1"/>
  <c r="V115" i="1" s="1"/>
  <c r="P115" i="1" s="1"/>
  <c r="Q115" i="1" s="1"/>
  <c r="Z30" i="1"/>
  <c r="AD30" i="1" s="1"/>
  <c r="AG30" i="1"/>
  <c r="AF30" i="1"/>
  <c r="Z42" i="1"/>
  <c r="AD42" i="1" s="1"/>
  <c r="AG42" i="1"/>
  <c r="AF42" i="1"/>
  <c r="Z32" i="1"/>
  <c r="AD32" i="1" s="1"/>
  <c r="AG32" i="1"/>
  <c r="AH32" i="1" s="1"/>
  <c r="AF32" i="1"/>
  <c r="U43" i="1"/>
  <c r="S43" i="1" s="1"/>
  <c r="V43" i="1" s="1"/>
  <c r="P43" i="1" s="1"/>
  <c r="Q43" i="1" s="1"/>
  <c r="AG81" i="1"/>
  <c r="AH81" i="1" s="1"/>
  <c r="Z81" i="1"/>
  <c r="AD81" i="1" s="1"/>
  <c r="AF81" i="1"/>
  <c r="AG34" i="1"/>
  <c r="Z34" i="1"/>
  <c r="AD34" i="1" s="1"/>
  <c r="AF34" i="1"/>
  <c r="Z100" i="1"/>
  <c r="AD100" i="1" s="1"/>
  <c r="AG100" i="1"/>
  <c r="AF100" i="1"/>
  <c r="AG99" i="1"/>
  <c r="AH99" i="1" s="1"/>
  <c r="AF99" i="1"/>
  <c r="Z99" i="1"/>
  <c r="AD99" i="1" s="1"/>
  <c r="U99" i="1"/>
  <c r="S99" i="1" s="1"/>
  <c r="V99" i="1" s="1"/>
  <c r="P99" i="1" s="1"/>
  <c r="Q99" i="1" s="1"/>
  <c r="U94" i="1"/>
  <c r="S94" i="1" s="1"/>
  <c r="V94" i="1" s="1"/>
  <c r="P94" i="1" s="1"/>
  <c r="Q94" i="1" s="1"/>
  <c r="Z26" i="1"/>
  <c r="AD26" i="1" s="1"/>
  <c r="AG26" i="1"/>
  <c r="AF26" i="1"/>
  <c r="AH91" i="1"/>
  <c r="AG96" i="1"/>
  <c r="Z96" i="1"/>
  <c r="AD96" i="1" s="1"/>
  <c r="AF96" i="1"/>
  <c r="U33" i="1"/>
  <c r="S33" i="1" s="1"/>
  <c r="V33" i="1" s="1"/>
  <c r="P33" i="1" s="1"/>
  <c r="Q33" i="1" s="1"/>
  <c r="Z39" i="1"/>
  <c r="AD39" i="1" s="1"/>
  <c r="AG39" i="1"/>
  <c r="AF39" i="1"/>
  <c r="U62" i="1"/>
  <c r="S62" i="1" s="1"/>
  <c r="V62" i="1" s="1"/>
  <c r="P62" i="1" s="1"/>
  <c r="Q62" i="1" s="1"/>
  <c r="Z113" i="1"/>
  <c r="AD113" i="1" s="1"/>
  <c r="AG113" i="1"/>
  <c r="AH113" i="1" s="1"/>
  <c r="AF113" i="1"/>
  <c r="Z40" i="1"/>
  <c r="AD40" i="1" s="1"/>
  <c r="AG40" i="1"/>
  <c r="AF40" i="1"/>
  <c r="AG112" i="1"/>
  <c r="AH112" i="1" s="1"/>
  <c r="Z112" i="1"/>
  <c r="AD112" i="1" s="1"/>
  <c r="AF112" i="1"/>
  <c r="AG59" i="1"/>
  <c r="Z59" i="1"/>
  <c r="AD59" i="1" s="1"/>
  <c r="AF59" i="1"/>
  <c r="AG63" i="1"/>
  <c r="AF63" i="1"/>
  <c r="Z63" i="1"/>
  <c r="AD63" i="1" s="1"/>
  <c r="U63" i="1"/>
  <c r="S63" i="1" s="1"/>
  <c r="V63" i="1" s="1"/>
  <c r="P63" i="1" s="1"/>
  <c r="Q63" i="1" s="1"/>
  <c r="AG85" i="1"/>
  <c r="Z85" i="1"/>
  <c r="AD85" i="1" s="1"/>
  <c r="AF85" i="1"/>
  <c r="Z28" i="1"/>
  <c r="AD28" i="1" s="1"/>
  <c r="AG28" i="1"/>
  <c r="AF28" i="1"/>
  <c r="Z82" i="1"/>
  <c r="AD82" i="1" s="1"/>
  <c r="AG82" i="1"/>
  <c r="AH82" i="1" s="1"/>
  <c r="AF82" i="1"/>
  <c r="AH106" i="1"/>
  <c r="Z93" i="1"/>
  <c r="AD93" i="1" s="1"/>
  <c r="AG93" i="1"/>
  <c r="AH93" i="1" s="1"/>
  <c r="AF93" i="1"/>
  <c r="U41" i="1"/>
  <c r="S41" i="1" s="1"/>
  <c r="V41" i="1" s="1"/>
  <c r="P41" i="1" s="1"/>
  <c r="Q41" i="1" s="1"/>
  <c r="U59" i="1"/>
  <c r="S59" i="1" s="1"/>
  <c r="V59" i="1" s="1"/>
  <c r="P59" i="1" s="1"/>
  <c r="Q59" i="1" s="1"/>
  <c r="Z69" i="1"/>
  <c r="AD69" i="1" s="1"/>
  <c r="AG69" i="1"/>
  <c r="U69" i="1"/>
  <c r="S69" i="1" s="1"/>
  <c r="V69" i="1" s="1"/>
  <c r="P69" i="1" s="1"/>
  <c r="Q69" i="1" s="1"/>
  <c r="AF69" i="1"/>
  <c r="AH47" i="1" l="1"/>
  <c r="AH64" i="1"/>
  <c r="AH56" i="1"/>
  <c r="AH109" i="1"/>
  <c r="AH34" i="1"/>
  <c r="AH69" i="1"/>
  <c r="AH85" i="1"/>
  <c r="AH96" i="1"/>
  <c r="AH42" i="1"/>
  <c r="AH22" i="1"/>
  <c r="AH24" i="1"/>
  <c r="AH20" i="1"/>
  <c r="AH88" i="1"/>
  <c r="AH59" i="1"/>
  <c r="AH61" i="1"/>
  <c r="AH78" i="1"/>
  <c r="AH101" i="1"/>
  <c r="AH74" i="1"/>
  <c r="AH105" i="1"/>
  <c r="AH18" i="1"/>
  <c r="AH89" i="1"/>
  <c r="AH36" i="1"/>
  <c r="AH23" i="1"/>
  <c r="AH39" i="1"/>
  <c r="AH26" i="1"/>
  <c r="AH100" i="1"/>
  <c r="AH73" i="1"/>
  <c r="AH33" i="1"/>
  <c r="AH92" i="1"/>
  <c r="AH94" i="1"/>
  <c r="AH57" i="1"/>
  <c r="AH51" i="1"/>
  <c r="AH30" i="1"/>
  <c r="AH28" i="1"/>
  <c r="AH63" i="1"/>
  <c r="AH40" i="1"/>
  <c r="AH41" i="1"/>
  <c r="AH27" i="1"/>
  <c r="AH25" i="1"/>
  <c r="AH71" i="1"/>
  <c r="AH80" i="1"/>
  <c r="AH46" i="1"/>
  <c r="AH21" i="1"/>
</calcChain>
</file>

<file path=xl/sharedStrings.xml><?xml version="1.0" encoding="utf-8"?>
<sst xmlns="http://schemas.openxmlformats.org/spreadsheetml/2006/main" count="3762" uniqueCount="927">
  <si>
    <t>File opened</t>
  </si>
  <si>
    <t>2022-07-10 09:51:25</t>
  </si>
  <si>
    <t>Console s/n</t>
  </si>
  <si>
    <t>68C-901331</t>
  </si>
  <si>
    <t>Console ver</t>
  </si>
  <si>
    <t>Bluestem v.2.0.04</t>
  </si>
  <si>
    <t>Scripts ver</t>
  </si>
  <si>
    <t>2021.08  2.0.04, Aug 2021</t>
  </si>
  <si>
    <t>Head s/n</t>
  </si>
  <si>
    <t>68H-581331</t>
  </si>
  <si>
    <t>Head ver</t>
  </si>
  <si>
    <t>1.4.7</t>
  </si>
  <si>
    <t>Head cal</t>
  </si>
  <si>
    <t>{"oxygen": "21", "co2azero": "0.8934", "co2aspan1": "0.988981", "co2aspan2": "0", "co2aspan2a": "0.182828", "co2aspan2b": "0.180814", "co2aspanconc1": "993.2", "co2aspanconc2": "0", "co2bzero": "1.07967", "co2bspan1": "0.98832", "co2bspan2": "0", "co2bspan2a": "0.276188", "co2bspan2b": "0", "co2bspanconc1": "0", "co2bspanconc2": "0", "h2oazero": "1.11345", "h2oaspan1": "1", "h2oaspan2": "0", "h2oaspan2a": "0.0689156", "h2oaspan2b": "0.0694204", "h2oaspanconc1": "12.22", "h2oaspanconc2": "0", "h2obzero": "1.1205", "h2obspan1": "1", "h2obspan2": "0", "h2obspan2a": "0.0689104", "h2obspan2b": "0.069882", "h2obspanconc1": "12.22", "h2obspanconc2": "0", "tazero": "0.0477905", "tbzero": "0.0939751", "flowmeterzero": "0.999914", "flowazero": "0.30504", "flowbzero": "0.37871", "chamberpressurezero": "2.55449", "ssa_ref": "39990", "ssb_ref": "31139.8"}</t>
  </si>
  <si>
    <t>CO2 rangematch</t>
  </si>
  <si>
    <t>Tue Apr 19 09:59</t>
  </si>
  <si>
    <t>H2O rangematch</t>
  </si>
  <si>
    <t>Tue Apr 19 10:07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</si>
  <si>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</si>
  <si>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</si>
  <si>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</si>
  <si>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</si>
  <si>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</si>
  <si>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</si>
  <si>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</si>
  <si>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</si>
  <si>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</si>
  <si>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09:51:25</t>
  </si>
  <si>
    <t>Stability Definition: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</si>
  <si>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</si>
  <si>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</si>
  <si>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</si>
  <si>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</si>
  <si>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</si>
  <si>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</si>
  <si>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</si>
  <si>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</si>
  <si>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</si>
  <si>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</si>
  <si>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</si>
  <si>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</si>
  <si>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</si>
  <si>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</si>
  <si>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</si>
  <si>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</si>
  <si>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</si>
  <si>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</si>
  <si>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</si>
  <si>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</si>
  <si>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</si>
  <si>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</si>
  <si>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</si>
  <si>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</si>
  <si>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</si>
  <si>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</si>
  <si>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</si>
  <si>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</si>
  <si>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</si>
  <si>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</si>
  <si>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</si>
  <si>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</si>
  <si>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</si>
  <si>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</si>
  <si>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</si>
  <si>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</si>
  <si>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</si>
  <si>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</si>
  <si>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</si>
  <si>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</si>
  <si>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</si>
  <si>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</si>
  <si>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</si>
  <si>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</si>
  <si>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</si>
  <si>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</si>
  <si>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</si>
  <si>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</si>
  <si>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</si>
  <si>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</si>
  <si>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</si>
  <si>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</si>
  <si>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</si>
  <si>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2.04384 89.4779 377.971 615.634 853.272 1037.7 1218.92 1325.31</t>
  </si>
  <si>
    <t>Fs_true</t>
  </si>
  <si>
    <t>0.213823 101.422 402.391 601.009 800.644 1000.73 1200.85 1400.68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</si>
  <si>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</si>
  <si>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</si>
  <si>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</si>
  <si>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</si>
  <si>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</si>
  <si>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</si>
  <si>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</si>
  <si>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</si>
  <si>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</si>
  <si>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</si>
  <si>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</si>
  <si>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</si>
  <si>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</si>
  <si>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</si>
  <si>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</si>
  <si>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</si>
  <si>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</si>
  <si>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</si>
  <si>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</si>
  <si>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</si>
  <si>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</si>
  <si>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</si>
  <si>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</si>
  <si>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</si>
  <si>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</si>
  <si>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</si>
  <si>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</si>
  <si>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</si>
  <si>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</si>
  <si>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</si>
  <si>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</si>
  <si>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</si>
  <si>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</si>
  <si>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</si>
  <si>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</si>
  <si>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</si>
  <si>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</si>
  <si>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</si>
  <si>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</si>
  <si>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</si>
  <si>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</si>
  <si>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</si>
  <si>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</si>
  <si>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</si>
  <si>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</si>
  <si>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</si>
  <si>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</si>
  <si>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</si>
  <si>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</si>
  <si>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</si>
  <si>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</si>
  <si>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</si>
  <si>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</si>
  <si>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</si>
  <si>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</si>
  <si>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</si>
  <si>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</si>
  <si>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</si>
  <si>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</si>
  <si>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</si>
  <si>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</si>
  <si>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</si>
  <si>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</si>
  <si>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</si>
  <si>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</si>
  <si>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</si>
  <si>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</si>
  <si>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</si>
  <si>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</si>
  <si>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</si>
  <si>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</si>
  <si>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</si>
  <si>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</si>
  <si>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</si>
  <si>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</si>
  <si>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</si>
  <si>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</si>
  <si>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</si>
  <si>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</si>
  <si>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</si>
  <si>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</si>
  <si>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</si>
  <si>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</si>
  <si>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</si>
  <si>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</si>
  <si>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</si>
  <si>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</si>
  <si>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</si>
  <si>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</si>
  <si>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</si>
  <si>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</si>
  <si>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</si>
  <si>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</si>
  <si>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</si>
  <si>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</si>
  <si>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</si>
  <si>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</si>
  <si>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</si>
  <si>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</si>
  <si>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</si>
  <si>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</si>
  <si>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</si>
  <si>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</si>
  <si>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</si>
  <si>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</si>
  <si>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</si>
  <si>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</si>
  <si>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</si>
  <si>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</si>
  <si>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</si>
  <si>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</si>
  <si>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</si>
  <si>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</si>
  <si>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</si>
  <si>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</si>
  <si>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</si>
  <si>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</si>
  <si>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</si>
  <si>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</si>
  <si>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</si>
  <si>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</si>
  <si>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</si>
  <si>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</si>
  <si>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</si>
  <si>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</si>
  <si>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</si>
  <si>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</si>
  <si>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</si>
  <si>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</si>
  <si>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</si>
  <si>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</si>
  <si>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</si>
  <si>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</si>
  <si>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</si>
  <si>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</si>
  <si>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</si>
  <si>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</si>
  <si>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</si>
  <si>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</si>
  <si>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</si>
  <si>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</si>
  <si>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</si>
  <si>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</si>
  <si>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</si>
  <si>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</si>
  <si>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</si>
  <si>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</si>
  <si>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</si>
  <si>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</si>
  <si>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</si>
  <si>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</si>
  <si>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</si>
  <si>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</si>
  <si>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</si>
  <si>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</si>
  <si>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</si>
  <si>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</si>
  <si>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</si>
  <si>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</si>
  <si>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</si>
  <si>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</si>
  <si>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</si>
  <si>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</si>
  <si>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</si>
  <si>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</si>
  <si>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</si>
  <si>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</si>
  <si>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</si>
  <si>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</si>
  <si>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</si>
  <si>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</si>
  <si>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</si>
  <si>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</si>
  <si>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</si>
  <si>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</si>
  <si>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</si>
  <si>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</si>
  <si>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</si>
  <si>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</si>
  <si>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</si>
  <si>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</si>
  <si>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</si>
  <si>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</si>
  <si>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</si>
  <si>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</si>
  <si>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</si>
  <si>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</si>
  <si>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</si>
  <si>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</si>
  <si>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</si>
  <si>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</si>
  <si>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</si>
  <si>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</si>
  <si>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</si>
  <si>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</si>
  <si>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</si>
  <si>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</si>
  <si>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</si>
  <si>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</si>
  <si>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</si>
  <si>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</si>
  <si>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</si>
  <si>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</si>
  <si>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</si>
  <si>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</si>
  <si>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</si>
  <si>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</si>
  <si>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</si>
  <si>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</si>
  <si>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</si>
  <si>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</si>
  <si>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</si>
  <si>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</si>
  <si>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</si>
  <si>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</si>
  <si>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</si>
  <si>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</si>
  <si>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</si>
  <si>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</si>
  <si>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</si>
  <si>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</si>
  <si>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</si>
  <si>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</si>
  <si>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</si>
  <si>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</si>
  <si>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</si>
  <si>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</si>
  <si>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</si>
  <si>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</si>
  <si>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</si>
  <si>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</si>
  <si>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</si>
  <si>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</si>
  <si>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</si>
  <si>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</si>
  <si>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</si>
  <si>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</si>
  <si>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</si>
  <si>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</si>
  <si>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</si>
  <si>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</si>
  <si>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</si>
  <si>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</si>
  <si>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</si>
  <si>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</si>
  <si>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</si>
  <si>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</si>
  <si>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</si>
  <si>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</si>
  <si>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</si>
  <si>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</si>
  <si>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</si>
  <si>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</si>
  <si>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</si>
  <si>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</si>
  <si>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</si>
  <si>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</si>
  <si>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</si>
  <si>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</si>
  <si>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</si>
  <si>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</si>
  <si>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</si>
  <si>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</si>
  <si>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</si>
  <si>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</si>
  <si>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</si>
  <si>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</si>
  <si>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</si>
  <si>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</si>
  <si>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</si>
  <si>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</si>
  <si>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</si>
  <si>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</si>
  <si>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</si>
  <si>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</si>
  <si>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</si>
  <si>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</si>
  <si>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</si>
  <si>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</si>
  <si>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</si>
  <si>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</si>
  <si>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</si>
  <si>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</si>
  <si>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</si>
  <si>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</si>
  <si>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</si>
  <si>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</si>
  <si>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</si>
  <si>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</si>
  <si>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</si>
  <si>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</si>
  <si>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</si>
  <si>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</si>
  <si>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</si>
  <si>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</si>
  <si>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</si>
  <si>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</si>
  <si>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</si>
  <si>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</si>
  <si>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</si>
  <si>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</si>
  <si>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</si>
  <si>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</si>
  <si>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</si>
  <si>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</si>
  <si>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</si>
  <si>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</si>
  <si>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</si>
  <si>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</si>
  <si>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</si>
  <si>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09:58:33</t>
  </si>
  <si>
    <t>09:58:33</t>
  </si>
  <si>
    <t>none</t>
  </si>
  <si>
    <t>ripe15</t>
  </si>
  <si>
    <t>3</t>
  </si>
  <si>
    <t>8</t>
  </si>
  <si>
    <t>WT</t>
  </si>
  <si>
    <t>MPF-918-20220629-11_33_48</t>
  </si>
  <si>
    <t>MPF-1123-20220710-09_58_35</t>
  </si>
  <si>
    <t>DARK-1124-20220710-09_58_42</t>
  </si>
  <si>
    <t>-</t>
  </si>
  <si>
    <t>0: Broadleaf</t>
  </si>
  <si>
    <t>09:57:48</t>
  </si>
  <si>
    <t>2/2</t>
  </si>
  <si>
    <t>00000000</t>
  </si>
  <si>
    <t>iiiiiiii</t>
  </si>
  <si>
    <t>off</t>
  </si>
  <si>
    <t>20220710 10:00:26</t>
  </si>
  <si>
    <t>10:00:26</t>
  </si>
  <si>
    <t>MPF-1125-20220710-10_00_28</t>
  </si>
  <si>
    <t>DARK-1126-20220710-10_00_35</t>
  </si>
  <si>
    <t>09:59:51</t>
  </si>
  <si>
    <t>20220710 10:02:36</t>
  </si>
  <si>
    <t>10:02:36</t>
  </si>
  <si>
    <t>MPF-1127-20220710-10_02_37</t>
  </si>
  <si>
    <t>DARK-1128-20220710-10_02_45</t>
  </si>
  <si>
    <t>10:01:58</t>
  </si>
  <si>
    <t>20220710 10:04:55</t>
  </si>
  <si>
    <t>10:04:55</t>
  </si>
  <si>
    <t>MPF-1129-20220710-10_04_56</t>
  </si>
  <si>
    <t>DARK-1130-20220710-10_05_04</t>
  </si>
  <si>
    <t>10:04:17</t>
  </si>
  <si>
    <t>20220710 10:07:27</t>
  </si>
  <si>
    <t>10:07:27</t>
  </si>
  <si>
    <t>MPF-1131-20220710-10_07_28</t>
  </si>
  <si>
    <t>DARK-1132-20220710-10_07_36</t>
  </si>
  <si>
    <t>10:06:11</t>
  </si>
  <si>
    <t>20220710 10:09:16</t>
  </si>
  <si>
    <t>10:09:16</t>
  </si>
  <si>
    <t>MPF-1133-20220710-10_09_17</t>
  </si>
  <si>
    <t>DARK-1134-20220710-10_09_25</t>
  </si>
  <si>
    <t>10:08:39</t>
  </si>
  <si>
    <t>20220710 10:11:19</t>
  </si>
  <si>
    <t>10:11:19</t>
  </si>
  <si>
    <t>MPF-1135-20220710-10_11_21</t>
  </si>
  <si>
    <t>DARK-1136-20220710-10_11_28</t>
  </si>
  <si>
    <t>10:10:40</t>
  </si>
  <si>
    <t>20220710 10:13:16</t>
  </si>
  <si>
    <t>10:13:16</t>
  </si>
  <si>
    <t>MPF-1137-20220710-10_13_18</t>
  </si>
  <si>
    <t>DARK-1138-20220710-10_13_25</t>
  </si>
  <si>
    <t>10:12:36</t>
  </si>
  <si>
    <t>20220710 10:15:31</t>
  </si>
  <si>
    <t>10:15:31</t>
  </si>
  <si>
    <t>MPF-1139-20220710-10_15_33</t>
  </si>
  <si>
    <t>DARK-1140-20220710-10_15_40</t>
  </si>
  <si>
    <t>10:14:56</t>
  </si>
  <si>
    <t>20220710 10:17:49</t>
  </si>
  <si>
    <t>10:17:49</t>
  </si>
  <si>
    <t>MPF-1141-20220710-10_17_51</t>
  </si>
  <si>
    <t>DARK-1142-20220710-10_17_58</t>
  </si>
  <si>
    <t>10:17:09</t>
  </si>
  <si>
    <t>20220710 10:19:48</t>
  </si>
  <si>
    <t>10:19:48</t>
  </si>
  <si>
    <t>MPF-1143-20220710-10_19_50</t>
  </si>
  <si>
    <t>DARK-1144-20220710-10_19_57</t>
  </si>
  <si>
    <t>10:19:09</t>
  </si>
  <si>
    <t>20220710 10:22:33</t>
  </si>
  <si>
    <t>10:22:33</t>
  </si>
  <si>
    <t>MPF-1145-20220710-10_22_35</t>
  </si>
  <si>
    <t>DARK-1146-20220710-10_22_42</t>
  </si>
  <si>
    <t>10:21:06</t>
  </si>
  <si>
    <t>20220710 10:24:22</t>
  </si>
  <si>
    <t>10:24:22</t>
  </si>
  <si>
    <t>MPF-1147-20220710-10_24_23</t>
  </si>
  <si>
    <t>DARK-1148-20220710-10_24_31</t>
  </si>
  <si>
    <t>10:23:43</t>
  </si>
  <si>
    <t>20220710 10:26:57</t>
  </si>
  <si>
    <t>10:26:57</t>
  </si>
  <si>
    <t>MPF-1149-20220710-10_26_59</t>
  </si>
  <si>
    <t>DARK-1150-20220710-10_27_06</t>
  </si>
  <si>
    <t>10:25:39</t>
  </si>
  <si>
    <t>20220710 10:29:55</t>
  </si>
  <si>
    <t>10:29:55</t>
  </si>
  <si>
    <t>MPF-1151-20220710-10_29_56</t>
  </si>
  <si>
    <t>DARK-1152-20220710-10_30_04</t>
  </si>
  <si>
    <t>10:28:15</t>
  </si>
  <si>
    <t>20220710 10:33:04</t>
  </si>
  <si>
    <t>10:33:04</t>
  </si>
  <si>
    <t>MPF-1153-20220710-10_33_06</t>
  </si>
  <si>
    <t>DARK-1154-20220710-10_33_13</t>
  </si>
  <si>
    <t>10:33:33</t>
  </si>
  <si>
    <t>0/2</t>
  </si>
  <si>
    <t>20220710 10:35:20</t>
  </si>
  <si>
    <t>10:35:20</t>
  </si>
  <si>
    <t>MPF-1155-20220710-10_35_22</t>
  </si>
  <si>
    <t>DARK-1156-20220710-10_35_30</t>
  </si>
  <si>
    <t>10:34:36</t>
  </si>
  <si>
    <t>20220710 10:43:21</t>
  </si>
  <si>
    <t>10:43:21</t>
  </si>
  <si>
    <t>6</t>
  </si>
  <si>
    <t>7</t>
  </si>
  <si>
    <t>14</t>
  </si>
  <si>
    <t>MPF-1157-20220710-10_43_23</t>
  </si>
  <si>
    <t>DARK-1158-20220710-10_43_30</t>
  </si>
  <si>
    <t>10:41:31</t>
  </si>
  <si>
    <t>20220710 10:46:08</t>
  </si>
  <si>
    <t>10:46:08</t>
  </si>
  <si>
    <t>MPF-1159-20220710-10_46_10</t>
  </si>
  <si>
    <t>DARK-1160-20220710-10_46_17</t>
  </si>
  <si>
    <t>10:45:27</t>
  </si>
  <si>
    <t>20220710 10:48:58</t>
  </si>
  <si>
    <t>10:48:58</t>
  </si>
  <si>
    <t>MPF-1161-20220710-10_49_00</t>
  </si>
  <si>
    <t>DARK-1162-20220710-10_49_07</t>
  </si>
  <si>
    <t>10:47:34</t>
  </si>
  <si>
    <t>20220710 10:50:57</t>
  </si>
  <si>
    <t>10:50:57</t>
  </si>
  <si>
    <t>MPF-1163-20220710-10_50_59</t>
  </si>
  <si>
    <t>DARK-1164-20220710-10_51_06</t>
  </si>
  <si>
    <t>10:50:15</t>
  </si>
  <si>
    <t>20220710 10:53:19</t>
  </si>
  <si>
    <t>10:53:19</t>
  </si>
  <si>
    <t>MPF-1165-20220710-10_53_21</t>
  </si>
  <si>
    <t>DARK-1166-20220710-10_53_29</t>
  </si>
  <si>
    <t>10:52:24</t>
  </si>
  <si>
    <t>20220710 10:55:58</t>
  </si>
  <si>
    <t>10:55:58</t>
  </si>
  <si>
    <t>MPF-1167-20220710-10_56_00</t>
  </si>
  <si>
    <t>DARK-1168-20220710-10_56_08</t>
  </si>
  <si>
    <t>10:54:38</t>
  </si>
  <si>
    <t>20220710 10:57:56</t>
  </si>
  <si>
    <t>10:57:56</t>
  </si>
  <si>
    <t>MPF-1169-20220710-10_57_58</t>
  </si>
  <si>
    <t>DARK-1170-20220710-10_58_06</t>
  </si>
  <si>
    <t>10:57:16</t>
  </si>
  <si>
    <t>20220710 11:00:23</t>
  </si>
  <si>
    <t>11:00:23</t>
  </si>
  <si>
    <t>MPF-1171-20220710-11_00_25</t>
  </si>
  <si>
    <t>DARK-1172-20220710-11_00_32</t>
  </si>
  <si>
    <t>10:59:41</t>
  </si>
  <si>
    <t>20220710 11:02:19</t>
  </si>
  <si>
    <t>11:02:19</t>
  </si>
  <si>
    <t>MPF-1173-20220710-11_02_21</t>
  </si>
  <si>
    <t>DARK-1174-20220710-11_02_28</t>
  </si>
  <si>
    <t>11:01:39</t>
  </si>
  <si>
    <t>20220710 11:04:40</t>
  </si>
  <si>
    <t>11:04:40</t>
  </si>
  <si>
    <t>MPF-1175-20220710-11_04_42</t>
  </si>
  <si>
    <t>DARK-1176-20220710-11_04_50</t>
  </si>
  <si>
    <t>11:04:01</t>
  </si>
  <si>
    <t>20220710 11:07:08</t>
  </si>
  <si>
    <t>11:07:08</t>
  </si>
  <si>
    <t>MPF-1177-20220710-11_07_10</t>
  </si>
  <si>
    <t>DARK-1178-20220710-11_07_17</t>
  </si>
  <si>
    <t>11:06:11</t>
  </si>
  <si>
    <t>20220710 11:09:32</t>
  </si>
  <si>
    <t>11:09:32</t>
  </si>
  <si>
    <t>MPF-1179-20220710-11_09_34</t>
  </si>
  <si>
    <t>DARK-1180-20220710-11_09_42</t>
  </si>
  <si>
    <t>11:08:44</t>
  </si>
  <si>
    <t>20220710 11:12:03</t>
  </si>
  <si>
    <t>11:12:03</t>
  </si>
  <si>
    <t>MPF-1181-20220710-11_12_05</t>
  </si>
  <si>
    <t>DARK-1182-20220710-11_12_13</t>
  </si>
  <si>
    <t>11:11:19</t>
  </si>
  <si>
    <t>20220710 11:14:54</t>
  </si>
  <si>
    <t>11:14:54</t>
  </si>
  <si>
    <t>MPF-1183-20220710-11_14_56</t>
  </si>
  <si>
    <t>DARK-1184-20220710-11_15_04</t>
  </si>
  <si>
    <t>11:13:16</t>
  </si>
  <si>
    <t>20220710 11:17:47</t>
  </si>
  <si>
    <t>11:17:47</t>
  </si>
  <si>
    <t>MPF-1185-20220710-11_17_49</t>
  </si>
  <si>
    <t>DARK-1186-20220710-11_17_57</t>
  </si>
  <si>
    <t>11:16:49</t>
  </si>
  <si>
    <t>20220710 11:20:57</t>
  </si>
  <si>
    <t>11:20:57</t>
  </si>
  <si>
    <t>MPF-1187-20220710-11_20_59</t>
  </si>
  <si>
    <t>DARK-1188-20220710-11_21_06</t>
  </si>
  <si>
    <t>11:21:21</t>
  </si>
  <si>
    <t>20220710 11:23:23</t>
  </si>
  <si>
    <t>11:23:23</t>
  </si>
  <si>
    <t>MPF-1189-20220710-11_23_25</t>
  </si>
  <si>
    <t>DARK-1190-20220710-11_23_33</t>
  </si>
  <si>
    <t>11:22:32</t>
  </si>
  <si>
    <t>20220710 11:33:55</t>
  </si>
  <si>
    <t>11:33:55</t>
  </si>
  <si>
    <t>5</t>
  </si>
  <si>
    <t>10</t>
  </si>
  <si>
    <t>MPF-1191-20220710-11_33_57</t>
  </si>
  <si>
    <t>DARK-1192-20220710-11_34_05</t>
  </si>
  <si>
    <t>11:32:16</t>
  </si>
  <si>
    <t>1/2</t>
  </si>
  <si>
    <t>20220710 11:37:05</t>
  </si>
  <si>
    <t>11:37:05</t>
  </si>
  <si>
    <t>MPF-1193-20220710-11_37_07</t>
  </si>
  <si>
    <t>DARK-1194-20220710-11_37_14</t>
  </si>
  <si>
    <t>11:35:15</t>
  </si>
  <si>
    <t>20220710 11:39:43</t>
  </si>
  <si>
    <t>11:39:43</t>
  </si>
  <si>
    <t>MPF-1195-20220710-11_39_45</t>
  </si>
  <si>
    <t>DARK-1196-20220710-11_39_52</t>
  </si>
  <si>
    <t>11:38:24</t>
  </si>
  <si>
    <t>20220710 11:42:52</t>
  </si>
  <si>
    <t>11:42:52</t>
  </si>
  <si>
    <t>MPF-1197-20220710-11_42_54</t>
  </si>
  <si>
    <t>DARK-1198-20220710-11_43_02</t>
  </si>
  <si>
    <t>11:41:36</t>
  </si>
  <si>
    <t>20220710 11:45:47</t>
  </si>
  <si>
    <t>11:45:47</t>
  </si>
  <si>
    <t>MPF-1199-20220710-11_45_49</t>
  </si>
  <si>
    <t>DARK-1200-20220710-11_45_56</t>
  </si>
  <si>
    <t>11:44:37</t>
  </si>
  <si>
    <t>20220710 11:48:15</t>
  </si>
  <si>
    <t>11:48:15</t>
  </si>
  <si>
    <t>MPF-1201-20220710-11_48_17</t>
  </si>
  <si>
    <t>DARK-1202-20220710-11_48_25</t>
  </si>
  <si>
    <t>11:47:00</t>
  </si>
  <si>
    <t>20220710 11:51:13</t>
  </si>
  <si>
    <t>11:51:13</t>
  </si>
  <si>
    <t>MPF-1203-20220710-11_51_15</t>
  </si>
  <si>
    <t>DARK-1204-20220710-11_51_23</t>
  </si>
  <si>
    <t>11:49:49</t>
  </si>
  <si>
    <t>20220710 11:53:20</t>
  </si>
  <si>
    <t>11:53:20</t>
  </si>
  <si>
    <t>MPF-1205-20220710-11_53_22</t>
  </si>
  <si>
    <t>DARK-1206-20220710-11_53_29</t>
  </si>
  <si>
    <t>11:52:45</t>
  </si>
  <si>
    <t>20220710 11:56:29</t>
  </si>
  <si>
    <t>11:56:29</t>
  </si>
  <si>
    <t>MPF-1207-20220710-11_56_31</t>
  </si>
  <si>
    <t>DARK-1208-20220710-11_56_39</t>
  </si>
  <si>
    <t>11:55:19</t>
  </si>
  <si>
    <t>20220710 11:58:57</t>
  </si>
  <si>
    <t>11:58:57</t>
  </si>
  <si>
    <t>MPF-1209-20220710-11_58_59</t>
  </si>
  <si>
    <t>DARK-1210-20220710-11_59_06</t>
  </si>
  <si>
    <t>11:58:13</t>
  </si>
  <si>
    <t>20220710 12:01:28</t>
  </si>
  <si>
    <t>12:01:28</t>
  </si>
  <si>
    <t>MPF-1211-20220710-12_01_30</t>
  </si>
  <si>
    <t>DARK-1212-20220710-12_01_37</t>
  </si>
  <si>
    <t>12:00:25</t>
  </si>
  <si>
    <t>20220710 12:03:56</t>
  </si>
  <si>
    <t>12:03:56</t>
  </si>
  <si>
    <t>MPF-1213-20220710-12_03_58</t>
  </si>
  <si>
    <t>DARK-1214-20220710-12_04_05</t>
  </si>
  <si>
    <t>12:03:10</t>
  </si>
  <si>
    <t>20220710 12:06:13</t>
  </si>
  <si>
    <t>12:06:13</t>
  </si>
  <si>
    <t>MPF-1215-20220710-12_06_15</t>
  </si>
  <si>
    <t>DARK-1216-20220710-12_06_22</t>
  </si>
  <si>
    <t>12:05:27</t>
  </si>
  <si>
    <t>20220710 12:08:30</t>
  </si>
  <si>
    <t>12:08:30</t>
  </si>
  <si>
    <t>MPF-1217-20220710-12_08_32</t>
  </si>
  <si>
    <t>DARK-1218-20220710-12_08_39</t>
  </si>
  <si>
    <t>12:07:40</t>
  </si>
  <si>
    <t>20220710 12:10:56</t>
  </si>
  <si>
    <t>12:10:56</t>
  </si>
  <si>
    <t>MPF-1219-20220710-12_10_58</t>
  </si>
  <si>
    <t>DARK-1220-20220710-12_11_05</t>
  </si>
  <si>
    <t>12:10:11</t>
  </si>
  <si>
    <t>20220710 12:14:05</t>
  </si>
  <si>
    <t>12:14:05</t>
  </si>
  <si>
    <t>MPF-1221-20220710-12_14_07</t>
  </si>
  <si>
    <t>DARK-1222-20220710-12_14_15</t>
  </si>
  <si>
    <t>12:12:21</t>
  </si>
  <si>
    <t>20220710 12:16:19</t>
  </si>
  <si>
    <t>12:16:19</t>
  </si>
  <si>
    <t>MPF-1223-20220710-12_16_21</t>
  </si>
  <si>
    <t>DARK-1224-20220710-12_16_29</t>
  </si>
  <si>
    <t>12:15:15</t>
  </si>
  <si>
    <t>20220710 12:43:18</t>
  </si>
  <si>
    <t>12:43:18</t>
  </si>
  <si>
    <t>2</t>
  </si>
  <si>
    <t>9</t>
  </si>
  <si>
    <t>MPF-1225-20220710-12_43_20</t>
  </si>
  <si>
    <t>DARK-1226-20220710-12_43_28</t>
  </si>
  <si>
    <t>12:43:59</t>
  </si>
  <si>
    <t>20220710 12:45:34</t>
  </si>
  <si>
    <t>12:45:34</t>
  </si>
  <si>
    <t>MPF-1227-20220710-12_45_36</t>
  </si>
  <si>
    <t>DARK-1228-20220710-12_45_43</t>
  </si>
  <si>
    <t>12:46:06</t>
  </si>
  <si>
    <t>20220710 12:49:07</t>
  </si>
  <si>
    <t>12:49:07</t>
  </si>
  <si>
    <t>MPF-1229-20220710-12_49_09</t>
  </si>
  <si>
    <t>DARK-1230-20220710-12_49_16</t>
  </si>
  <si>
    <t>12:47:32</t>
  </si>
  <si>
    <t>20220710 12:52:16</t>
  </si>
  <si>
    <t>12:52:16</t>
  </si>
  <si>
    <t>MPF-1231-20220710-12_52_18</t>
  </si>
  <si>
    <t>DARK-1232-20220710-12_52_26</t>
  </si>
  <si>
    <t>12:50:27</t>
  </si>
  <si>
    <t>20220710 12:55:04</t>
  </si>
  <si>
    <t>12:55:04</t>
  </si>
  <si>
    <t>MPF-1233-20220710-12_55_06</t>
  </si>
  <si>
    <t>DARK-1234-20220710-12_55_13</t>
  </si>
  <si>
    <t>12:53:43</t>
  </si>
  <si>
    <t>20220710 12:58:06</t>
  </si>
  <si>
    <t>12:58:06</t>
  </si>
  <si>
    <t>MPF-1235-20220710-12_58_08</t>
  </si>
  <si>
    <t>DARK-1236-20220710-12_58_16</t>
  </si>
  <si>
    <t>12:56:53</t>
  </si>
  <si>
    <t>20220710 13:00:54</t>
  </si>
  <si>
    <t>13:00:54</t>
  </si>
  <si>
    <t>MPF-1237-20220710-13_00_56</t>
  </si>
  <si>
    <t>DARK-1238-20220710-13_01_03</t>
  </si>
  <si>
    <t>12:59:36</t>
  </si>
  <si>
    <t>20220710 13:03:56</t>
  </si>
  <si>
    <t>13:03:56</t>
  </si>
  <si>
    <t>MPF-1239-20220710-13_03_58</t>
  </si>
  <si>
    <t>DARK-1240-20220710-13_04_05</t>
  </si>
  <si>
    <t>13:02:37</t>
  </si>
  <si>
    <t>20220710 13:07:03</t>
  </si>
  <si>
    <t>13:07:03</t>
  </si>
  <si>
    <t>MPF-1241-20220710-13_07_05</t>
  </si>
  <si>
    <t>DARK-1242-20220710-13_07_13</t>
  </si>
  <si>
    <t>13:06:04</t>
  </si>
  <si>
    <t>20220710 13:09:37</t>
  </si>
  <si>
    <t>13:09:37</t>
  </si>
  <si>
    <t>MPF-1243-20220710-13_09_39</t>
  </si>
  <si>
    <t>DARK-1244-20220710-13_09_47</t>
  </si>
  <si>
    <t>13:08:37</t>
  </si>
  <si>
    <t>20220710 13:12:38</t>
  </si>
  <si>
    <t>13:12:38</t>
  </si>
  <si>
    <t>MPF-1245-20220710-13_12_40</t>
  </si>
  <si>
    <t>DARK-1246-20220710-13_12_48</t>
  </si>
  <si>
    <t>13:11:01</t>
  </si>
  <si>
    <t>20220710 13:15:34</t>
  </si>
  <si>
    <t>13:15:34</t>
  </si>
  <si>
    <t>MPF-1247-20220710-13_15_36</t>
  </si>
  <si>
    <t>DARK-1248-20220710-13_15_44</t>
  </si>
  <si>
    <t>13:14:18</t>
  </si>
  <si>
    <t>20220710 13:18:26</t>
  </si>
  <si>
    <t>13:18:26</t>
  </si>
  <si>
    <t>MPF-1249-20220710-13_18_28</t>
  </si>
  <si>
    <t>DARK-1250-20220710-13_18_36</t>
  </si>
  <si>
    <t>13:17:21</t>
  </si>
  <si>
    <t>20220710 13:21:36</t>
  </si>
  <si>
    <t>13:21:36</t>
  </si>
  <si>
    <t>MPF-1251-20220710-13_21_38</t>
  </si>
  <si>
    <t>DARK-1252-20220710-13_21_45</t>
  </si>
  <si>
    <t>13:20:48</t>
  </si>
  <si>
    <t>20220710 13:24:45</t>
  </si>
  <si>
    <t>13:24:45</t>
  </si>
  <si>
    <t>MPF-1253-20220710-13_24_47</t>
  </si>
  <si>
    <t>DARK-1254-20220710-13_24_55</t>
  </si>
  <si>
    <t>13:23:57</t>
  </si>
  <si>
    <t>20220710 13:27:02</t>
  </si>
  <si>
    <t>13:27:02</t>
  </si>
  <si>
    <t>MPF-1255-20220710-13_27_04</t>
  </si>
  <si>
    <t>DARK-1256-20220710-13_27_12</t>
  </si>
  <si>
    <t>13:25:57</t>
  </si>
  <si>
    <t>20220710 13:29:57</t>
  </si>
  <si>
    <t>13:29:57</t>
  </si>
  <si>
    <t>MPF-1257-20220710-13_30_00</t>
  </si>
  <si>
    <t>DARK-1258-20220710-13_30_07</t>
  </si>
  <si>
    <t>13:28:54</t>
  </si>
  <si>
    <t>20220710 13:39:35</t>
  </si>
  <si>
    <t>13:39:35</t>
  </si>
  <si>
    <t>1</t>
  </si>
  <si>
    <t>MPF-1259-20220710-13_39_38</t>
  </si>
  <si>
    <t>DARK-1260-20220710-13_39_45</t>
  </si>
  <si>
    <t>13:38:03</t>
  </si>
  <si>
    <t>20220710 13:42:03</t>
  </si>
  <si>
    <t>13:42:03</t>
  </si>
  <si>
    <t>MPF-1261-20220710-13_42_06</t>
  </si>
  <si>
    <t>DARK-1262-20220710-13_42_13</t>
  </si>
  <si>
    <t>13:41:03</t>
  </si>
  <si>
    <t>20220710 13:44:59</t>
  </si>
  <si>
    <t>13:44:59</t>
  </si>
  <si>
    <t>MPF-1263-20220710-13_45_02</t>
  </si>
  <si>
    <t>DARK-1264-20220710-13_45_09</t>
  </si>
  <si>
    <t>13:44:05</t>
  </si>
  <si>
    <t>20220710 13:47:34</t>
  </si>
  <si>
    <t>13:47:34</t>
  </si>
  <si>
    <t>MPF-1265-20220710-13_47_36</t>
  </si>
  <si>
    <t>DARK-1266-20220710-13_47_43</t>
  </si>
  <si>
    <t>13:46:33</t>
  </si>
  <si>
    <t>20220710 13:50:11</t>
  </si>
  <si>
    <t>13:50:11</t>
  </si>
  <si>
    <t>MPF-1267-20220710-13_50_13</t>
  </si>
  <si>
    <t>DARK-1268-20220710-13_50_20</t>
  </si>
  <si>
    <t>13:49:11</t>
  </si>
  <si>
    <t>20220710 13:53:13</t>
  </si>
  <si>
    <t>13:53:13</t>
  </si>
  <si>
    <t>MPF-1269-20220710-13_53_15</t>
  </si>
  <si>
    <t>DARK-1270-20220710-13_53_22</t>
  </si>
  <si>
    <t>13:52:25</t>
  </si>
  <si>
    <t>20220710 13:55:47</t>
  </si>
  <si>
    <t>13:55:47</t>
  </si>
  <si>
    <t>MPF-1271-20220710-13_55_49</t>
  </si>
  <si>
    <t>DARK-1272-20220710-13_55_56</t>
  </si>
  <si>
    <t>13:54:46</t>
  </si>
  <si>
    <t>20220710 13:58:08</t>
  </si>
  <si>
    <t>13:58:08</t>
  </si>
  <si>
    <t>MPF-1273-20220710-13_58_10</t>
  </si>
  <si>
    <t>DARK-1274-20220710-13_58_17</t>
  </si>
  <si>
    <t>13:57:00</t>
  </si>
  <si>
    <t>20220710 14:01:17</t>
  </si>
  <si>
    <t>14:01:17</t>
  </si>
  <si>
    <t>MPF-1275-20220710-14_01_20</t>
  </si>
  <si>
    <t>DARK-1276-20220710-14_01_27</t>
  </si>
  <si>
    <t>13:59:59</t>
  </si>
  <si>
    <t>20220710 14:04:09</t>
  </si>
  <si>
    <t>14:04:09</t>
  </si>
  <si>
    <t>MPF-1277-20220710-14_04_12</t>
  </si>
  <si>
    <t>DARK-1278-20220710-14_04_19</t>
  </si>
  <si>
    <t>14:03:03</t>
  </si>
  <si>
    <t>20220710 14:07:19</t>
  </si>
  <si>
    <t>14:07:19</t>
  </si>
  <si>
    <t>MPF-1279-20220710-14_07_21</t>
  </si>
  <si>
    <t>DARK-1280-20220710-14_07_28</t>
  </si>
  <si>
    <t>14:05:51</t>
  </si>
  <si>
    <t>20220710 14:10:28</t>
  </si>
  <si>
    <t>14:10:28</t>
  </si>
  <si>
    <t>MPF-1281-20220710-14_10_31</t>
  </si>
  <si>
    <t>DARK-1282-20220710-14_10_38</t>
  </si>
  <si>
    <t>14:09:00</t>
  </si>
  <si>
    <t>20220710 14:13:38</t>
  </si>
  <si>
    <t>14:13:38</t>
  </si>
  <si>
    <t>MPF-1283-20220710-14_13_40</t>
  </si>
  <si>
    <t>DARK-1284-20220710-14_13_47</t>
  </si>
  <si>
    <t>14:12:18</t>
  </si>
  <si>
    <t>20220710 14:16:20</t>
  </si>
  <si>
    <t>14:16:20</t>
  </si>
  <si>
    <t>MPF-1285-20220710-14_16_22</t>
  </si>
  <si>
    <t>DARK-1286-20220710-14_16_30</t>
  </si>
  <si>
    <t>14:15:19</t>
  </si>
  <si>
    <t>20220710 14:19:29</t>
  </si>
  <si>
    <t>14:19:29</t>
  </si>
  <si>
    <t>MPF-1287-20220710-14_19_32</t>
  </si>
  <si>
    <t>DARK-1288-20220710-14_19_39</t>
  </si>
  <si>
    <t>14:18:12</t>
  </si>
  <si>
    <t>20220710 14:22:23</t>
  </si>
  <si>
    <t>14:22:23</t>
  </si>
  <si>
    <t>MPF-1289-20220710-14_22_25</t>
  </si>
  <si>
    <t>DARK-1290-20220710-14_22_33</t>
  </si>
  <si>
    <t>14:21:11</t>
  </si>
  <si>
    <t>20220710 14:25:17</t>
  </si>
  <si>
    <t>14:25:17</t>
  </si>
  <si>
    <t>MPF-1291-20220710-14_25_19</t>
  </si>
  <si>
    <t>DARK-1292-20220710-14_25_27</t>
  </si>
  <si>
    <t>14:24:17</t>
  </si>
  <si>
    <t>20220710 14:32:42</t>
  </si>
  <si>
    <t>14:32:42</t>
  </si>
  <si>
    <t>MPF-1293-20220710-14_32_45</t>
  </si>
  <si>
    <t>DARK-1294-20220710-14_32_52</t>
  </si>
  <si>
    <t>14:31:44</t>
  </si>
  <si>
    <t>20220710 14:35:14</t>
  </si>
  <si>
    <t>14:35:14</t>
  </si>
  <si>
    <t>MPF-1295-20220710-14_35_16</t>
  </si>
  <si>
    <t>DARK-1296-20220710-14_35_24</t>
  </si>
  <si>
    <t>14:34:22</t>
  </si>
  <si>
    <t>20220710 14:38:14</t>
  </si>
  <si>
    <t>14:38:14</t>
  </si>
  <si>
    <t>MPF-1297-20220710-14_38_16</t>
  </si>
  <si>
    <t>DARK-1298-20220710-14_38_24</t>
  </si>
  <si>
    <t>14:36:51</t>
  </si>
  <si>
    <t>20220710 14:40:52</t>
  </si>
  <si>
    <t>14:40:52</t>
  </si>
  <si>
    <t>MPF-1299-20220710-14_40_54</t>
  </si>
  <si>
    <t>DARK-1300-20220710-14_41_02</t>
  </si>
  <si>
    <t>14:39:56</t>
  </si>
  <si>
    <t>20220710 14:43:31</t>
  </si>
  <si>
    <t>14:43:31</t>
  </si>
  <si>
    <t>MPF-1301-20220710-14_43_33</t>
  </si>
  <si>
    <t>DARK-1302-20220710-14_43_41</t>
  </si>
  <si>
    <t>14:42:31</t>
  </si>
  <si>
    <t>20220710 14:46:20</t>
  </si>
  <si>
    <t>14:46:20</t>
  </si>
  <si>
    <t>MPF-1303-20220710-14_46_23</t>
  </si>
  <si>
    <t>DARK-1304-20220710-14_46_30</t>
  </si>
  <si>
    <t>14:45:21</t>
  </si>
  <si>
    <t>20220710 14:49:14</t>
  </si>
  <si>
    <t>14:49:14</t>
  </si>
  <si>
    <t>MPF-1305-20220710-14_49_16</t>
  </si>
  <si>
    <t>DARK-1306-20220710-14_49_24</t>
  </si>
  <si>
    <t>14:48:12</t>
  </si>
  <si>
    <t>20220710 14:52:16</t>
  </si>
  <si>
    <t>14:52:16</t>
  </si>
  <si>
    <t>MPF-1307-20220710-14_52_18</t>
  </si>
  <si>
    <t>DARK-1308-20220710-14_52_26</t>
  </si>
  <si>
    <t>14:50:58</t>
  </si>
  <si>
    <t>20220710 14:55:26</t>
  </si>
  <si>
    <t>14:55:26</t>
  </si>
  <si>
    <t>MPF-1309-20220710-14_55_28</t>
  </si>
  <si>
    <t>DARK-1310-20220710-14_55_36</t>
  </si>
  <si>
    <t>14:54:07</t>
  </si>
  <si>
    <t>20220710 14:58:26</t>
  </si>
  <si>
    <t>14:58:26</t>
  </si>
  <si>
    <t>MPF-1311-20220710-14_58_29</t>
  </si>
  <si>
    <t>DARK-1312-20220710-14_58_36</t>
  </si>
  <si>
    <t>14:57:11</t>
  </si>
  <si>
    <t>20220710 15:01:23</t>
  </si>
  <si>
    <t>15:01:23</t>
  </si>
  <si>
    <t>MPF-1313-20220710-15_01_25</t>
  </si>
  <si>
    <t>DARK-1314-20220710-15_01_33</t>
  </si>
  <si>
    <t>15:00:13</t>
  </si>
  <si>
    <t>20220710 15:03:43</t>
  </si>
  <si>
    <t>15:03:43</t>
  </si>
  <si>
    <t>MPF-1315-20220710-15_03_45</t>
  </si>
  <si>
    <t>DARK-1316-20220710-15_03_53</t>
  </si>
  <si>
    <t>15:02:35</t>
  </si>
  <si>
    <t>20220710 15:06:48</t>
  </si>
  <si>
    <t>15:06:48</t>
  </si>
  <si>
    <t>MPF-1317-20220710-15_06_50</t>
  </si>
  <si>
    <t>DARK-1318-20220710-15_06_58</t>
  </si>
  <si>
    <t>15:05:41</t>
  </si>
  <si>
    <t>20220710 15:09:57</t>
  </si>
  <si>
    <t>15:09:57</t>
  </si>
  <si>
    <t>MPF-1319-20220710-15_10_00</t>
  </si>
  <si>
    <t>DARK-1320-20220710-15_10_07</t>
  </si>
  <si>
    <t>15:08:46</t>
  </si>
  <si>
    <t>20220710 15:12:56</t>
  </si>
  <si>
    <t>15:12:56</t>
  </si>
  <si>
    <t>MPF-1321-20220710-15_12_58</t>
  </si>
  <si>
    <t>DARK-1322-20220710-15_13_06</t>
  </si>
  <si>
    <t>15:11:46</t>
  </si>
  <si>
    <t>20220710 15:16:05</t>
  </si>
  <si>
    <t>15:16:05</t>
  </si>
  <si>
    <t>MPF-1323-20220710-15_16_08</t>
  </si>
  <si>
    <t>DARK-1324-20220710-15_16_15</t>
  </si>
  <si>
    <t>15:14:48</t>
  </si>
  <si>
    <t>20220710 15:18:48</t>
  </si>
  <si>
    <t>15:18:48</t>
  </si>
  <si>
    <t>MPF-1325-20220710-15_18_50</t>
  </si>
  <si>
    <t>DARK-1326-20220710-15_18_58</t>
  </si>
  <si>
    <t>15:18:05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</si>
</sst>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18"/>
  <sheetViews>
    <sheetView tabSelected="1" workbookViewId="0"/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 t="s">
        <v>33</v>
      </c>
    </row>
    <row r="4" spans="1:266" x14ac:dyDescent="0.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66" x14ac:dyDescent="0.25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66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66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94</v>
      </c>
      <c r="CM14" t="s">
        <v>94</v>
      </c>
      <c r="CN14" t="s">
        <v>94</v>
      </c>
      <c r="CO14" t="s">
        <v>94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</row>
    <row r="15" spans="1:266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89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173</v>
      </c>
      <c r="BY15" t="s">
        <v>181</v>
      </c>
      <c r="BZ15" t="s">
        <v>147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117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108</v>
      </c>
      <c r="EP15" t="s">
        <v>111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</row>
    <row r="16" spans="1:266" x14ac:dyDescent="0.25">
      <c r="B16" t="s">
        <v>367</v>
      </c>
      <c r="C16" t="s">
        <v>367</v>
      </c>
      <c r="F16" t="s">
        <v>367</v>
      </c>
      <c r="K16" t="s">
        <v>367</v>
      </c>
      <c r="L16" t="s">
        <v>368</v>
      </c>
      <c r="M16" t="s">
        <v>369</v>
      </c>
      <c r="N16" t="s">
        <v>370</v>
      </c>
      <c r="O16" t="s">
        <v>371</v>
      </c>
      <c r="P16" t="s">
        <v>371</v>
      </c>
      <c r="Q16" t="s">
        <v>204</v>
      </c>
      <c r="R16" t="s">
        <v>204</v>
      </c>
      <c r="S16" t="s">
        <v>368</v>
      </c>
      <c r="T16" t="s">
        <v>368</v>
      </c>
      <c r="U16" t="s">
        <v>368</v>
      </c>
      <c r="V16" t="s">
        <v>368</v>
      </c>
      <c r="W16" t="s">
        <v>372</v>
      </c>
      <c r="X16" t="s">
        <v>373</v>
      </c>
      <c r="Y16" t="s">
        <v>373</v>
      </c>
      <c r="Z16" t="s">
        <v>374</v>
      </c>
      <c r="AA16" t="s">
        <v>375</v>
      </c>
      <c r="AB16" t="s">
        <v>374</v>
      </c>
      <c r="AC16" t="s">
        <v>374</v>
      </c>
      <c r="AD16" t="s">
        <v>374</v>
      </c>
      <c r="AE16" t="s">
        <v>372</v>
      </c>
      <c r="AF16" t="s">
        <v>372</v>
      </c>
      <c r="AG16" t="s">
        <v>372</v>
      </c>
      <c r="AH16" t="s">
        <v>372</v>
      </c>
      <c r="AI16" t="s">
        <v>376</v>
      </c>
      <c r="AJ16" t="s">
        <v>375</v>
      </c>
      <c r="AL16" t="s">
        <v>375</v>
      </c>
      <c r="AM16" t="s">
        <v>376</v>
      </c>
      <c r="AS16" t="s">
        <v>370</v>
      </c>
      <c r="AZ16" t="s">
        <v>370</v>
      </c>
      <c r="BA16" t="s">
        <v>370</v>
      </c>
      <c r="BB16" t="s">
        <v>370</v>
      </c>
      <c r="BC16" t="s">
        <v>377</v>
      </c>
      <c r="BQ16" t="s">
        <v>378</v>
      </c>
      <c r="BR16" t="s">
        <v>378</v>
      </c>
      <c r="BS16" t="s">
        <v>378</v>
      </c>
      <c r="BT16" t="s">
        <v>370</v>
      </c>
      <c r="BV16" t="s">
        <v>379</v>
      </c>
      <c r="BY16" t="s">
        <v>378</v>
      </c>
      <c r="CD16" t="s">
        <v>367</v>
      </c>
      <c r="CE16" t="s">
        <v>367</v>
      </c>
      <c r="CF16" t="s">
        <v>367</v>
      </c>
      <c r="CG16" t="s">
        <v>367</v>
      </c>
      <c r="CH16" t="s">
        <v>370</v>
      </c>
      <c r="CI16" t="s">
        <v>370</v>
      </c>
      <c r="CK16" t="s">
        <v>380</v>
      </c>
      <c r="CL16" t="s">
        <v>381</v>
      </c>
      <c r="CO16" t="s">
        <v>368</v>
      </c>
      <c r="CP16" t="s">
        <v>367</v>
      </c>
      <c r="CQ16" t="s">
        <v>371</v>
      </c>
      <c r="CR16" t="s">
        <v>371</v>
      </c>
      <c r="CS16" t="s">
        <v>382</v>
      </c>
      <c r="CT16" t="s">
        <v>382</v>
      </c>
      <c r="CU16" t="s">
        <v>371</v>
      </c>
      <c r="CV16" t="s">
        <v>382</v>
      </c>
      <c r="CW16" t="s">
        <v>376</v>
      </c>
      <c r="CX16" t="s">
        <v>374</v>
      </c>
      <c r="CY16" t="s">
        <v>374</v>
      </c>
      <c r="CZ16" t="s">
        <v>373</v>
      </c>
      <c r="DA16" t="s">
        <v>373</v>
      </c>
      <c r="DB16" t="s">
        <v>373</v>
      </c>
      <c r="DC16" t="s">
        <v>373</v>
      </c>
      <c r="DD16" t="s">
        <v>373</v>
      </c>
      <c r="DE16" t="s">
        <v>383</v>
      </c>
      <c r="DF16" t="s">
        <v>370</v>
      </c>
      <c r="DG16" t="s">
        <v>370</v>
      </c>
      <c r="DH16" t="s">
        <v>371</v>
      </c>
      <c r="DI16" t="s">
        <v>371</v>
      </c>
      <c r="DJ16" t="s">
        <v>371</v>
      </c>
      <c r="DK16" t="s">
        <v>382</v>
      </c>
      <c r="DL16" t="s">
        <v>371</v>
      </c>
      <c r="DM16" t="s">
        <v>382</v>
      </c>
      <c r="DN16" t="s">
        <v>374</v>
      </c>
      <c r="DO16" t="s">
        <v>374</v>
      </c>
      <c r="DP16" t="s">
        <v>373</v>
      </c>
      <c r="DQ16" t="s">
        <v>373</v>
      </c>
      <c r="DR16" t="s">
        <v>370</v>
      </c>
      <c r="DW16" t="s">
        <v>370</v>
      </c>
      <c r="DZ16" t="s">
        <v>373</v>
      </c>
      <c r="EA16" t="s">
        <v>373</v>
      </c>
      <c r="EB16" t="s">
        <v>373</v>
      </c>
      <c r="EC16" t="s">
        <v>373</v>
      </c>
      <c r="ED16" t="s">
        <v>373</v>
      </c>
      <c r="EE16" t="s">
        <v>370</v>
      </c>
      <c r="EF16" t="s">
        <v>370</v>
      </c>
      <c r="EG16" t="s">
        <v>370</v>
      </c>
      <c r="EH16" t="s">
        <v>367</v>
      </c>
      <c r="EK16" t="s">
        <v>384</v>
      </c>
      <c r="EL16" t="s">
        <v>384</v>
      </c>
      <c r="EN16" t="s">
        <v>367</v>
      </c>
      <c r="EO16" t="s">
        <v>385</v>
      </c>
      <c r="EQ16" t="s">
        <v>367</v>
      </c>
      <c r="ER16" t="s">
        <v>367</v>
      </c>
      <c r="ET16" t="s">
        <v>386</v>
      </c>
      <c r="EU16" t="s">
        <v>387</v>
      </c>
      <c r="EV16" t="s">
        <v>386</v>
      </c>
      <c r="EW16" t="s">
        <v>387</v>
      </c>
      <c r="EX16" t="s">
        <v>386</v>
      </c>
      <c r="EY16" t="s">
        <v>387</v>
      </c>
      <c r="EZ16" t="s">
        <v>375</v>
      </c>
      <c r="FA16" t="s">
        <v>375</v>
      </c>
      <c r="FB16" t="s">
        <v>371</v>
      </c>
      <c r="FC16" t="s">
        <v>388</v>
      </c>
      <c r="FD16" t="s">
        <v>371</v>
      </c>
      <c r="FF16" t="s">
        <v>382</v>
      </c>
      <c r="FG16" t="s">
        <v>389</v>
      </c>
      <c r="FH16" t="s">
        <v>382</v>
      </c>
      <c r="FM16" t="s">
        <v>390</v>
      </c>
      <c r="FN16" t="s">
        <v>390</v>
      </c>
      <c r="GA16" t="s">
        <v>390</v>
      </c>
      <c r="GB16" t="s">
        <v>390</v>
      </c>
      <c r="GC16" t="s">
        <v>391</v>
      </c>
      <c r="GD16" t="s">
        <v>391</v>
      </c>
      <c r="GE16" t="s">
        <v>373</v>
      </c>
      <c r="GF16" t="s">
        <v>373</v>
      </c>
      <c r="GG16" t="s">
        <v>375</v>
      </c>
      <c r="GH16" t="s">
        <v>373</v>
      </c>
      <c r="GI16" t="s">
        <v>382</v>
      </c>
      <c r="GJ16" t="s">
        <v>375</v>
      </c>
      <c r="GK16" t="s">
        <v>375</v>
      </c>
      <c r="GM16" t="s">
        <v>390</v>
      </c>
      <c r="GN16" t="s">
        <v>390</v>
      </c>
      <c r="GO16" t="s">
        <v>390</v>
      </c>
      <c r="GP16" t="s">
        <v>390</v>
      </c>
      <c r="GQ16" t="s">
        <v>390</v>
      </c>
      <c r="GR16" t="s">
        <v>390</v>
      </c>
      <c r="GS16" t="s">
        <v>390</v>
      </c>
      <c r="GT16" t="s">
        <v>392</v>
      </c>
      <c r="GU16" t="s">
        <v>392</v>
      </c>
      <c r="GV16" t="s">
        <v>392</v>
      </c>
      <c r="GW16" t="s">
        <v>393</v>
      </c>
      <c r="GX16" t="s">
        <v>390</v>
      </c>
      <c r="GY16" t="s">
        <v>390</v>
      </c>
      <c r="GZ16" t="s">
        <v>390</v>
      </c>
      <c r="HA16" t="s">
        <v>390</v>
      </c>
      <c r="HB16" t="s">
        <v>390</v>
      </c>
      <c r="HC16" t="s">
        <v>390</v>
      </c>
      <c r="HD16" t="s">
        <v>390</v>
      </c>
      <c r="HE16" t="s">
        <v>390</v>
      </c>
      <c r="HF16" t="s">
        <v>390</v>
      </c>
      <c r="HG16" t="s">
        <v>390</v>
      </c>
      <c r="HH16" t="s">
        <v>390</v>
      </c>
      <c r="HI16" t="s">
        <v>390</v>
      </c>
      <c r="HP16" t="s">
        <v>390</v>
      </c>
      <c r="HQ16" t="s">
        <v>375</v>
      </c>
      <c r="HR16" t="s">
        <v>375</v>
      </c>
      <c r="HS16" t="s">
        <v>386</v>
      </c>
      <c r="HT16" t="s">
        <v>387</v>
      </c>
      <c r="HU16" t="s">
        <v>387</v>
      </c>
      <c r="HY16" t="s">
        <v>387</v>
      </c>
      <c r="IC16" t="s">
        <v>371</v>
      </c>
      <c r="ID16" t="s">
        <v>371</v>
      </c>
      <c r="IE16" t="s">
        <v>382</v>
      </c>
      <c r="IF16" t="s">
        <v>382</v>
      </c>
      <c r="IG16" t="s">
        <v>394</v>
      </c>
      <c r="IH16" t="s">
        <v>394</v>
      </c>
      <c r="II16" t="s">
        <v>390</v>
      </c>
      <c r="IJ16" t="s">
        <v>390</v>
      </c>
      <c r="IK16" t="s">
        <v>390</v>
      </c>
      <c r="IL16" t="s">
        <v>390</v>
      </c>
      <c r="IM16" t="s">
        <v>390</v>
      </c>
      <c r="IN16" t="s">
        <v>390</v>
      </c>
      <c r="IO16" t="s">
        <v>373</v>
      </c>
      <c r="IP16" t="s">
        <v>390</v>
      </c>
      <c r="IR16" t="s">
        <v>376</v>
      </c>
      <c r="IS16" t="s">
        <v>376</v>
      </c>
      <c r="IT16" t="s">
        <v>373</v>
      </c>
      <c r="IU16" t="s">
        <v>373</v>
      </c>
      <c r="IV16" t="s">
        <v>373</v>
      </c>
      <c r="IW16" t="s">
        <v>373</v>
      </c>
      <c r="IX16" t="s">
        <v>373</v>
      </c>
      <c r="IY16" t="s">
        <v>375</v>
      </c>
      <c r="IZ16" t="s">
        <v>375</v>
      </c>
      <c r="JA16" t="s">
        <v>375</v>
      </c>
      <c r="JB16" t="s">
        <v>373</v>
      </c>
      <c r="JC16" t="s">
        <v>371</v>
      </c>
      <c r="JD16" t="s">
        <v>382</v>
      </c>
      <c r="JE16" t="s">
        <v>375</v>
      </c>
      <c r="JF16" t="s">
        <v>375</v>
      </c>
    </row>
    <row r="17" spans="1:266" x14ac:dyDescent="0.25">
      <c r="A17">
        <v>1</v>
      </c>
      <c r="B17">
        <v>1657465113.0999999</v>
      </c>
      <c r="C17">
        <v>0</v>
      </c>
      <c r="D17" t="s">
        <v>395</v>
      </c>
      <c r="E17" t="s">
        <v>396</v>
      </c>
      <c r="F17" t="s">
        <v>397</v>
      </c>
      <c r="G17" t="s">
        <v>398</v>
      </c>
      <c r="H17" t="s">
        <v>399</v>
      </c>
      <c r="I17" t="s">
        <v>400</v>
      </c>
      <c r="J17" t="s">
        <v>401</v>
      </c>
      <c r="K17">
        <v>1657465113.0999999</v>
      </c>
      <c r="L17">
        <f t="shared" ref="L17:L48" si="0">(M17)/1000</f>
        <v>6.6020821858775438E-3</v>
      </c>
      <c r="M17">
        <f t="shared" ref="M17:M48" si="1">1000*CW17*AK17*(CS17-CT17)/(100*CL17*(1000-AK17*CS17))</f>
        <v>6.6020821858775438</v>
      </c>
      <c r="N17">
        <f t="shared" ref="N17:N48" si="2">CW17*AK17*(CR17-CQ17*(1000-AK17*CT17)/(1000-AK17*CS17))/(100*CL17)</f>
        <v>26.539427585361704</v>
      </c>
      <c r="O17">
        <f t="shared" ref="O17:O48" si="3">CQ17 - IF(AK17&gt;1, N17*CL17*100/(AM17*DE17), 0)</f>
        <v>365.25299999999999</v>
      </c>
      <c r="P17">
        <f t="shared" ref="P17:P48" si="4">((V17-L17/2)*O17-N17)/(V17+L17/2)</f>
        <v>263.11837229911771</v>
      </c>
      <c r="Q17">
        <f t="shared" ref="Q17:Q48" si="5">P17*(CX17+CY17)/1000</f>
        <v>26.243996367508402</v>
      </c>
      <c r="R17">
        <f t="shared" ref="R17:R48" si="6">(CQ17 - IF(AK17&gt;1, N17*CL17*100/(AM17*DE17), 0))*(CX17+CY17)/1000</f>
        <v>36.431125357997999</v>
      </c>
      <c r="S17">
        <f t="shared" ref="S17:S48" si="7">2/((1/U17-1/T17)+SIGN(U17)*SQRT((1/U17-1/T17)*(1/U17-1/T17) + 4*CM17/((CM17+1)*(CM17+1))*(2*1/U17*1/T17-1/T17*1/T17)))</f>
        <v>0.48336557953275461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2.9177769427596103</v>
      </c>
      <c r="U17">
        <f t="shared" ref="U17:U48" si="9">L17*(1000-(1000*0.61365*EXP(17.502*Y17/(240.97+Y17))/(CX17+CY17)+CS17)/2)/(1000*0.61365*EXP(17.502*Y17/(240.97+Y17))/(CX17+CY17)-CS17)</f>
        <v>0.44288441957856234</v>
      </c>
      <c r="V17">
        <f t="shared" ref="V17:V48" si="10">1/((CM17+1)/(S17/1.6)+1/(T17/1.37)) + CM17/((CM17+1)/(S17/1.6) + CM17/(T17/1.37))</f>
        <v>0.28015676907098808</v>
      </c>
      <c r="W17">
        <f t="shared" ref="W17:W48" si="11">(CH17*CK17)</f>
        <v>289.55587784752407</v>
      </c>
      <c r="X17">
        <f t="shared" ref="X17:X48" si="12">(CZ17+(W17+2*0.95*0.0000000567*(((CZ17+$B$7)+273)^4-(CZ17+273)^4)-44100*L17)/(1.84*29.3*T17+8*0.95*0.0000000567*(CZ17+273)^3))</f>
        <v>28.420062400949931</v>
      </c>
      <c r="Y17">
        <f t="shared" ref="Y17:Y48" si="13">($C$7*DA17+$D$7*DB17+$E$7*X17)</f>
        <v>27.968499999999999</v>
      </c>
      <c r="Z17">
        <f t="shared" ref="Z17:Z48" si="14">0.61365*EXP(17.502*Y17/(240.97+Y17))</f>
        <v>3.7878766364787908</v>
      </c>
      <c r="AA17">
        <f t="shared" ref="AA17:AA48" si="15">(AB17/AC17*100)</f>
        <v>60.313638368920799</v>
      </c>
      <c r="AB17">
        <f t="shared" ref="AB17:AB48" si="16">CS17*(CX17+CY17)/1000</f>
        <v>2.3467436558646</v>
      </c>
      <c r="AC17">
        <f t="shared" ref="AC17:AC48" si="17">0.61365*EXP(17.502*CZ17/(240.97+CZ17))</f>
        <v>3.890900498342114</v>
      </c>
      <c r="AD17">
        <f t="shared" ref="AD17:AD48" si="18">(Z17-CS17*(CX17+CY17)/1000)</f>
        <v>1.4411329806141908</v>
      </c>
      <c r="AE17">
        <f t="shared" ref="AE17:AE48" si="19">(-L17*44100)</f>
        <v>-291.15182439719968</v>
      </c>
      <c r="AF17">
        <f t="shared" ref="AF17:AF48" si="20">2*29.3*T17*0.92*(CZ17-Y17)</f>
        <v>72.516770838044195</v>
      </c>
      <c r="AG17">
        <f t="shared" ref="AG17:AG48" si="21">2*0.95*0.0000000567*(((CZ17+$B$7)+273)^4-(Y17+273)^4)</f>
        <v>5.4282320865280882</v>
      </c>
      <c r="AH17">
        <f t="shared" ref="AH17:AH48" si="22">W17+AG17+AE17+AF17</f>
        <v>76.349056374896705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52280.656385270267</v>
      </c>
      <c r="AN17" t="s">
        <v>402</v>
      </c>
      <c r="AO17">
        <v>10366.9</v>
      </c>
      <c r="AP17">
        <v>993.59653846153856</v>
      </c>
      <c r="AQ17">
        <v>3431.87</v>
      </c>
      <c r="AR17">
        <f t="shared" ref="AR17:AR48" si="26">1-AP17/AQ17</f>
        <v>0.71047955241266758</v>
      </c>
      <c r="AS17">
        <v>-3.9894345373445681</v>
      </c>
      <c r="AT17" t="s">
        <v>403</v>
      </c>
      <c r="AU17">
        <v>10356.200000000001</v>
      </c>
      <c r="AV17">
        <v>937.73942307692312</v>
      </c>
      <c r="AW17">
        <v>1419.33</v>
      </c>
      <c r="AX17">
        <f t="shared" ref="AX17:AX48" si="27">1-AV17/AW17</f>
        <v>0.33930838981989875</v>
      </c>
      <c r="AY17">
        <v>0.5</v>
      </c>
      <c r="AZ17">
        <f t="shared" ref="AZ17:AZ48" si="28">CI17</f>
        <v>1513.1261999209971</v>
      </c>
      <c r="BA17">
        <f t="shared" ref="BA17:BA48" si="29">N17</f>
        <v>26.539427585361704</v>
      </c>
      <c r="BB17">
        <f t="shared" ref="BB17:BB48" si="30">AX17*AY17*AZ17</f>
        <v>256.70820724474788</v>
      </c>
      <c r="BC17">
        <f t="shared" ref="BC17:BC48" si="31">(BA17-AS17)/AZ17</f>
        <v>2.0176018447304815E-2</v>
      </c>
      <c r="BD17">
        <f t="shared" ref="BD17:BD48" si="32">(AQ17-AW17)/AW17</f>
        <v>1.4179507232285657</v>
      </c>
      <c r="BE17">
        <f t="shared" ref="BE17:BE48" si="33">AP17/(AR17+AP17/AW17)</f>
        <v>704.41574989066373</v>
      </c>
      <c r="BF17" t="s">
        <v>404</v>
      </c>
      <c r="BG17">
        <v>646.49</v>
      </c>
      <c r="BH17">
        <f t="shared" ref="BH17:BH48" si="34">IF(BG17&lt;&gt;0, BG17, BE17)</f>
        <v>646.49</v>
      </c>
      <c r="BI17">
        <f t="shared" ref="BI17:BI48" si="35">1-BH17/AW17</f>
        <v>0.54451043802357446</v>
      </c>
      <c r="BJ17">
        <f t="shared" ref="BJ17:BJ48" si="36">(AW17-AV17)/(AW17-BH17)</f>
        <v>0.62314395854649973</v>
      </c>
      <c r="BK17">
        <f t="shared" ref="BK17:BK48" si="37">(AQ17-AW17)/(AQ17-BH17)</f>
        <v>0.72253696084555785</v>
      </c>
      <c r="BL17">
        <f t="shared" ref="BL17:BL48" si="38">(AW17-AV17)/(AW17-AP17)</f>
        <v>1.131202079307476</v>
      </c>
      <c r="BM17">
        <f t="shared" ref="BM17:BM48" si="39">(AQ17-AW17)/(AQ17-AP17)</f>
        <v>0.82539552340866662</v>
      </c>
      <c r="BN17">
        <f t="shared" ref="BN17:BN48" si="40">(BJ17*BH17/AV17)</f>
        <v>0.42960371276582254</v>
      </c>
      <c r="BO17">
        <f t="shared" ref="BO17:BO48" si="41">(1-BN17)</f>
        <v>0.57039628723417746</v>
      </c>
      <c r="BP17">
        <v>1123</v>
      </c>
      <c r="BQ17">
        <v>300</v>
      </c>
      <c r="BR17">
        <v>300</v>
      </c>
      <c r="BS17">
        <v>300</v>
      </c>
      <c r="BT17">
        <v>10356.200000000001</v>
      </c>
      <c r="BU17">
        <v>1317.18</v>
      </c>
      <c r="BV17">
        <v>-7.0785600000000002E-3</v>
      </c>
      <c r="BW17">
        <v>-0.93</v>
      </c>
      <c r="BX17" t="s">
        <v>405</v>
      </c>
      <c r="BY17" t="s">
        <v>405</v>
      </c>
      <c r="BZ17" t="s">
        <v>405</v>
      </c>
      <c r="CA17" t="s">
        <v>405</v>
      </c>
      <c r="CB17" t="s">
        <v>405</v>
      </c>
      <c r="CC17" t="s">
        <v>405</v>
      </c>
      <c r="CD17" t="s">
        <v>405</v>
      </c>
      <c r="CE17" t="s">
        <v>405</v>
      </c>
      <c r="CF17" t="s">
        <v>405</v>
      </c>
      <c r="CG17" t="s">
        <v>405</v>
      </c>
      <c r="CH17">
        <f t="shared" ref="CH17:CH48" si="42">$B$11*DF17+$C$11*DG17+$F$11*DR17*(1-DU17)</f>
        <v>1799.93</v>
      </c>
      <c r="CI17">
        <f t="shared" ref="CI17:CI48" si="43">CH17*CJ17</f>
        <v>1513.1261999209971</v>
      </c>
      <c r="CJ17">
        <f t="shared" ref="CJ17:CJ48" si="44">($B$11*$D$9+$C$11*$D$9+$F$11*((EE17+DW17)/MAX(EE17+DW17+EF17, 0.1)*$I$9+EF17/MAX(EE17+DW17+EF17, 0.1)*$J$9))/($B$11+$C$11+$F$11)</f>
        <v>0.84065835889228857</v>
      </c>
      <c r="CK17">
        <f t="shared" ref="CK17:CK48" si="45">($B$11*$K$9+$C$11*$K$9+$F$11*((EE17+DW17)/MAX(EE17+DW17+EF17, 0.1)*$P$9+EF17/MAX(EE17+DW17+EF17, 0.1)*$Q$9))/($B$11+$C$11+$F$11)</f>
        <v>0.1608706326621169</v>
      </c>
      <c r="CL17">
        <v>6</v>
      </c>
      <c r="CM17">
        <v>0.5</v>
      </c>
      <c r="CN17" t="s">
        <v>406</v>
      </c>
      <c r="CO17">
        <v>2</v>
      </c>
      <c r="CP17">
        <v>1657465113.0999999</v>
      </c>
      <c r="CQ17">
        <v>365.25299999999999</v>
      </c>
      <c r="CR17">
        <v>399.99</v>
      </c>
      <c r="CS17">
        <v>23.528099999999998</v>
      </c>
      <c r="CT17">
        <v>15.792899999999999</v>
      </c>
      <c r="CU17">
        <v>365.90699999999998</v>
      </c>
      <c r="CV17">
        <v>23.618200000000002</v>
      </c>
      <c r="CW17">
        <v>500.05799999999999</v>
      </c>
      <c r="CX17">
        <v>99.641800000000003</v>
      </c>
      <c r="CY17">
        <v>0.100366</v>
      </c>
      <c r="CZ17">
        <v>28.429500000000001</v>
      </c>
      <c r="DA17">
        <v>27.968499999999999</v>
      </c>
      <c r="DB17">
        <v>999.9</v>
      </c>
      <c r="DC17">
        <v>0</v>
      </c>
      <c r="DD17">
        <v>0</v>
      </c>
      <c r="DE17">
        <v>9968.75</v>
      </c>
      <c r="DF17">
        <v>0</v>
      </c>
      <c r="DG17">
        <v>1445.07</v>
      </c>
      <c r="DH17">
        <v>-34.736499999999999</v>
      </c>
      <c r="DI17">
        <v>374.05399999999997</v>
      </c>
      <c r="DJ17">
        <v>406.40800000000002</v>
      </c>
      <c r="DK17">
        <v>7.7352600000000002</v>
      </c>
      <c r="DL17">
        <v>399.99</v>
      </c>
      <c r="DM17">
        <v>15.792899999999999</v>
      </c>
      <c r="DN17">
        <v>2.3443800000000001</v>
      </c>
      <c r="DO17">
        <v>1.5736300000000001</v>
      </c>
      <c r="DP17">
        <v>19.9846</v>
      </c>
      <c r="DQ17">
        <v>13.702999999999999</v>
      </c>
      <c r="DR17">
        <v>1799.93</v>
      </c>
      <c r="DS17">
        <v>0.97799100000000005</v>
      </c>
      <c r="DT17">
        <v>2.20092E-2</v>
      </c>
      <c r="DU17">
        <v>0</v>
      </c>
      <c r="DV17">
        <v>937.50699999999995</v>
      </c>
      <c r="DW17">
        <v>5.0001199999999999</v>
      </c>
      <c r="DX17">
        <v>17338.2</v>
      </c>
      <c r="DY17">
        <v>14417.2</v>
      </c>
      <c r="DZ17">
        <v>47.186999999999998</v>
      </c>
      <c r="EA17">
        <v>48.436999999999998</v>
      </c>
      <c r="EB17">
        <v>48.186999999999998</v>
      </c>
      <c r="EC17">
        <v>47.686999999999998</v>
      </c>
      <c r="ED17">
        <v>48.75</v>
      </c>
      <c r="EE17">
        <v>1755.43</v>
      </c>
      <c r="EF17">
        <v>39.5</v>
      </c>
      <c r="EG17">
        <v>0</v>
      </c>
      <c r="EH17">
        <v>1657282214.7</v>
      </c>
      <c r="EI17">
        <v>0</v>
      </c>
      <c r="EJ17">
        <v>937.73942307692312</v>
      </c>
      <c r="EK17">
        <v>-5.0347008360505896</v>
      </c>
      <c r="EL17">
        <v>-323.08034208762132</v>
      </c>
      <c r="EM17">
        <v>17368.380769230771</v>
      </c>
      <c r="EN17">
        <v>15</v>
      </c>
      <c r="EO17">
        <v>1657465068.0999999</v>
      </c>
      <c r="EP17" t="s">
        <v>407</v>
      </c>
      <c r="EQ17">
        <v>1657465051.0999999</v>
      </c>
      <c r="ER17">
        <v>1657465068.0999999</v>
      </c>
      <c r="ES17">
        <v>3</v>
      </c>
      <c r="ET17">
        <v>0.20599999999999999</v>
      </c>
      <c r="EU17">
        <v>-0.192</v>
      </c>
      <c r="EV17">
        <v>-0.65400000000000003</v>
      </c>
      <c r="EW17">
        <v>-0.09</v>
      </c>
      <c r="EX17">
        <v>400</v>
      </c>
      <c r="EY17">
        <v>15</v>
      </c>
      <c r="EZ17">
        <v>0.03</v>
      </c>
      <c r="FA17">
        <v>0.01</v>
      </c>
      <c r="FB17">
        <v>-34.782892500000003</v>
      </c>
      <c r="FC17">
        <v>-0.1232791744840654</v>
      </c>
      <c r="FD17">
        <v>5.1721694614059108E-2</v>
      </c>
      <c r="FE17">
        <v>1</v>
      </c>
      <c r="FF17">
        <v>7.6888339999999999</v>
      </c>
      <c r="FG17">
        <v>-1.6408480300183079E-2</v>
      </c>
      <c r="FH17">
        <v>3.6066596651195118E-2</v>
      </c>
      <c r="FI17">
        <v>1</v>
      </c>
      <c r="FJ17">
        <v>2</v>
      </c>
      <c r="FK17">
        <v>2</v>
      </c>
      <c r="FL17" t="s">
        <v>408</v>
      </c>
      <c r="FM17">
        <v>2.93411</v>
      </c>
      <c r="FN17">
        <v>2.70303</v>
      </c>
      <c r="FO17">
        <v>9.1403999999999999E-2</v>
      </c>
      <c r="FP17">
        <v>9.8555500000000004E-2</v>
      </c>
      <c r="FQ17">
        <v>0.113964</v>
      </c>
      <c r="FR17">
        <v>8.52932E-2</v>
      </c>
      <c r="FS17">
        <v>32117.3</v>
      </c>
      <c r="FT17">
        <v>17552.7</v>
      </c>
      <c r="FU17">
        <v>31739.9</v>
      </c>
      <c r="FV17">
        <v>21164.1</v>
      </c>
      <c r="FW17">
        <v>38052.400000000001</v>
      </c>
      <c r="FX17">
        <v>32934.1</v>
      </c>
      <c r="FY17">
        <v>47993.599999999999</v>
      </c>
      <c r="FZ17">
        <v>40475.300000000003</v>
      </c>
      <c r="GA17">
        <v>1.9549000000000001</v>
      </c>
      <c r="GB17">
        <v>1.9661</v>
      </c>
      <c r="GC17">
        <v>6.0297499999999997E-2</v>
      </c>
      <c r="GD17">
        <v>0</v>
      </c>
      <c r="GE17">
        <v>26.9832</v>
      </c>
      <c r="GF17">
        <v>999.9</v>
      </c>
      <c r="GG17">
        <v>61.1</v>
      </c>
      <c r="GH17">
        <v>33.799999999999997</v>
      </c>
      <c r="GI17">
        <v>32.400700000000001</v>
      </c>
      <c r="GJ17">
        <v>60.31</v>
      </c>
      <c r="GK17">
        <v>18.4175</v>
      </c>
      <c r="GL17">
        <v>1</v>
      </c>
      <c r="GM17">
        <v>0.35372199999999998</v>
      </c>
      <c r="GN17">
        <v>1.6364099999999999</v>
      </c>
      <c r="GO17">
        <v>20.1999</v>
      </c>
      <c r="GP17">
        <v>5.1978200000000001</v>
      </c>
      <c r="GQ17">
        <v>11.9495</v>
      </c>
      <c r="GR17">
        <v>4.9953000000000003</v>
      </c>
      <c r="GS17">
        <v>3.2909999999999999</v>
      </c>
      <c r="GT17">
        <v>9999</v>
      </c>
      <c r="GU17">
        <v>9999</v>
      </c>
      <c r="GV17">
        <v>9999</v>
      </c>
      <c r="GW17">
        <v>999.9</v>
      </c>
      <c r="GX17">
        <v>1.8749899999999999</v>
      </c>
      <c r="GY17">
        <v>1.8739300000000001</v>
      </c>
      <c r="GZ17">
        <v>1.87422</v>
      </c>
      <c r="HA17">
        <v>1.8780399999999999</v>
      </c>
      <c r="HB17">
        <v>1.8715999999999999</v>
      </c>
      <c r="HC17">
        <v>1.8692</v>
      </c>
      <c r="HD17">
        <v>1.8713500000000001</v>
      </c>
      <c r="HE17">
        <v>1.87466</v>
      </c>
      <c r="HF17">
        <v>0</v>
      </c>
      <c r="HG17">
        <v>0</v>
      </c>
      <c r="HH17">
        <v>0</v>
      </c>
      <c r="HI17">
        <v>0</v>
      </c>
      <c r="HJ17" t="s">
        <v>409</v>
      </c>
      <c r="HK17" t="s">
        <v>410</v>
      </c>
      <c r="HL17" t="s">
        <v>411</v>
      </c>
      <c r="HM17" t="s">
        <v>411</v>
      </c>
      <c r="HN17" t="s">
        <v>411</v>
      </c>
      <c r="HO17" t="s">
        <v>411</v>
      </c>
      <c r="HP17">
        <v>0</v>
      </c>
      <c r="HQ17">
        <v>100</v>
      </c>
      <c r="HR17">
        <v>100</v>
      </c>
      <c r="HS17">
        <v>-0.65400000000000003</v>
      </c>
      <c r="HT17">
        <v>-9.01E-2</v>
      </c>
      <c r="HU17">
        <v>-0.65395000000006576</v>
      </c>
      <c r="HV17">
        <v>0</v>
      </c>
      <c r="HW17">
        <v>0</v>
      </c>
      <c r="HX17">
        <v>0</v>
      </c>
      <c r="HY17">
        <v>-9.0040000000001896E-2</v>
      </c>
      <c r="HZ17">
        <v>0</v>
      </c>
      <c r="IA17">
        <v>0</v>
      </c>
      <c r="IB17">
        <v>0</v>
      </c>
      <c r="IC17">
        <v>-1</v>
      </c>
      <c r="ID17">
        <v>-1</v>
      </c>
      <c r="IE17">
        <v>-1</v>
      </c>
      <c r="IF17">
        <v>-1</v>
      </c>
      <c r="IG17">
        <v>1</v>
      </c>
      <c r="IH17">
        <v>0.8</v>
      </c>
      <c r="II17">
        <v>1.0083</v>
      </c>
      <c r="IJ17">
        <v>2.3913600000000002</v>
      </c>
      <c r="IK17">
        <v>1.5490699999999999</v>
      </c>
      <c r="IL17">
        <v>2.3059099999999999</v>
      </c>
      <c r="IM17">
        <v>1.5918000000000001</v>
      </c>
      <c r="IN17">
        <v>2.36572</v>
      </c>
      <c r="IO17">
        <v>36.011299999999999</v>
      </c>
      <c r="IP17">
        <v>16.093399999999999</v>
      </c>
      <c r="IQ17">
        <v>18</v>
      </c>
      <c r="IR17">
        <v>512.68100000000004</v>
      </c>
      <c r="IS17">
        <v>498.92399999999998</v>
      </c>
      <c r="IT17">
        <v>24.197500000000002</v>
      </c>
      <c r="IU17">
        <v>31.8553</v>
      </c>
      <c r="IV17">
        <v>29.999500000000001</v>
      </c>
      <c r="IW17">
        <v>31.987100000000002</v>
      </c>
      <c r="IX17">
        <v>31.9998</v>
      </c>
      <c r="IY17">
        <v>20.226099999999999</v>
      </c>
      <c r="IZ17">
        <v>53.608600000000003</v>
      </c>
      <c r="JA17">
        <v>0</v>
      </c>
      <c r="JB17">
        <v>24.226299999999998</v>
      </c>
      <c r="JC17">
        <v>400</v>
      </c>
      <c r="JD17">
        <v>15.7646</v>
      </c>
      <c r="JE17">
        <v>99.691900000000004</v>
      </c>
      <c r="JF17">
        <v>98.971999999999994</v>
      </c>
    </row>
    <row r="18" spans="1:266" x14ac:dyDescent="0.25">
      <c r="A18">
        <v>2</v>
      </c>
      <c r="B18">
        <v>1657465226.5999999</v>
      </c>
      <c r="C18">
        <v>113.5</v>
      </c>
      <c r="D18" t="s">
        <v>412</v>
      </c>
      <c r="E18" t="s">
        <v>413</v>
      </c>
      <c r="F18" t="s">
        <v>397</v>
      </c>
      <c r="G18" t="s">
        <v>398</v>
      </c>
      <c r="H18" t="s">
        <v>399</v>
      </c>
      <c r="I18" t="s">
        <v>400</v>
      </c>
      <c r="J18" t="s">
        <v>401</v>
      </c>
      <c r="K18">
        <v>1657465226.5999999</v>
      </c>
      <c r="L18">
        <f t="shared" si="0"/>
        <v>6.4041039401123382E-3</v>
      </c>
      <c r="M18">
        <f t="shared" si="1"/>
        <v>6.4041039401123383</v>
      </c>
      <c r="N18">
        <f t="shared" si="2"/>
        <v>19.518538889604265</v>
      </c>
      <c r="O18">
        <f t="shared" si="3"/>
        <v>274.58499999999998</v>
      </c>
      <c r="P18">
        <f t="shared" si="4"/>
        <v>195.28398675361458</v>
      </c>
      <c r="Q18">
        <f t="shared" si="5"/>
        <v>19.477417720609168</v>
      </c>
      <c r="R18">
        <f t="shared" si="6"/>
        <v>27.386816675148996</v>
      </c>
      <c r="S18">
        <f t="shared" si="7"/>
        <v>0.45542387719344002</v>
      </c>
      <c r="T18">
        <f t="shared" si="8"/>
        <v>2.9235420525152405</v>
      </c>
      <c r="U18">
        <f t="shared" si="9"/>
        <v>0.41936556151738252</v>
      </c>
      <c r="V18">
        <f t="shared" si="10"/>
        <v>0.26510485734890948</v>
      </c>
      <c r="W18">
        <f t="shared" si="11"/>
        <v>289.5303418475105</v>
      </c>
      <c r="X18">
        <f t="shared" si="12"/>
        <v>28.471463923496572</v>
      </c>
      <c r="Y18">
        <f t="shared" si="13"/>
        <v>28.115200000000002</v>
      </c>
      <c r="Z18">
        <f t="shared" si="14"/>
        <v>3.820399712836501</v>
      </c>
      <c r="AA18">
        <f t="shared" si="15"/>
        <v>60.252472958275774</v>
      </c>
      <c r="AB18">
        <f t="shared" si="16"/>
        <v>2.3443637705969995</v>
      </c>
      <c r="AC18">
        <f t="shared" si="17"/>
        <v>3.890900498342114</v>
      </c>
      <c r="AD18">
        <f t="shared" si="18"/>
        <v>1.4760359422395015</v>
      </c>
      <c r="AE18">
        <f t="shared" si="19"/>
        <v>-282.42098375895409</v>
      </c>
      <c r="AF18">
        <f t="shared" si="20"/>
        <v>49.538079928193781</v>
      </c>
      <c r="AG18">
        <f t="shared" si="21"/>
        <v>3.7035565095119209</v>
      </c>
      <c r="AH18">
        <f t="shared" si="22"/>
        <v>60.350994526262127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52445.980695660452</v>
      </c>
      <c r="AN18" t="s">
        <v>402</v>
      </c>
      <c r="AO18">
        <v>10366.9</v>
      </c>
      <c r="AP18">
        <v>993.59653846153856</v>
      </c>
      <c r="AQ18">
        <v>3431.87</v>
      </c>
      <c r="AR18">
        <f t="shared" si="26"/>
        <v>0.71047955241266758</v>
      </c>
      <c r="AS18">
        <v>-3.9894345373445681</v>
      </c>
      <c r="AT18" t="s">
        <v>414</v>
      </c>
      <c r="AU18">
        <v>10354.799999999999</v>
      </c>
      <c r="AV18">
        <v>870.41139999999996</v>
      </c>
      <c r="AW18">
        <v>1275</v>
      </c>
      <c r="AX18">
        <f t="shared" si="27"/>
        <v>0.31732439215686281</v>
      </c>
      <c r="AY18">
        <v>0.5</v>
      </c>
      <c r="AZ18">
        <f t="shared" si="28"/>
        <v>1512.9917999209899</v>
      </c>
      <c r="BA18">
        <f t="shared" si="29"/>
        <v>19.518538889604265</v>
      </c>
      <c r="BB18">
        <f t="shared" si="30"/>
        <v>240.05460162412297</v>
      </c>
      <c r="BC18">
        <f t="shared" si="31"/>
        <v>1.5537409672792969E-2</v>
      </c>
      <c r="BD18">
        <f t="shared" si="32"/>
        <v>1.691662745098039</v>
      </c>
      <c r="BE18">
        <f t="shared" si="33"/>
        <v>666.94583824560902</v>
      </c>
      <c r="BF18" t="s">
        <v>415</v>
      </c>
      <c r="BG18">
        <v>624.92999999999995</v>
      </c>
      <c r="BH18">
        <f t="shared" si="34"/>
        <v>624.92999999999995</v>
      </c>
      <c r="BI18">
        <f t="shared" si="35"/>
        <v>0.50985882352941181</v>
      </c>
      <c r="BJ18">
        <f t="shared" si="36"/>
        <v>0.62237697478733056</v>
      </c>
      <c r="BK18">
        <f t="shared" si="37"/>
        <v>0.76840616472030032</v>
      </c>
      <c r="BL18">
        <f t="shared" si="38"/>
        <v>1.437752747560648</v>
      </c>
      <c r="BM18">
        <f t="shared" si="39"/>
        <v>0.88458904795653792</v>
      </c>
      <c r="BN18">
        <f t="shared" si="40"/>
        <v>0.44684851652201069</v>
      </c>
      <c r="BO18">
        <f t="shared" si="41"/>
        <v>0.55315148347798937</v>
      </c>
      <c r="BP18">
        <v>1125</v>
      </c>
      <c r="BQ18">
        <v>300</v>
      </c>
      <c r="BR18">
        <v>300</v>
      </c>
      <c r="BS18">
        <v>300</v>
      </c>
      <c r="BT18">
        <v>10354.799999999999</v>
      </c>
      <c r="BU18">
        <v>1187.53</v>
      </c>
      <c r="BV18">
        <v>-7.0772500000000002E-3</v>
      </c>
      <c r="BW18">
        <v>-0.53</v>
      </c>
      <c r="BX18" t="s">
        <v>405</v>
      </c>
      <c r="BY18" t="s">
        <v>405</v>
      </c>
      <c r="BZ18" t="s">
        <v>405</v>
      </c>
      <c r="CA18" t="s">
        <v>405</v>
      </c>
      <c r="CB18" t="s">
        <v>405</v>
      </c>
      <c r="CC18" t="s">
        <v>405</v>
      </c>
      <c r="CD18" t="s">
        <v>405</v>
      </c>
      <c r="CE18" t="s">
        <v>405</v>
      </c>
      <c r="CF18" t="s">
        <v>405</v>
      </c>
      <c r="CG18" t="s">
        <v>405</v>
      </c>
      <c r="CH18">
        <f t="shared" si="42"/>
        <v>1799.77</v>
      </c>
      <c r="CI18">
        <f t="shared" si="43"/>
        <v>1512.9917999209899</v>
      </c>
      <c r="CJ18">
        <f t="shared" si="44"/>
        <v>0.84065841742055369</v>
      </c>
      <c r="CK18">
        <f t="shared" si="45"/>
        <v>0.16087074562166861</v>
      </c>
      <c r="CL18">
        <v>6</v>
      </c>
      <c r="CM18">
        <v>0.5</v>
      </c>
      <c r="CN18" t="s">
        <v>406</v>
      </c>
      <c r="CO18">
        <v>2</v>
      </c>
      <c r="CP18">
        <v>1657465226.5999999</v>
      </c>
      <c r="CQ18">
        <v>274.58499999999998</v>
      </c>
      <c r="CR18">
        <v>300.11200000000002</v>
      </c>
      <c r="CS18">
        <v>23.504999999999999</v>
      </c>
      <c r="CT18">
        <v>16.002300000000002</v>
      </c>
      <c r="CU18">
        <v>275.39800000000002</v>
      </c>
      <c r="CV18">
        <v>23.587199999999999</v>
      </c>
      <c r="CW18">
        <v>500.10599999999999</v>
      </c>
      <c r="CX18">
        <v>99.638999999999996</v>
      </c>
      <c r="CY18">
        <v>9.9939399999999998E-2</v>
      </c>
      <c r="CZ18">
        <v>28.429500000000001</v>
      </c>
      <c r="DA18">
        <v>28.115200000000002</v>
      </c>
      <c r="DB18">
        <v>999.9</v>
      </c>
      <c r="DC18">
        <v>0</v>
      </c>
      <c r="DD18">
        <v>0</v>
      </c>
      <c r="DE18">
        <v>10001.9</v>
      </c>
      <c r="DF18">
        <v>0</v>
      </c>
      <c r="DG18">
        <v>1452.75</v>
      </c>
      <c r="DH18">
        <v>-25.526599999999998</v>
      </c>
      <c r="DI18">
        <v>281.19499999999999</v>
      </c>
      <c r="DJ18">
        <v>304.99200000000002</v>
      </c>
      <c r="DK18">
        <v>7.50265</v>
      </c>
      <c r="DL18">
        <v>300.11200000000002</v>
      </c>
      <c r="DM18">
        <v>16.002300000000002</v>
      </c>
      <c r="DN18">
        <v>2.3420100000000001</v>
      </c>
      <c r="DO18">
        <v>1.59446</v>
      </c>
      <c r="DP18">
        <v>19.968299999999999</v>
      </c>
      <c r="DQ18">
        <v>13.9053</v>
      </c>
      <c r="DR18">
        <v>1799.77</v>
      </c>
      <c r="DS18">
        <v>0.97799100000000005</v>
      </c>
      <c r="DT18">
        <v>2.20092E-2</v>
      </c>
      <c r="DU18">
        <v>0</v>
      </c>
      <c r="DV18">
        <v>869.83199999999999</v>
      </c>
      <c r="DW18">
        <v>5.0001199999999999</v>
      </c>
      <c r="DX18">
        <v>16096.5</v>
      </c>
      <c r="DY18">
        <v>14415.9</v>
      </c>
      <c r="DZ18">
        <v>47.25</v>
      </c>
      <c r="EA18">
        <v>48.436999999999998</v>
      </c>
      <c r="EB18">
        <v>48.25</v>
      </c>
      <c r="EC18">
        <v>47.686999999999998</v>
      </c>
      <c r="ED18">
        <v>48.75</v>
      </c>
      <c r="EE18">
        <v>1755.27</v>
      </c>
      <c r="EF18">
        <v>39.5</v>
      </c>
      <c r="EG18">
        <v>0</v>
      </c>
      <c r="EH18">
        <v>113.0999999046326</v>
      </c>
      <c r="EI18">
        <v>0</v>
      </c>
      <c r="EJ18">
        <v>870.41139999999996</v>
      </c>
      <c r="EK18">
        <v>-2.5999230718004092</v>
      </c>
      <c r="EL18">
        <v>-58.707692241347907</v>
      </c>
      <c r="EM18">
        <v>16110.183999999999</v>
      </c>
      <c r="EN18">
        <v>15</v>
      </c>
      <c r="EO18">
        <v>1657465191.0999999</v>
      </c>
      <c r="EP18" t="s">
        <v>416</v>
      </c>
      <c r="EQ18">
        <v>1657465178.5999999</v>
      </c>
      <c r="ER18">
        <v>1657465191.0999999</v>
      </c>
      <c r="ES18">
        <v>4</v>
      </c>
      <c r="ET18">
        <v>-0.159</v>
      </c>
      <c r="EU18">
        <v>8.0000000000000002E-3</v>
      </c>
      <c r="EV18">
        <v>-0.81299999999999994</v>
      </c>
      <c r="EW18">
        <v>-8.2000000000000003E-2</v>
      </c>
      <c r="EX18">
        <v>300</v>
      </c>
      <c r="EY18">
        <v>16</v>
      </c>
      <c r="EZ18">
        <v>0.04</v>
      </c>
      <c r="FA18">
        <v>0.01</v>
      </c>
      <c r="FB18">
        <v>-25.509297560975611</v>
      </c>
      <c r="FC18">
        <v>0.34620836236938368</v>
      </c>
      <c r="FD18">
        <v>5.8298422719762377E-2</v>
      </c>
      <c r="FE18">
        <v>1</v>
      </c>
      <c r="FF18">
        <v>7.469207560975609</v>
      </c>
      <c r="FG18">
        <v>6.548027874564738E-2</v>
      </c>
      <c r="FH18">
        <v>3.007072531350764E-2</v>
      </c>
      <c r="FI18">
        <v>1</v>
      </c>
      <c r="FJ18">
        <v>2</v>
      </c>
      <c r="FK18">
        <v>2</v>
      </c>
      <c r="FL18" t="s">
        <v>408</v>
      </c>
      <c r="FM18">
        <v>2.93424</v>
      </c>
      <c r="FN18">
        <v>2.70289</v>
      </c>
      <c r="FO18">
        <v>7.2481699999999996E-2</v>
      </c>
      <c r="FP18">
        <v>7.8429100000000002E-2</v>
      </c>
      <c r="FQ18">
        <v>0.11385000000000001</v>
      </c>
      <c r="FR18">
        <v>8.6099999999999996E-2</v>
      </c>
      <c r="FS18">
        <v>32785.800000000003</v>
      </c>
      <c r="FT18">
        <v>17944.3</v>
      </c>
      <c r="FU18">
        <v>31739.3</v>
      </c>
      <c r="FV18">
        <v>21163.4</v>
      </c>
      <c r="FW18">
        <v>38056</v>
      </c>
      <c r="FX18">
        <v>32903.599999999999</v>
      </c>
      <c r="FY18">
        <v>47992.6</v>
      </c>
      <c r="FZ18">
        <v>40474.1</v>
      </c>
      <c r="GA18">
        <v>1.9542200000000001</v>
      </c>
      <c r="GB18">
        <v>1.9660200000000001</v>
      </c>
      <c r="GC18">
        <v>6.2644500000000006E-2</v>
      </c>
      <c r="GD18">
        <v>0</v>
      </c>
      <c r="GE18">
        <v>27.091799999999999</v>
      </c>
      <c r="GF18">
        <v>999.9</v>
      </c>
      <c r="GG18">
        <v>61.2</v>
      </c>
      <c r="GH18">
        <v>34</v>
      </c>
      <c r="GI18">
        <v>32.816000000000003</v>
      </c>
      <c r="GJ18">
        <v>60.200099999999999</v>
      </c>
      <c r="GK18">
        <v>18.433499999999999</v>
      </c>
      <c r="GL18">
        <v>1</v>
      </c>
      <c r="GM18">
        <v>0.35652200000000001</v>
      </c>
      <c r="GN18">
        <v>2.7360000000000002</v>
      </c>
      <c r="GO18">
        <v>20.1845</v>
      </c>
      <c r="GP18">
        <v>5.1982699999999999</v>
      </c>
      <c r="GQ18">
        <v>11.9498</v>
      </c>
      <c r="GR18">
        <v>4.9958999999999998</v>
      </c>
      <c r="GS18">
        <v>3.2909999999999999</v>
      </c>
      <c r="GT18">
        <v>9999</v>
      </c>
      <c r="GU18">
        <v>9999</v>
      </c>
      <c r="GV18">
        <v>9999</v>
      </c>
      <c r="GW18">
        <v>999.9</v>
      </c>
      <c r="GX18">
        <v>1.875</v>
      </c>
      <c r="GY18">
        <v>1.8739300000000001</v>
      </c>
      <c r="GZ18">
        <v>1.8742300000000001</v>
      </c>
      <c r="HA18">
        <v>1.87802</v>
      </c>
      <c r="HB18">
        <v>1.8716200000000001</v>
      </c>
      <c r="HC18">
        <v>1.8691899999999999</v>
      </c>
      <c r="HD18">
        <v>1.87134</v>
      </c>
      <c r="HE18">
        <v>1.8746799999999999</v>
      </c>
      <c r="HF18">
        <v>0</v>
      </c>
      <c r="HG18">
        <v>0</v>
      </c>
      <c r="HH18">
        <v>0</v>
      </c>
      <c r="HI18">
        <v>0</v>
      </c>
      <c r="HJ18" t="s">
        <v>409</v>
      </c>
      <c r="HK18" t="s">
        <v>410</v>
      </c>
      <c r="HL18" t="s">
        <v>411</v>
      </c>
      <c r="HM18" t="s">
        <v>411</v>
      </c>
      <c r="HN18" t="s">
        <v>411</v>
      </c>
      <c r="HO18" t="s">
        <v>411</v>
      </c>
      <c r="HP18">
        <v>0</v>
      </c>
      <c r="HQ18">
        <v>100</v>
      </c>
      <c r="HR18">
        <v>100</v>
      </c>
      <c r="HS18">
        <v>-0.81299999999999994</v>
      </c>
      <c r="HT18">
        <v>-8.2199999999999995E-2</v>
      </c>
      <c r="HU18">
        <v>-0.81324999999998226</v>
      </c>
      <c r="HV18">
        <v>0</v>
      </c>
      <c r="HW18">
        <v>0</v>
      </c>
      <c r="HX18">
        <v>0</v>
      </c>
      <c r="HY18">
        <v>-8.2185714285715861E-2</v>
      </c>
      <c r="HZ18">
        <v>0</v>
      </c>
      <c r="IA18">
        <v>0</v>
      </c>
      <c r="IB18">
        <v>0</v>
      </c>
      <c r="IC18">
        <v>-1</v>
      </c>
      <c r="ID18">
        <v>-1</v>
      </c>
      <c r="IE18">
        <v>-1</v>
      </c>
      <c r="IF18">
        <v>-1</v>
      </c>
      <c r="IG18">
        <v>0.8</v>
      </c>
      <c r="IH18">
        <v>0.6</v>
      </c>
      <c r="II18">
        <v>0.80200199999999999</v>
      </c>
      <c r="IJ18">
        <v>2.3925800000000002</v>
      </c>
      <c r="IK18">
        <v>1.5490699999999999</v>
      </c>
      <c r="IL18">
        <v>2.3059099999999999</v>
      </c>
      <c r="IM18">
        <v>1.5918000000000001</v>
      </c>
      <c r="IN18">
        <v>2.2534200000000002</v>
      </c>
      <c r="IO18">
        <v>36.081600000000002</v>
      </c>
      <c r="IP18">
        <v>16.049600000000002</v>
      </c>
      <c r="IQ18">
        <v>18</v>
      </c>
      <c r="IR18">
        <v>512.37900000000002</v>
      </c>
      <c r="IS18">
        <v>499.07600000000002</v>
      </c>
      <c r="IT18">
        <v>23.558</v>
      </c>
      <c r="IU18">
        <v>31.835699999999999</v>
      </c>
      <c r="IV18">
        <v>30.000599999999999</v>
      </c>
      <c r="IW18">
        <v>32.004199999999997</v>
      </c>
      <c r="IX18">
        <v>32.024999999999999</v>
      </c>
      <c r="IY18">
        <v>16.106200000000001</v>
      </c>
      <c r="IZ18">
        <v>53.487099999999998</v>
      </c>
      <c r="JA18">
        <v>0</v>
      </c>
      <c r="JB18">
        <v>23.4404</v>
      </c>
      <c r="JC18">
        <v>300</v>
      </c>
      <c r="JD18">
        <v>16.008600000000001</v>
      </c>
      <c r="JE18">
        <v>99.689800000000005</v>
      </c>
      <c r="JF18">
        <v>98.969099999999997</v>
      </c>
    </row>
    <row r="19" spans="1:266" x14ac:dyDescent="0.25">
      <c r="A19">
        <v>3</v>
      </c>
      <c r="B19">
        <v>1657465356</v>
      </c>
      <c r="C19">
        <v>242.9000000953674</v>
      </c>
      <c r="D19" t="s">
        <v>417</v>
      </c>
      <c r="E19" t="s">
        <v>418</v>
      </c>
      <c r="F19" t="s">
        <v>397</v>
      </c>
      <c r="G19" t="s">
        <v>398</v>
      </c>
      <c r="H19" t="s">
        <v>399</v>
      </c>
      <c r="I19" t="s">
        <v>400</v>
      </c>
      <c r="J19" t="s">
        <v>401</v>
      </c>
      <c r="K19">
        <v>1657465356</v>
      </c>
      <c r="L19">
        <f t="shared" si="0"/>
        <v>6.1277225223826965E-3</v>
      </c>
      <c r="M19">
        <f t="shared" si="1"/>
        <v>6.1277225223826965</v>
      </c>
      <c r="N19">
        <f t="shared" si="2"/>
        <v>11.541643768029468</v>
      </c>
      <c r="O19">
        <f t="shared" si="3"/>
        <v>184.803</v>
      </c>
      <c r="P19">
        <f t="shared" si="4"/>
        <v>135.16719540403335</v>
      </c>
      <c r="Q19">
        <f t="shared" si="5"/>
        <v>13.481219498536811</v>
      </c>
      <c r="R19">
        <f t="shared" si="6"/>
        <v>18.431763709686003</v>
      </c>
      <c r="S19">
        <f t="shared" si="7"/>
        <v>0.43179140192160065</v>
      </c>
      <c r="T19">
        <f t="shared" si="8"/>
        <v>2.9298482428867447</v>
      </c>
      <c r="U19">
        <f t="shared" si="9"/>
        <v>0.39929936416530387</v>
      </c>
      <c r="V19">
        <f t="shared" si="10"/>
        <v>0.25227732594227426</v>
      </c>
      <c r="W19">
        <f t="shared" si="11"/>
        <v>289.56066584752659</v>
      </c>
      <c r="X19">
        <f t="shared" si="12"/>
        <v>28.292977900698254</v>
      </c>
      <c r="Y19">
        <f t="shared" si="13"/>
        <v>28.032299999999999</v>
      </c>
      <c r="Z19">
        <f t="shared" si="14"/>
        <v>3.801991155358706</v>
      </c>
      <c r="AA19">
        <f t="shared" si="15"/>
        <v>60.458445334521272</v>
      </c>
      <c r="AB19">
        <f t="shared" si="16"/>
        <v>2.3183650584814006</v>
      </c>
      <c r="AC19">
        <f t="shared" si="17"/>
        <v>3.8346422003637484</v>
      </c>
      <c r="AD19">
        <f t="shared" si="18"/>
        <v>1.4836260968773054</v>
      </c>
      <c r="AE19">
        <f t="shared" si="19"/>
        <v>-270.23256323707693</v>
      </c>
      <c r="AF19">
        <f t="shared" si="20"/>
        <v>23.187644039470729</v>
      </c>
      <c r="AG19">
        <f t="shared" si="21"/>
        <v>1.7269496003561495</v>
      </c>
      <c r="AH19">
        <f t="shared" si="22"/>
        <v>44.242696250276524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52670.844881114688</v>
      </c>
      <c r="AN19" t="s">
        <v>402</v>
      </c>
      <c r="AO19">
        <v>10366.9</v>
      </c>
      <c r="AP19">
        <v>993.59653846153856</v>
      </c>
      <c r="AQ19">
        <v>3431.87</v>
      </c>
      <c r="AR19">
        <f t="shared" si="26"/>
        <v>0.71047955241266758</v>
      </c>
      <c r="AS19">
        <v>-3.9894345373445681</v>
      </c>
      <c r="AT19" t="s">
        <v>419</v>
      </c>
      <c r="AU19">
        <v>10354.1</v>
      </c>
      <c r="AV19">
        <v>825.21269230769235</v>
      </c>
      <c r="AW19">
        <v>1142.73</v>
      </c>
      <c r="AX19">
        <f t="shared" si="27"/>
        <v>0.27785855599512366</v>
      </c>
      <c r="AY19">
        <v>0.5</v>
      </c>
      <c r="AZ19">
        <f t="shared" si="28"/>
        <v>1513.1513999209983</v>
      </c>
      <c r="BA19">
        <f t="shared" si="29"/>
        <v>11.541643768029468</v>
      </c>
      <c r="BB19">
        <f t="shared" si="30"/>
        <v>210.22103149202422</v>
      </c>
      <c r="BC19">
        <f t="shared" si="31"/>
        <v>1.0264061022700647E-2</v>
      </c>
      <c r="BD19">
        <f t="shared" si="32"/>
        <v>2.0032203582648567</v>
      </c>
      <c r="BE19">
        <f t="shared" si="33"/>
        <v>628.86921375417842</v>
      </c>
      <c r="BF19" t="s">
        <v>420</v>
      </c>
      <c r="BG19">
        <v>609.98</v>
      </c>
      <c r="BH19">
        <f t="shared" si="34"/>
        <v>609.98</v>
      </c>
      <c r="BI19">
        <f t="shared" si="35"/>
        <v>0.46620811565286635</v>
      </c>
      <c r="BJ19">
        <f t="shared" si="36"/>
        <v>0.59599682344872396</v>
      </c>
      <c r="BK19">
        <f t="shared" si="37"/>
        <v>0.81120809103118829</v>
      </c>
      <c r="BL19">
        <f t="shared" si="38"/>
        <v>2.1290815918627364</v>
      </c>
      <c r="BM19">
        <f t="shared" si="39"/>
        <v>0.93883644968831181</v>
      </c>
      <c r="BN19">
        <f t="shared" si="40"/>
        <v>0.44054841346490009</v>
      </c>
      <c r="BO19">
        <f t="shared" si="41"/>
        <v>0.55945158653509997</v>
      </c>
      <c r="BP19">
        <v>1127</v>
      </c>
      <c r="BQ19">
        <v>300</v>
      </c>
      <c r="BR19">
        <v>300</v>
      </c>
      <c r="BS19">
        <v>300</v>
      </c>
      <c r="BT19">
        <v>10354.1</v>
      </c>
      <c r="BU19">
        <v>1077.1600000000001</v>
      </c>
      <c r="BV19">
        <v>-7.0766099999999997E-3</v>
      </c>
      <c r="BW19">
        <v>0.26</v>
      </c>
      <c r="BX19" t="s">
        <v>405</v>
      </c>
      <c r="BY19" t="s">
        <v>405</v>
      </c>
      <c r="BZ19" t="s">
        <v>405</v>
      </c>
      <c r="CA19" t="s">
        <v>405</v>
      </c>
      <c r="CB19" t="s">
        <v>405</v>
      </c>
      <c r="CC19" t="s">
        <v>405</v>
      </c>
      <c r="CD19" t="s">
        <v>405</v>
      </c>
      <c r="CE19" t="s">
        <v>405</v>
      </c>
      <c r="CF19" t="s">
        <v>405</v>
      </c>
      <c r="CG19" t="s">
        <v>405</v>
      </c>
      <c r="CH19">
        <f t="shared" si="42"/>
        <v>1799.96</v>
      </c>
      <c r="CI19">
        <f t="shared" si="43"/>
        <v>1513.1513999209983</v>
      </c>
      <c r="CJ19">
        <f t="shared" si="44"/>
        <v>0.8406583479193972</v>
      </c>
      <c r="CK19">
        <f t="shared" si="45"/>
        <v>0.16087061148443665</v>
      </c>
      <c r="CL19">
        <v>6</v>
      </c>
      <c r="CM19">
        <v>0.5</v>
      </c>
      <c r="CN19" t="s">
        <v>406</v>
      </c>
      <c r="CO19">
        <v>2</v>
      </c>
      <c r="CP19">
        <v>1657465356</v>
      </c>
      <c r="CQ19">
        <v>184.803</v>
      </c>
      <c r="CR19">
        <v>200.012</v>
      </c>
      <c r="CS19">
        <v>23.244700000000002</v>
      </c>
      <c r="CT19">
        <v>16.0623</v>
      </c>
      <c r="CU19">
        <v>185.61600000000001</v>
      </c>
      <c r="CV19">
        <v>23.322900000000001</v>
      </c>
      <c r="CW19">
        <v>499.99599999999998</v>
      </c>
      <c r="CX19">
        <v>99.6374</v>
      </c>
      <c r="CY19">
        <v>9.9961999999999995E-2</v>
      </c>
      <c r="CZ19">
        <v>28.179099999999998</v>
      </c>
      <c r="DA19">
        <v>28.032299999999999</v>
      </c>
      <c r="DB19">
        <v>999.9</v>
      </c>
      <c r="DC19">
        <v>0</v>
      </c>
      <c r="DD19">
        <v>0</v>
      </c>
      <c r="DE19">
        <v>10038.1</v>
      </c>
      <c r="DF19">
        <v>0</v>
      </c>
      <c r="DG19">
        <v>1459.54</v>
      </c>
      <c r="DH19">
        <v>-15.2089</v>
      </c>
      <c r="DI19">
        <v>189.20099999999999</v>
      </c>
      <c r="DJ19">
        <v>203.27699999999999</v>
      </c>
      <c r="DK19">
        <v>7.1824399999999997</v>
      </c>
      <c r="DL19">
        <v>200.012</v>
      </c>
      <c r="DM19">
        <v>16.0623</v>
      </c>
      <c r="DN19">
        <v>2.3160400000000001</v>
      </c>
      <c r="DO19">
        <v>1.6004</v>
      </c>
      <c r="DP19">
        <v>19.788399999999999</v>
      </c>
      <c r="DQ19">
        <v>13.9627</v>
      </c>
      <c r="DR19">
        <v>1799.96</v>
      </c>
      <c r="DS19">
        <v>0.97799499999999995</v>
      </c>
      <c r="DT19">
        <v>2.2005500000000001E-2</v>
      </c>
      <c r="DU19">
        <v>0</v>
      </c>
      <c r="DV19">
        <v>824.846</v>
      </c>
      <c r="DW19">
        <v>5.0001199999999999</v>
      </c>
      <c r="DX19">
        <v>15277.8</v>
      </c>
      <c r="DY19">
        <v>14417.5</v>
      </c>
      <c r="DZ19">
        <v>47.186999999999998</v>
      </c>
      <c r="EA19">
        <v>48.5</v>
      </c>
      <c r="EB19">
        <v>48.311999999999998</v>
      </c>
      <c r="EC19">
        <v>47.686999999999998</v>
      </c>
      <c r="ED19">
        <v>48.686999999999998</v>
      </c>
      <c r="EE19">
        <v>1755.46</v>
      </c>
      <c r="EF19">
        <v>39.5</v>
      </c>
      <c r="EG19">
        <v>0</v>
      </c>
      <c r="EH19">
        <v>129.20000004768369</v>
      </c>
      <c r="EI19">
        <v>0</v>
      </c>
      <c r="EJ19">
        <v>825.21269230769235</v>
      </c>
      <c r="EK19">
        <v>-2.822974359698208</v>
      </c>
      <c r="EL19">
        <v>-28.953846083551898</v>
      </c>
      <c r="EM19">
        <v>15278.08076923077</v>
      </c>
      <c r="EN19">
        <v>15</v>
      </c>
      <c r="EO19">
        <v>1657465318</v>
      </c>
      <c r="EP19" t="s">
        <v>421</v>
      </c>
      <c r="EQ19">
        <v>1657465307.5</v>
      </c>
      <c r="ER19">
        <v>1657465318</v>
      </c>
      <c r="ES19">
        <v>5</v>
      </c>
      <c r="ET19">
        <v>0</v>
      </c>
      <c r="EU19">
        <v>4.0000000000000001E-3</v>
      </c>
      <c r="EV19">
        <v>-0.81299999999999994</v>
      </c>
      <c r="EW19">
        <v>-7.8E-2</v>
      </c>
      <c r="EX19">
        <v>200</v>
      </c>
      <c r="EY19">
        <v>16</v>
      </c>
      <c r="EZ19">
        <v>7.0000000000000007E-2</v>
      </c>
      <c r="FA19">
        <v>0.01</v>
      </c>
      <c r="FB19">
        <v>-15.232825</v>
      </c>
      <c r="FC19">
        <v>0.16608855534708439</v>
      </c>
      <c r="FD19">
        <v>3.8118091177287483E-2</v>
      </c>
      <c r="FE19">
        <v>1</v>
      </c>
      <c r="FF19">
        <v>7.2401157499999993</v>
      </c>
      <c r="FG19">
        <v>-4.0304352720475931E-2</v>
      </c>
      <c r="FH19">
        <v>3.121283933636131E-2</v>
      </c>
      <c r="FI19">
        <v>1</v>
      </c>
      <c r="FJ19">
        <v>2</v>
      </c>
      <c r="FK19">
        <v>2</v>
      </c>
      <c r="FL19" t="s">
        <v>408</v>
      </c>
      <c r="FM19">
        <v>2.93398</v>
      </c>
      <c r="FN19">
        <v>2.70323</v>
      </c>
      <c r="FO19">
        <v>5.1281E-2</v>
      </c>
      <c r="FP19">
        <v>5.5345499999999999E-2</v>
      </c>
      <c r="FQ19">
        <v>0.11294</v>
      </c>
      <c r="FR19">
        <v>8.6329100000000006E-2</v>
      </c>
      <c r="FS19">
        <v>33535.300000000003</v>
      </c>
      <c r="FT19">
        <v>18394.3</v>
      </c>
      <c r="FU19">
        <v>31739.4</v>
      </c>
      <c r="FV19">
        <v>21163.9</v>
      </c>
      <c r="FW19">
        <v>38095.199999999997</v>
      </c>
      <c r="FX19">
        <v>32896.400000000001</v>
      </c>
      <c r="FY19">
        <v>47992.800000000003</v>
      </c>
      <c r="FZ19">
        <v>40475.800000000003</v>
      </c>
      <c r="GA19">
        <v>1.9536500000000001</v>
      </c>
      <c r="GB19">
        <v>1.96478</v>
      </c>
      <c r="GC19">
        <v>5.7220500000000001E-2</v>
      </c>
      <c r="GD19">
        <v>0</v>
      </c>
      <c r="GE19">
        <v>27.0974</v>
      </c>
      <c r="GF19">
        <v>999.9</v>
      </c>
      <c r="GG19">
        <v>61.5</v>
      </c>
      <c r="GH19">
        <v>34.1</v>
      </c>
      <c r="GI19">
        <v>33.164000000000001</v>
      </c>
      <c r="GJ19">
        <v>59.9801</v>
      </c>
      <c r="GK19">
        <v>18.838100000000001</v>
      </c>
      <c r="GL19">
        <v>1</v>
      </c>
      <c r="GM19">
        <v>0.35462399999999999</v>
      </c>
      <c r="GN19">
        <v>2.6797599999999999</v>
      </c>
      <c r="GO19">
        <v>20.1861</v>
      </c>
      <c r="GP19">
        <v>5.1984199999999996</v>
      </c>
      <c r="GQ19">
        <v>11.950100000000001</v>
      </c>
      <c r="GR19">
        <v>4.9961500000000001</v>
      </c>
      <c r="GS19">
        <v>3.2909999999999999</v>
      </c>
      <c r="GT19">
        <v>9999</v>
      </c>
      <c r="GU19">
        <v>9999</v>
      </c>
      <c r="GV19">
        <v>9999</v>
      </c>
      <c r="GW19">
        <v>999.9</v>
      </c>
      <c r="GX19">
        <v>1.875</v>
      </c>
      <c r="GY19">
        <v>1.8739300000000001</v>
      </c>
      <c r="GZ19">
        <v>1.8742300000000001</v>
      </c>
      <c r="HA19">
        <v>1.87805</v>
      </c>
      <c r="HB19">
        <v>1.8716299999999999</v>
      </c>
      <c r="HC19">
        <v>1.8692</v>
      </c>
      <c r="HD19">
        <v>1.87134</v>
      </c>
      <c r="HE19">
        <v>1.87466</v>
      </c>
      <c r="HF19">
        <v>0</v>
      </c>
      <c r="HG19">
        <v>0</v>
      </c>
      <c r="HH19">
        <v>0</v>
      </c>
      <c r="HI19">
        <v>0</v>
      </c>
      <c r="HJ19" t="s">
        <v>409</v>
      </c>
      <c r="HK19" t="s">
        <v>410</v>
      </c>
      <c r="HL19" t="s">
        <v>411</v>
      </c>
      <c r="HM19" t="s">
        <v>411</v>
      </c>
      <c r="HN19" t="s">
        <v>411</v>
      </c>
      <c r="HO19" t="s">
        <v>411</v>
      </c>
      <c r="HP19">
        <v>0</v>
      </c>
      <c r="HQ19">
        <v>100</v>
      </c>
      <c r="HR19">
        <v>100</v>
      </c>
      <c r="HS19">
        <v>-0.81299999999999994</v>
      </c>
      <c r="HT19">
        <v>-7.8200000000000006E-2</v>
      </c>
      <c r="HU19">
        <v>-0.81285714285712629</v>
      </c>
      <c r="HV19">
        <v>0</v>
      </c>
      <c r="HW19">
        <v>0</v>
      </c>
      <c r="HX19">
        <v>0</v>
      </c>
      <c r="HY19">
        <v>-7.823000000000313E-2</v>
      </c>
      <c r="HZ19">
        <v>0</v>
      </c>
      <c r="IA19">
        <v>0</v>
      </c>
      <c r="IB19">
        <v>0</v>
      </c>
      <c r="IC19">
        <v>-1</v>
      </c>
      <c r="ID19">
        <v>-1</v>
      </c>
      <c r="IE19">
        <v>-1</v>
      </c>
      <c r="IF19">
        <v>-1</v>
      </c>
      <c r="IG19">
        <v>0.8</v>
      </c>
      <c r="IH19">
        <v>0.6</v>
      </c>
      <c r="II19">
        <v>0.58715799999999996</v>
      </c>
      <c r="IJ19">
        <v>2.3913600000000002</v>
      </c>
      <c r="IK19">
        <v>1.5490699999999999</v>
      </c>
      <c r="IL19">
        <v>2.3059099999999999</v>
      </c>
      <c r="IM19">
        <v>1.5918000000000001</v>
      </c>
      <c r="IN19">
        <v>2.323</v>
      </c>
      <c r="IO19">
        <v>36.175400000000003</v>
      </c>
      <c r="IP19">
        <v>16.040800000000001</v>
      </c>
      <c r="IQ19">
        <v>18</v>
      </c>
      <c r="IR19">
        <v>512.02599999999995</v>
      </c>
      <c r="IS19">
        <v>498.27199999999999</v>
      </c>
      <c r="IT19">
        <v>22.821999999999999</v>
      </c>
      <c r="IU19">
        <v>31.818899999999999</v>
      </c>
      <c r="IV19">
        <v>30.0002</v>
      </c>
      <c r="IW19">
        <v>32.006999999999998</v>
      </c>
      <c r="IX19">
        <v>32.0336</v>
      </c>
      <c r="IY19">
        <v>11.790900000000001</v>
      </c>
      <c r="IZ19">
        <v>54.21</v>
      </c>
      <c r="JA19">
        <v>0</v>
      </c>
      <c r="JB19">
        <v>22.7986</v>
      </c>
      <c r="JC19">
        <v>200</v>
      </c>
      <c r="JD19">
        <v>15.9735</v>
      </c>
      <c r="JE19">
        <v>99.690100000000001</v>
      </c>
      <c r="JF19">
        <v>98.972499999999997</v>
      </c>
    </row>
    <row r="20" spans="1:266" x14ac:dyDescent="0.25">
      <c r="A20">
        <v>4</v>
      </c>
      <c r="B20">
        <v>1657465495</v>
      </c>
      <c r="C20">
        <v>381.90000009536737</v>
      </c>
      <c r="D20" t="s">
        <v>422</v>
      </c>
      <c r="E20" t="s">
        <v>423</v>
      </c>
      <c r="F20" t="s">
        <v>397</v>
      </c>
      <c r="G20" t="s">
        <v>398</v>
      </c>
      <c r="H20" t="s">
        <v>399</v>
      </c>
      <c r="I20" t="s">
        <v>400</v>
      </c>
      <c r="J20" t="s">
        <v>401</v>
      </c>
      <c r="K20">
        <v>1657465495</v>
      </c>
      <c r="L20">
        <f t="shared" si="0"/>
        <v>6.2340349927515739E-3</v>
      </c>
      <c r="M20">
        <f t="shared" si="1"/>
        <v>6.2340349927515737</v>
      </c>
      <c r="N20">
        <f t="shared" si="2"/>
        <v>7.4955211162745172</v>
      </c>
      <c r="O20">
        <f t="shared" si="3"/>
        <v>139.964</v>
      </c>
      <c r="P20">
        <f t="shared" si="4"/>
        <v>107.6647893867078</v>
      </c>
      <c r="Q20">
        <f t="shared" si="5"/>
        <v>10.738242448011853</v>
      </c>
      <c r="R20">
        <f t="shared" si="6"/>
        <v>13.959692621467999</v>
      </c>
      <c r="S20">
        <f t="shared" si="7"/>
        <v>0.43862042927226441</v>
      </c>
      <c r="T20">
        <f t="shared" si="8"/>
        <v>2.9225221081650794</v>
      </c>
      <c r="U20">
        <f t="shared" si="9"/>
        <v>0.40505813567127236</v>
      </c>
      <c r="V20">
        <f t="shared" si="10"/>
        <v>0.25596242844389927</v>
      </c>
      <c r="W20">
        <f t="shared" si="11"/>
        <v>289.57445084757279</v>
      </c>
      <c r="X20">
        <f t="shared" si="12"/>
        <v>28.291535807310709</v>
      </c>
      <c r="Y20">
        <f t="shared" si="13"/>
        <v>27.9969</v>
      </c>
      <c r="Z20">
        <f t="shared" si="14"/>
        <v>3.7941539326193858</v>
      </c>
      <c r="AA20">
        <f t="shared" si="15"/>
        <v>60.047629918512925</v>
      </c>
      <c r="AB20">
        <f t="shared" si="16"/>
        <v>2.3060860860455001</v>
      </c>
      <c r="AC20">
        <f t="shared" si="17"/>
        <v>3.8404281554075537</v>
      </c>
      <c r="AD20">
        <f t="shared" si="18"/>
        <v>1.4880678465738857</v>
      </c>
      <c r="AE20">
        <f t="shared" si="19"/>
        <v>-274.92094318034441</v>
      </c>
      <c r="AF20">
        <f t="shared" si="20"/>
        <v>32.788030375431575</v>
      </c>
      <c r="AG20">
        <f t="shared" si="21"/>
        <v>2.4479647539601292</v>
      </c>
      <c r="AH20">
        <f t="shared" si="22"/>
        <v>49.889502796620107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52455.738157149586</v>
      </c>
      <c r="AN20" t="s">
        <v>402</v>
      </c>
      <c r="AO20">
        <v>10366.9</v>
      </c>
      <c r="AP20">
        <v>993.59653846153856</v>
      </c>
      <c r="AQ20">
        <v>3431.87</v>
      </c>
      <c r="AR20">
        <f t="shared" si="26"/>
        <v>0.71047955241266758</v>
      </c>
      <c r="AS20">
        <v>-3.9894345373445681</v>
      </c>
      <c r="AT20" t="s">
        <v>424</v>
      </c>
      <c r="AU20">
        <v>10352.700000000001</v>
      </c>
      <c r="AV20">
        <v>814.15561538461543</v>
      </c>
      <c r="AW20">
        <v>1092.55</v>
      </c>
      <c r="AX20">
        <f t="shared" si="27"/>
        <v>0.25481157348897954</v>
      </c>
      <c r="AY20">
        <v>0.5</v>
      </c>
      <c r="AZ20">
        <f t="shared" si="28"/>
        <v>1513.2266999210221</v>
      </c>
      <c r="BA20">
        <f t="shared" si="29"/>
        <v>7.4955211162745172</v>
      </c>
      <c r="BB20">
        <f t="shared" si="30"/>
        <v>192.79383822620576</v>
      </c>
      <c r="BC20">
        <f t="shared" si="31"/>
        <v>7.5897125356157837E-3</v>
      </c>
      <c r="BD20">
        <f t="shared" si="32"/>
        <v>2.1411560111665366</v>
      </c>
      <c r="BE20">
        <f t="shared" si="33"/>
        <v>613.36586057144348</v>
      </c>
      <c r="BF20" t="s">
        <v>425</v>
      </c>
      <c r="BG20">
        <v>610.11</v>
      </c>
      <c r="BH20">
        <f t="shared" si="34"/>
        <v>610.11</v>
      </c>
      <c r="BI20">
        <f t="shared" si="35"/>
        <v>0.44157246807926409</v>
      </c>
      <c r="BJ20">
        <f t="shared" si="36"/>
        <v>0.57705493867710922</v>
      </c>
      <c r="BK20">
        <f t="shared" si="37"/>
        <v>0.82902869131322288</v>
      </c>
      <c r="BL20">
        <f t="shared" si="38"/>
        <v>2.8133870234259337</v>
      </c>
      <c r="BM20">
        <f t="shared" si="39"/>
        <v>0.9594165859164846</v>
      </c>
      <c r="BN20">
        <f t="shared" si="40"/>
        <v>0.43243205842162136</v>
      </c>
      <c r="BO20">
        <f t="shared" si="41"/>
        <v>0.56756794157837864</v>
      </c>
      <c r="BP20">
        <v>1129</v>
      </c>
      <c r="BQ20">
        <v>300</v>
      </c>
      <c r="BR20">
        <v>300</v>
      </c>
      <c r="BS20">
        <v>300</v>
      </c>
      <c r="BT20">
        <v>10352.700000000001</v>
      </c>
      <c r="BU20">
        <v>1034.71</v>
      </c>
      <c r="BV20">
        <v>-7.0755100000000001E-3</v>
      </c>
      <c r="BW20">
        <v>0.25</v>
      </c>
      <c r="BX20" t="s">
        <v>405</v>
      </c>
      <c r="BY20" t="s">
        <v>405</v>
      </c>
      <c r="BZ20" t="s">
        <v>405</v>
      </c>
      <c r="CA20" t="s">
        <v>405</v>
      </c>
      <c r="CB20" t="s">
        <v>405</v>
      </c>
      <c r="CC20" t="s">
        <v>405</v>
      </c>
      <c r="CD20" t="s">
        <v>405</v>
      </c>
      <c r="CE20" t="s">
        <v>405</v>
      </c>
      <c r="CF20" t="s">
        <v>405</v>
      </c>
      <c r="CG20" t="s">
        <v>405</v>
      </c>
      <c r="CH20">
        <f t="shared" si="42"/>
        <v>1800.05</v>
      </c>
      <c r="CI20">
        <f t="shared" si="43"/>
        <v>1513.2266999210221</v>
      </c>
      <c r="CJ20">
        <f t="shared" si="44"/>
        <v>0.8406581483408917</v>
      </c>
      <c r="CK20">
        <f t="shared" si="45"/>
        <v>0.16087022629792105</v>
      </c>
      <c r="CL20">
        <v>6</v>
      </c>
      <c r="CM20">
        <v>0.5</v>
      </c>
      <c r="CN20" t="s">
        <v>406</v>
      </c>
      <c r="CO20">
        <v>2</v>
      </c>
      <c r="CP20">
        <v>1657465495</v>
      </c>
      <c r="CQ20">
        <v>139.964</v>
      </c>
      <c r="CR20">
        <v>150.00200000000001</v>
      </c>
      <c r="CS20">
        <v>23.121500000000001</v>
      </c>
      <c r="CT20">
        <v>15.8163</v>
      </c>
      <c r="CU20">
        <v>140.74700000000001</v>
      </c>
      <c r="CV20">
        <v>23.2026</v>
      </c>
      <c r="CW20">
        <v>500.18299999999999</v>
      </c>
      <c r="CX20">
        <v>99.637299999999996</v>
      </c>
      <c r="CY20">
        <v>0.100437</v>
      </c>
      <c r="CZ20">
        <v>28.204999999999998</v>
      </c>
      <c r="DA20">
        <v>27.9969</v>
      </c>
      <c r="DB20">
        <v>999.9</v>
      </c>
      <c r="DC20">
        <v>0</v>
      </c>
      <c r="DD20">
        <v>0</v>
      </c>
      <c r="DE20">
        <v>9996.25</v>
      </c>
      <c r="DF20">
        <v>0</v>
      </c>
      <c r="DG20">
        <v>1465.78</v>
      </c>
      <c r="DH20">
        <v>-10.0375</v>
      </c>
      <c r="DI20">
        <v>143.27699999999999</v>
      </c>
      <c r="DJ20">
        <v>152.41300000000001</v>
      </c>
      <c r="DK20">
        <v>7.3051700000000004</v>
      </c>
      <c r="DL20">
        <v>150.00200000000001</v>
      </c>
      <c r="DM20">
        <v>15.8163</v>
      </c>
      <c r="DN20">
        <v>2.30376</v>
      </c>
      <c r="DO20">
        <v>1.5759000000000001</v>
      </c>
      <c r="DP20">
        <v>19.7027</v>
      </c>
      <c r="DQ20">
        <v>13.725099999999999</v>
      </c>
      <c r="DR20">
        <v>1800.05</v>
      </c>
      <c r="DS20">
        <v>0.97799800000000003</v>
      </c>
      <c r="DT20">
        <v>2.2001799999999998E-2</v>
      </c>
      <c r="DU20">
        <v>0</v>
      </c>
      <c r="DV20">
        <v>813.726</v>
      </c>
      <c r="DW20">
        <v>5.0001199999999999</v>
      </c>
      <c r="DX20">
        <v>15076.3</v>
      </c>
      <c r="DY20">
        <v>14418.2</v>
      </c>
      <c r="DZ20">
        <v>47.375</v>
      </c>
      <c r="EA20">
        <v>48.625</v>
      </c>
      <c r="EB20">
        <v>48.436999999999998</v>
      </c>
      <c r="EC20">
        <v>47.811999999999998</v>
      </c>
      <c r="ED20">
        <v>48.875</v>
      </c>
      <c r="EE20">
        <v>1755.56</v>
      </c>
      <c r="EF20">
        <v>39.49</v>
      </c>
      <c r="EG20">
        <v>0</v>
      </c>
      <c r="EH20">
        <v>138.39999985694891</v>
      </c>
      <c r="EI20">
        <v>0</v>
      </c>
      <c r="EJ20">
        <v>814.15561538461543</v>
      </c>
      <c r="EK20">
        <v>-2.7891965824018441</v>
      </c>
      <c r="EL20">
        <v>-32.475213786741797</v>
      </c>
      <c r="EM20">
        <v>15074.08846153846</v>
      </c>
      <c r="EN20">
        <v>15</v>
      </c>
      <c r="EO20">
        <v>1657465457</v>
      </c>
      <c r="EP20" t="s">
        <v>426</v>
      </c>
      <c r="EQ20">
        <v>1657465439</v>
      </c>
      <c r="ER20">
        <v>1657465457</v>
      </c>
      <c r="ES20">
        <v>6</v>
      </c>
      <c r="ET20">
        <v>0.03</v>
      </c>
      <c r="EU20">
        <v>-3.0000000000000001E-3</v>
      </c>
      <c r="EV20">
        <v>-0.78200000000000003</v>
      </c>
      <c r="EW20">
        <v>-8.1000000000000003E-2</v>
      </c>
      <c r="EX20">
        <v>150</v>
      </c>
      <c r="EY20">
        <v>16</v>
      </c>
      <c r="EZ20">
        <v>0.09</v>
      </c>
      <c r="FA20">
        <v>0.01</v>
      </c>
      <c r="FB20">
        <v>-10.033598</v>
      </c>
      <c r="FC20">
        <v>0.29307647279551119</v>
      </c>
      <c r="FD20">
        <v>3.3450691786568482E-2</v>
      </c>
      <c r="FE20">
        <v>1</v>
      </c>
      <c r="FF20">
        <v>7.3430547499999994</v>
      </c>
      <c r="FG20">
        <v>-1.5342776735458001E-2</v>
      </c>
      <c r="FH20">
        <v>3.2758079384138189E-2</v>
      </c>
      <c r="FI20">
        <v>1</v>
      </c>
      <c r="FJ20">
        <v>2</v>
      </c>
      <c r="FK20">
        <v>2</v>
      </c>
      <c r="FL20" t="s">
        <v>408</v>
      </c>
      <c r="FM20">
        <v>2.9344800000000002</v>
      </c>
      <c r="FN20">
        <v>2.7033399999999999</v>
      </c>
      <c r="FO20">
        <v>3.9672600000000002E-2</v>
      </c>
      <c r="FP20">
        <v>4.25291E-2</v>
      </c>
      <c r="FQ20">
        <v>0.112526</v>
      </c>
      <c r="FR20">
        <v>8.5373500000000005E-2</v>
      </c>
      <c r="FS20">
        <v>33945</v>
      </c>
      <c r="FT20">
        <v>18643.900000000001</v>
      </c>
      <c r="FU20">
        <v>31738.799999999999</v>
      </c>
      <c r="FV20">
        <v>21164</v>
      </c>
      <c r="FW20">
        <v>38112.800000000003</v>
      </c>
      <c r="FX20">
        <v>32930.9</v>
      </c>
      <c r="FY20">
        <v>47992.800000000003</v>
      </c>
      <c r="FZ20">
        <v>40476</v>
      </c>
      <c r="GA20">
        <v>1.95408</v>
      </c>
      <c r="GB20">
        <v>1.9634</v>
      </c>
      <c r="GC20">
        <v>7.0378200000000002E-2</v>
      </c>
      <c r="GD20">
        <v>0</v>
      </c>
      <c r="GE20">
        <v>26.846699999999998</v>
      </c>
      <c r="GF20">
        <v>999.9</v>
      </c>
      <c r="GG20">
        <v>61.7</v>
      </c>
      <c r="GH20">
        <v>34.200000000000003</v>
      </c>
      <c r="GI20">
        <v>33.456200000000003</v>
      </c>
      <c r="GJ20">
        <v>59.970100000000002</v>
      </c>
      <c r="GK20">
        <v>18.401399999999999</v>
      </c>
      <c r="GL20">
        <v>1</v>
      </c>
      <c r="GM20">
        <v>0.34973100000000001</v>
      </c>
      <c r="GN20">
        <v>1.42076</v>
      </c>
      <c r="GO20">
        <v>20.201499999999999</v>
      </c>
      <c r="GP20">
        <v>5.1936299999999997</v>
      </c>
      <c r="GQ20">
        <v>11.950100000000001</v>
      </c>
      <c r="GR20">
        <v>4.9956500000000004</v>
      </c>
      <c r="GS20">
        <v>3.2909999999999999</v>
      </c>
      <c r="GT20">
        <v>9999</v>
      </c>
      <c r="GU20">
        <v>9999</v>
      </c>
      <c r="GV20">
        <v>9999</v>
      </c>
      <c r="GW20">
        <v>999.9</v>
      </c>
      <c r="GX20">
        <v>1.875</v>
      </c>
      <c r="GY20">
        <v>1.8739300000000001</v>
      </c>
      <c r="GZ20">
        <v>1.8742399999999999</v>
      </c>
      <c r="HA20">
        <v>1.87805</v>
      </c>
      <c r="HB20">
        <v>1.8716299999999999</v>
      </c>
      <c r="HC20">
        <v>1.8692</v>
      </c>
      <c r="HD20">
        <v>1.87134</v>
      </c>
      <c r="HE20">
        <v>1.87469</v>
      </c>
      <c r="HF20">
        <v>0</v>
      </c>
      <c r="HG20">
        <v>0</v>
      </c>
      <c r="HH20">
        <v>0</v>
      </c>
      <c r="HI20">
        <v>0</v>
      </c>
      <c r="HJ20" t="s">
        <v>409</v>
      </c>
      <c r="HK20" t="s">
        <v>410</v>
      </c>
      <c r="HL20" t="s">
        <v>411</v>
      </c>
      <c r="HM20" t="s">
        <v>411</v>
      </c>
      <c r="HN20" t="s">
        <v>411</v>
      </c>
      <c r="HO20" t="s">
        <v>411</v>
      </c>
      <c r="HP20">
        <v>0</v>
      </c>
      <c r="HQ20">
        <v>100</v>
      </c>
      <c r="HR20">
        <v>100</v>
      </c>
      <c r="HS20">
        <v>-0.78300000000000003</v>
      </c>
      <c r="HT20">
        <v>-8.1100000000000005E-2</v>
      </c>
      <c r="HU20">
        <v>-0.78245000000001141</v>
      </c>
      <c r="HV20">
        <v>0</v>
      </c>
      <c r="HW20">
        <v>0</v>
      </c>
      <c r="HX20">
        <v>0</v>
      </c>
      <c r="HY20">
        <v>-8.1115000000000492E-2</v>
      </c>
      <c r="HZ20">
        <v>0</v>
      </c>
      <c r="IA20">
        <v>0</v>
      </c>
      <c r="IB20">
        <v>0</v>
      </c>
      <c r="IC20">
        <v>-1</v>
      </c>
      <c r="ID20">
        <v>-1</v>
      </c>
      <c r="IE20">
        <v>-1</v>
      </c>
      <c r="IF20">
        <v>-1</v>
      </c>
      <c r="IG20">
        <v>0.9</v>
      </c>
      <c r="IH20">
        <v>0.6</v>
      </c>
      <c r="II20">
        <v>0.476074</v>
      </c>
      <c r="IJ20">
        <v>2.4072300000000002</v>
      </c>
      <c r="IK20">
        <v>1.5490699999999999</v>
      </c>
      <c r="IL20">
        <v>2.3059099999999999</v>
      </c>
      <c r="IM20">
        <v>1.5918000000000001</v>
      </c>
      <c r="IN20">
        <v>2.323</v>
      </c>
      <c r="IO20">
        <v>36.245899999999999</v>
      </c>
      <c r="IP20">
        <v>16.0321</v>
      </c>
      <c r="IQ20">
        <v>18</v>
      </c>
      <c r="IR20">
        <v>512.303</v>
      </c>
      <c r="IS20">
        <v>497.33499999999998</v>
      </c>
      <c r="IT20">
        <v>24.155799999999999</v>
      </c>
      <c r="IU20">
        <v>31.796500000000002</v>
      </c>
      <c r="IV20">
        <v>30</v>
      </c>
      <c r="IW20">
        <v>32.006999999999998</v>
      </c>
      <c r="IX20">
        <v>32.036299999999997</v>
      </c>
      <c r="IY20">
        <v>9.5681999999999992</v>
      </c>
      <c r="IZ20">
        <v>54.745800000000003</v>
      </c>
      <c r="JA20">
        <v>0</v>
      </c>
      <c r="JB20">
        <v>24.155799999999999</v>
      </c>
      <c r="JC20">
        <v>150</v>
      </c>
      <c r="JD20">
        <v>15.8241</v>
      </c>
      <c r="JE20">
        <v>99.689499999999995</v>
      </c>
      <c r="JF20">
        <v>98.972899999999996</v>
      </c>
    </row>
    <row r="21" spans="1:266" x14ac:dyDescent="0.25">
      <c r="A21">
        <v>5</v>
      </c>
      <c r="B21">
        <v>1657465647</v>
      </c>
      <c r="C21">
        <v>533.90000009536743</v>
      </c>
      <c r="D21" t="s">
        <v>427</v>
      </c>
      <c r="E21" t="s">
        <v>428</v>
      </c>
      <c r="F21" t="s">
        <v>397</v>
      </c>
      <c r="G21" t="s">
        <v>398</v>
      </c>
      <c r="H21" t="s">
        <v>399</v>
      </c>
      <c r="I21" t="s">
        <v>400</v>
      </c>
      <c r="J21" t="s">
        <v>401</v>
      </c>
      <c r="K21">
        <v>1657465647</v>
      </c>
      <c r="L21">
        <f t="shared" si="0"/>
        <v>6.2271248282811786E-3</v>
      </c>
      <c r="M21">
        <f t="shared" si="1"/>
        <v>6.2271248282811786</v>
      </c>
      <c r="N21">
        <f t="shared" si="2"/>
        <v>3.2300503565945959</v>
      </c>
      <c r="O21">
        <f t="shared" si="3"/>
        <v>95.424999999999997</v>
      </c>
      <c r="P21">
        <f t="shared" si="4"/>
        <v>80.616837902762583</v>
      </c>
      <c r="Q21">
        <f t="shared" si="5"/>
        <v>8.0404288626808942</v>
      </c>
      <c r="R21">
        <f t="shared" si="6"/>
        <v>9.5173408456775004</v>
      </c>
      <c r="S21">
        <f t="shared" si="7"/>
        <v>0.43708027271172217</v>
      </c>
      <c r="T21">
        <f t="shared" si="8"/>
        <v>2.9256871045033606</v>
      </c>
      <c r="U21">
        <f t="shared" si="9"/>
        <v>0.40377678928924049</v>
      </c>
      <c r="V21">
        <f t="shared" si="10"/>
        <v>0.25514088659994583</v>
      </c>
      <c r="W21">
        <f t="shared" si="11"/>
        <v>289.56008684756523</v>
      </c>
      <c r="X21">
        <f t="shared" si="12"/>
        <v>28.222766059748846</v>
      </c>
      <c r="Y21">
        <f t="shared" si="13"/>
        <v>27.9848</v>
      </c>
      <c r="Z21">
        <f t="shared" si="14"/>
        <v>3.7914783420126739</v>
      </c>
      <c r="AA21">
        <f t="shared" si="15"/>
        <v>60.142960623859608</v>
      </c>
      <c r="AB21">
        <f t="shared" si="16"/>
        <v>2.3002991437939397</v>
      </c>
      <c r="AC21">
        <f t="shared" si="17"/>
        <v>3.8247188364740672</v>
      </c>
      <c r="AD21">
        <f t="shared" si="18"/>
        <v>1.4911791982187341</v>
      </c>
      <c r="AE21">
        <f t="shared" si="19"/>
        <v>-274.61620492719999</v>
      </c>
      <c r="AF21">
        <f t="shared" si="20"/>
        <v>23.627900548062033</v>
      </c>
      <c r="AG21">
        <f t="shared" si="21"/>
        <v>1.7614339593176414</v>
      </c>
      <c r="AH21">
        <f t="shared" si="22"/>
        <v>40.333216427744901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52558.935187991541</v>
      </c>
      <c r="AN21" t="s">
        <v>402</v>
      </c>
      <c r="AO21">
        <v>10366.9</v>
      </c>
      <c r="AP21">
        <v>993.59653846153856</v>
      </c>
      <c r="AQ21">
        <v>3431.87</v>
      </c>
      <c r="AR21">
        <f t="shared" si="26"/>
        <v>0.71047955241266758</v>
      </c>
      <c r="AS21">
        <v>-3.9894345373445681</v>
      </c>
      <c r="AT21" t="s">
        <v>429</v>
      </c>
      <c r="AU21">
        <v>10351.799999999999</v>
      </c>
      <c r="AV21">
        <v>812.19500000000005</v>
      </c>
      <c r="AW21">
        <v>1047.45</v>
      </c>
      <c r="AX21">
        <f t="shared" si="27"/>
        <v>0.2245978328321161</v>
      </c>
      <c r="AY21">
        <v>0.5</v>
      </c>
      <c r="AZ21">
        <f t="shared" si="28"/>
        <v>1513.1510999210182</v>
      </c>
      <c r="BA21">
        <f t="shared" si="29"/>
        <v>3.2300503565945959</v>
      </c>
      <c r="BB21">
        <f t="shared" si="30"/>
        <v>169.92522889489672</v>
      </c>
      <c r="BC21">
        <f t="shared" si="31"/>
        <v>4.7711592677796679E-3</v>
      </c>
      <c r="BD21">
        <f t="shared" si="32"/>
        <v>2.2764046016516302</v>
      </c>
      <c r="BE21">
        <f t="shared" si="33"/>
        <v>598.88921273121605</v>
      </c>
      <c r="BF21" t="s">
        <v>430</v>
      </c>
      <c r="BG21">
        <v>612.99</v>
      </c>
      <c r="BH21">
        <f t="shared" si="34"/>
        <v>612.99</v>
      </c>
      <c r="BI21">
        <f t="shared" si="35"/>
        <v>0.41477874838894457</v>
      </c>
      <c r="BJ21">
        <f t="shared" si="36"/>
        <v>0.54148828430695573</v>
      </c>
      <c r="BK21">
        <f t="shared" si="37"/>
        <v>0.84587495742990126</v>
      </c>
      <c r="BL21">
        <f t="shared" si="38"/>
        <v>4.3684285704083061</v>
      </c>
      <c r="BM21">
        <f t="shared" si="39"/>
        <v>0.97791328069310079</v>
      </c>
      <c r="BN21">
        <f t="shared" si="40"/>
        <v>0.40867883131184113</v>
      </c>
      <c r="BO21">
        <f t="shared" si="41"/>
        <v>0.59132116868815887</v>
      </c>
      <c r="BP21">
        <v>1131</v>
      </c>
      <c r="BQ21">
        <v>300</v>
      </c>
      <c r="BR21">
        <v>300</v>
      </c>
      <c r="BS21">
        <v>300</v>
      </c>
      <c r="BT21">
        <v>10351.799999999999</v>
      </c>
      <c r="BU21">
        <v>1000.34</v>
      </c>
      <c r="BV21">
        <v>-7.0745000000000001E-3</v>
      </c>
      <c r="BW21">
        <v>0.72</v>
      </c>
      <c r="BX21" t="s">
        <v>405</v>
      </c>
      <c r="BY21" t="s">
        <v>405</v>
      </c>
      <c r="BZ21" t="s">
        <v>405</v>
      </c>
      <c r="CA21" t="s">
        <v>405</v>
      </c>
      <c r="CB21" t="s">
        <v>405</v>
      </c>
      <c r="CC21" t="s">
        <v>405</v>
      </c>
      <c r="CD21" t="s">
        <v>405</v>
      </c>
      <c r="CE21" t="s">
        <v>405</v>
      </c>
      <c r="CF21" t="s">
        <v>405</v>
      </c>
      <c r="CG21" t="s">
        <v>405</v>
      </c>
      <c r="CH21">
        <f t="shared" si="42"/>
        <v>1799.96</v>
      </c>
      <c r="CI21">
        <f t="shared" si="43"/>
        <v>1513.1510999210182</v>
      </c>
      <c r="CJ21">
        <f t="shared" si="44"/>
        <v>0.84065818124903779</v>
      </c>
      <c r="CK21">
        <f t="shared" si="45"/>
        <v>0.16087028981064314</v>
      </c>
      <c r="CL21">
        <v>6</v>
      </c>
      <c r="CM21">
        <v>0.5</v>
      </c>
      <c r="CN21" t="s">
        <v>406</v>
      </c>
      <c r="CO21">
        <v>2</v>
      </c>
      <c r="CP21">
        <v>1657465647</v>
      </c>
      <c r="CQ21">
        <v>95.424999999999997</v>
      </c>
      <c r="CR21">
        <v>100.014</v>
      </c>
      <c r="CS21">
        <v>23.063800000000001</v>
      </c>
      <c r="CT21">
        <v>15.7638</v>
      </c>
      <c r="CU21">
        <v>96.138300000000001</v>
      </c>
      <c r="CV21">
        <v>23.140599999999999</v>
      </c>
      <c r="CW21">
        <v>500.01400000000001</v>
      </c>
      <c r="CX21">
        <v>99.636499999999998</v>
      </c>
      <c r="CY21">
        <v>9.9846299999999999E-2</v>
      </c>
      <c r="CZ21">
        <v>28.134599999999999</v>
      </c>
      <c r="DA21">
        <v>27.9848</v>
      </c>
      <c r="DB21">
        <v>999.9</v>
      </c>
      <c r="DC21">
        <v>0</v>
      </c>
      <c r="DD21">
        <v>0</v>
      </c>
      <c r="DE21">
        <v>10014.4</v>
      </c>
      <c r="DF21">
        <v>0</v>
      </c>
      <c r="DG21">
        <v>1474.84</v>
      </c>
      <c r="DH21">
        <v>-4.58866</v>
      </c>
      <c r="DI21">
        <v>97.677800000000005</v>
      </c>
      <c r="DJ21">
        <v>101.616</v>
      </c>
      <c r="DK21">
        <v>7.3000100000000003</v>
      </c>
      <c r="DL21">
        <v>100.014</v>
      </c>
      <c r="DM21">
        <v>15.7638</v>
      </c>
      <c r="DN21">
        <v>2.29799</v>
      </c>
      <c r="DO21">
        <v>1.5706500000000001</v>
      </c>
      <c r="DP21">
        <v>19.662299999999998</v>
      </c>
      <c r="DQ21">
        <v>13.6738</v>
      </c>
      <c r="DR21">
        <v>1799.96</v>
      </c>
      <c r="DS21">
        <v>0.97799800000000003</v>
      </c>
      <c r="DT21">
        <v>2.2001799999999998E-2</v>
      </c>
      <c r="DU21">
        <v>0</v>
      </c>
      <c r="DV21">
        <v>812.04100000000005</v>
      </c>
      <c r="DW21">
        <v>5.0001199999999999</v>
      </c>
      <c r="DX21">
        <v>15023.7</v>
      </c>
      <c r="DY21">
        <v>14417.5</v>
      </c>
      <c r="DZ21">
        <v>47.5</v>
      </c>
      <c r="EA21">
        <v>48.75</v>
      </c>
      <c r="EB21">
        <v>48.561999999999998</v>
      </c>
      <c r="EC21">
        <v>47.936999999999998</v>
      </c>
      <c r="ED21">
        <v>49</v>
      </c>
      <c r="EE21">
        <v>1755.47</v>
      </c>
      <c r="EF21">
        <v>39.49</v>
      </c>
      <c r="EG21">
        <v>0</v>
      </c>
      <c r="EH21">
        <v>151.39999985694891</v>
      </c>
      <c r="EI21">
        <v>0</v>
      </c>
      <c r="EJ21">
        <v>812.19500000000005</v>
      </c>
      <c r="EK21">
        <v>-0.50161537237993503</v>
      </c>
      <c r="EL21">
        <v>-43.584615192633812</v>
      </c>
      <c r="EM21">
        <v>15031.7</v>
      </c>
      <c r="EN21">
        <v>15</v>
      </c>
      <c r="EO21">
        <v>1657465571</v>
      </c>
      <c r="EP21" t="s">
        <v>431</v>
      </c>
      <c r="EQ21">
        <v>1657465558</v>
      </c>
      <c r="ER21">
        <v>1657465571</v>
      </c>
      <c r="ES21">
        <v>7</v>
      </c>
      <c r="ET21">
        <v>6.9000000000000006E-2</v>
      </c>
      <c r="EU21">
        <v>4.0000000000000001E-3</v>
      </c>
      <c r="EV21">
        <v>-0.71299999999999997</v>
      </c>
      <c r="EW21">
        <v>-7.6999999999999999E-2</v>
      </c>
      <c r="EX21">
        <v>100</v>
      </c>
      <c r="EY21">
        <v>16</v>
      </c>
      <c r="EZ21">
        <v>0.16</v>
      </c>
      <c r="FA21">
        <v>0.01</v>
      </c>
      <c r="FB21">
        <v>-4.5936275000000002</v>
      </c>
      <c r="FC21">
        <v>8.9646303939978689E-2</v>
      </c>
      <c r="FD21">
        <v>2.368727524959343E-2</v>
      </c>
      <c r="FE21">
        <v>1</v>
      </c>
      <c r="FF21">
        <v>7.3543534999999993</v>
      </c>
      <c r="FG21">
        <v>1.7164502814239469E-2</v>
      </c>
      <c r="FH21">
        <v>3.8282856055289319E-2</v>
      </c>
      <c r="FI21">
        <v>1</v>
      </c>
      <c r="FJ21">
        <v>2</v>
      </c>
      <c r="FK21">
        <v>2</v>
      </c>
      <c r="FL21" t="s">
        <v>408</v>
      </c>
      <c r="FM21">
        <v>2.93405</v>
      </c>
      <c r="FN21">
        <v>2.7029100000000001</v>
      </c>
      <c r="FO21">
        <v>2.74966E-2</v>
      </c>
      <c r="FP21">
        <v>2.8870799999999999E-2</v>
      </c>
      <c r="FQ21">
        <v>0.11231099999999999</v>
      </c>
      <c r="FR21">
        <v>8.5166900000000004E-2</v>
      </c>
      <c r="FS21">
        <v>34374.5</v>
      </c>
      <c r="FT21">
        <v>18910</v>
      </c>
      <c r="FU21">
        <v>31738.1</v>
      </c>
      <c r="FV21">
        <v>21164.2</v>
      </c>
      <c r="FW21">
        <v>38121.199999999997</v>
      </c>
      <c r="FX21">
        <v>32939.199999999997</v>
      </c>
      <c r="FY21">
        <v>47992</v>
      </c>
      <c r="FZ21">
        <v>40477.199999999997</v>
      </c>
      <c r="GA21">
        <v>1.9538199999999999</v>
      </c>
      <c r="GB21">
        <v>1.96218</v>
      </c>
      <c r="GC21">
        <v>6.7323400000000005E-2</v>
      </c>
      <c r="GD21">
        <v>0</v>
      </c>
      <c r="GE21">
        <v>26.884599999999999</v>
      </c>
      <c r="GF21">
        <v>999.9</v>
      </c>
      <c r="GG21">
        <v>61.7</v>
      </c>
      <c r="GH21">
        <v>34.4</v>
      </c>
      <c r="GI21">
        <v>33.831400000000002</v>
      </c>
      <c r="GJ21">
        <v>59.860100000000003</v>
      </c>
      <c r="GK21">
        <v>18.4816</v>
      </c>
      <c r="GL21">
        <v>1</v>
      </c>
      <c r="GM21">
        <v>0.35151199999999999</v>
      </c>
      <c r="GN21">
        <v>1.88249</v>
      </c>
      <c r="GO21">
        <v>20.197199999999999</v>
      </c>
      <c r="GP21">
        <v>5.1988700000000003</v>
      </c>
      <c r="GQ21">
        <v>11.9499</v>
      </c>
      <c r="GR21">
        <v>4.9959499999999997</v>
      </c>
      <c r="GS21">
        <v>3.2909999999999999</v>
      </c>
      <c r="GT21">
        <v>9999</v>
      </c>
      <c r="GU21">
        <v>9999</v>
      </c>
      <c r="GV21">
        <v>9999</v>
      </c>
      <c r="GW21">
        <v>999.9</v>
      </c>
      <c r="GX21">
        <v>1.875</v>
      </c>
      <c r="GY21">
        <v>1.87399</v>
      </c>
      <c r="GZ21">
        <v>1.8742399999999999</v>
      </c>
      <c r="HA21">
        <v>1.87805</v>
      </c>
      <c r="HB21">
        <v>1.87164</v>
      </c>
      <c r="HC21">
        <v>1.86921</v>
      </c>
      <c r="HD21">
        <v>1.8713599999999999</v>
      </c>
      <c r="HE21">
        <v>1.87469</v>
      </c>
      <c r="HF21">
        <v>0</v>
      </c>
      <c r="HG21">
        <v>0</v>
      </c>
      <c r="HH21">
        <v>0</v>
      </c>
      <c r="HI21">
        <v>0</v>
      </c>
      <c r="HJ21" t="s">
        <v>409</v>
      </c>
      <c r="HK21" t="s">
        <v>410</v>
      </c>
      <c r="HL21" t="s">
        <v>411</v>
      </c>
      <c r="HM21" t="s">
        <v>411</v>
      </c>
      <c r="HN21" t="s">
        <v>411</v>
      </c>
      <c r="HO21" t="s">
        <v>411</v>
      </c>
      <c r="HP21">
        <v>0</v>
      </c>
      <c r="HQ21">
        <v>100</v>
      </c>
      <c r="HR21">
        <v>100</v>
      </c>
      <c r="HS21">
        <v>-0.71299999999999997</v>
      </c>
      <c r="HT21">
        <v>-7.6799999999999993E-2</v>
      </c>
      <c r="HU21">
        <v>-0.71329500000001644</v>
      </c>
      <c r="HV21">
        <v>0</v>
      </c>
      <c r="HW21">
        <v>0</v>
      </c>
      <c r="HX21">
        <v>0</v>
      </c>
      <c r="HY21">
        <v>-7.6825000000004806E-2</v>
      </c>
      <c r="HZ21">
        <v>0</v>
      </c>
      <c r="IA21">
        <v>0</v>
      </c>
      <c r="IB21">
        <v>0</v>
      </c>
      <c r="IC21">
        <v>-1</v>
      </c>
      <c r="ID21">
        <v>-1</v>
      </c>
      <c r="IE21">
        <v>-1</v>
      </c>
      <c r="IF21">
        <v>-1</v>
      </c>
      <c r="IG21">
        <v>1.5</v>
      </c>
      <c r="IH21">
        <v>1.3</v>
      </c>
      <c r="II21">
        <v>0.36376999999999998</v>
      </c>
      <c r="IJ21">
        <v>2.4218799999999998</v>
      </c>
      <c r="IK21">
        <v>1.5490699999999999</v>
      </c>
      <c r="IL21">
        <v>2.3046899999999999</v>
      </c>
      <c r="IM21">
        <v>1.5918000000000001</v>
      </c>
      <c r="IN21">
        <v>2.323</v>
      </c>
      <c r="IO21">
        <v>36.387099999999997</v>
      </c>
      <c r="IP21">
        <v>16.005800000000001</v>
      </c>
      <c r="IQ21">
        <v>18</v>
      </c>
      <c r="IR21">
        <v>512.14</v>
      </c>
      <c r="IS21">
        <v>496.52600000000001</v>
      </c>
      <c r="IT21">
        <v>23.566700000000001</v>
      </c>
      <c r="IU21">
        <v>31.796500000000002</v>
      </c>
      <c r="IV21">
        <v>30.000299999999999</v>
      </c>
      <c r="IW21">
        <v>32.006999999999998</v>
      </c>
      <c r="IX21">
        <v>32.041899999999998</v>
      </c>
      <c r="IY21">
        <v>7.3245800000000001</v>
      </c>
      <c r="IZ21">
        <v>55.156799999999997</v>
      </c>
      <c r="JA21">
        <v>0</v>
      </c>
      <c r="JB21">
        <v>23.559100000000001</v>
      </c>
      <c r="JC21">
        <v>100</v>
      </c>
      <c r="JD21">
        <v>15.694599999999999</v>
      </c>
      <c r="JE21">
        <v>99.687600000000003</v>
      </c>
      <c r="JF21">
        <v>98.975300000000004</v>
      </c>
    </row>
    <row r="22" spans="1:266" x14ac:dyDescent="0.25">
      <c r="A22">
        <v>6</v>
      </c>
      <c r="B22">
        <v>1657465756</v>
      </c>
      <c r="C22">
        <v>642.90000009536743</v>
      </c>
      <c r="D22" t="s">
        <v>432</v>
      </c>
      <c r="E22" t="s">
        <v>433</v>
      </c>
      <c r="F22" t="s">
        <v>397</v>
      </c>
      <c r="G22" t="s">
        <v>398</v>
      </c>
      <c r="H22" t="s">
        <v>399</v>
      </c>
      <c r="I22" t="s">
        <v>400</v>
      </c>
      <c r="J22" t="s">
        <v>401</v>
      </c>
      <c r="K22">
        <v>1657465756</v>
      </c>
      <c r="L22">
        <f t="shared" si="0"/>
        <v>6.0873458370606093E-3</v>
      </c>
      <c r="M22">
        <f t="shared" si="1"/>
        <v>6.0873458370606093</v>
      </c>
      <c r="N22">
        <f t="shared" si="2"/>
        <v>1.0597474516760192</v>
      </c>
      <c r="O22">
        <f t="shared" si="3"/>
        <v>73.1721</v>
      </c>
      <c r="P22">
        <f t="shared" si="4"/>
        <v>67.224900664648644</v>
      </c>
      <c r="Q22">
        <f t="shared" si="5"/>
        <v>6.7048522692774801</v>
      </c>
      <c r="R22">
        <f t="shared" si="6"/>
        <v>7.298011836123</v>
      </c>
      <c r="S22">
        <f t="shared" si="7"/>
        <v>0.42780911330799354</v>
      </c>
      <c r="T22">
        <f t="shared" si="8"/>
        <v>2.9198918277558255</v>
      </c>
      <c r="U22">
        <f t="shared" si="9"/>
        <v>0.39578979598073238</v>
      </c>
      <c r="V22">
        <f t="shared" si="10"/>
        <v>0.25004542753467984</v>
      </c>
      <c r="W22">
        <f t="shared" si="11"/>
        <v>289.57445084757279</v>
      </c>
      <c r="X22">
        <f t="shared" si="12"/>
        <v>28.302345150470916</v>
      </c>
      <c r="Y22">
        <f t="shared" si="13"/>
        <v>28.024000000000001</v>
      </c>
      <c r="Z22">
        <f t="shared" si="14"/>
        <v>3.8001523480448727</v>
      </c>
      <c r="AA22">
        <f t="shared" si="15"/>
        <v>60.328717026946734</v>
      </c>
      <c r="AB22">
        <f t="shared" si="16"/>
        <v>2.3131749575380001</v>
      </c>
      <c r="AC22">
        <f t="shared" si="17"/>
        <v>3.8342850163791575</v>
      </c>
      <c r="AD22">
        <f t="shared" si="18"/>
        <v>1.4869773905068726</v>
      </c>
      <c r="AE22">
        <f t="shared" si="19"/>
        <v>-268.45195141437284</v>
      </c>
      <c r="AF22">
        <f t="shared" si="20"/>
        <v>24.163541461458323</v>
      </c>
      <c r="AG22">
        <f t="shared" si="21"/>
        <v>1.8056790989852871</v>
      </c>
      <c r="AH22">
        <f t="shared" si="22"/>
        <v>47.091719993643579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52385.001356132998</v>
      </c>
      <c r="AN22" t="s">
        <v>402</v>
      </c>
      <c r="AO22">
        <v>10366.9</v>
      </c>
      <c r="AP22">
        <v>993.59653846153856</v>
      </c>
      <c r="AQ22">
        <v>3431.87</v>
      </c>
      <c r="AR22">
        <f t="shared" si="26"/>
        <v>0.71047955241266758</v>
      </c>
      <c r="AS22">
        <v>-3.9894345373445681</v>
      </c>
      <c r="AT22" t="s">
        <v>434</v>
      </c>
      <c r="AU22">
        <v>10351.799999999999</v>
      </c>
      <c r="AV22">
        <v>812.93546153846182</v>
      </c>
      <c r="AW22">
        <v>1022.89</v>
      </c>
      <c r="AX22">
        <f t="shared" si="27"/>
        <v>0.20525622350549733</v>
      </c>
      <c r="AY22">
        <v>0.5</v>
      </c>
      <c r="AZ22">
        <f t="shared" si="28"/>
        <v>1513.2266999210221</v>
      </c>
      <c r="BA22">
        <f t="shared" si="29"/>
        <v>1.0597474516760192</v>
      </c>
      <c r="BB22">
        <f t="shared" si="30"/>
        <v>155.29959886673774</v>
      </c>
      <c r="BC22">
        <f t="shared" si="31"/>
        <v>3.3366989819067511E-3</v>
      </c>
      <c r="BD22">
        <f t="shared" si="32"/>
        <v>2.3550723929259254</v>
      </c>
      <c r="BE22">
        <f t="shared" si="33"/>
        <v>590.77890010800854</v>
      </c>
      <c r="BF22" t="s">
        <v>435</v>
      </c>
      <c r="BG22">
        <v>610.11</v>
      </c>
      <c r="BH22">
        <f t="shared" si="34"/>
        <v>610.11</v>
      </c>
      <c r="BI22">
        <f t="shared" si="35"/>
        <v>0.40354290295144146</v>
      </c>
      <c r="BJ22">
        <f t="shared" si="36"/>
        <v>0.50863544372677494</v>
      </c>
      <c r="BK22">
        <f t="shared" si="37"/>
        <v>0.85371541165797238</v>
      </c>
      <c r="BL22">
        <f t="shared" si="38"/>
        <v>7.1672833265496534</v>
      </c>
      <c r="BM22">
        <f t="shared" si="39"/>
        <v>0.9879859818840917</v>
      </c>
      <c r="BN22">
        <f t="shared" si="40"/>
        <v>0.38173211190081729</v>
      </c>
      <c r="BO22">
        <f t="shared" si="41"/>
        <v>0.61826788809918276</v>
      </c>
      <c r="BP22">
        <v>1133</v>
      </c>
      <c r="BQ22">
        <v>300</v>
      </c>
      <c r="BR22">
        <v>300</v>
      </c>
      <c r="BS22">
        <v>300</v>
      </c>
      <c r="BT22">
        <v>10351.799999999999</v>
      </c>
      <c r="BU22">
        <v>982.12</v>
      </c>
      <c r="BV22">
        <v>-7.0745299999999999E-3</v>
      </c>
      <c r="BW22">
        <v>0.11</v>
      </c>
      <c r="BX22" t="s">
        <v>405</v>
      </c>
      <c r="BY22" t="s">
        <v>405</v>
      </c>
      <c r="BZ22" t="s">
        <v>405</v>
      </c>
      <c r="CA22" t="s">
        <v>405</v>
      </c>
      <c r="CB22" t="s">
        <v>405</v>
      </c>
      <c r="CC22" t="s">
        <v>405</v>
      </c>
      <c r="CD22" t="s">
        <v>405</v>
      </c>
      <c r="CE22" t="s">
        <v>405</v>
      </c>
      <c r="CF22" t="s">
        <v>405</v>
      </c>
      <c r="CG22" t="s">
        <v>405</v>
      </c>
      <c r="CH22">
        <f t="shared" si="42"/>
        <v>1800.05</v>
      </c>
      <c r="CI22">
        <f t="shared" si="43"/>
        <v>1513.2266999210221</v>
      </c>
      <c r="CJ22">
        <f t="shared" si="44"/>
        <v>0.8406581483408917</v>
      </c>
      <c r="CK22">
        <f t="shared" si="45"/>
        <v>0.16087022629792105</v>
      </c>
      <c r="CL22">
        <v>6</v>
      </c>
      <c r="CM22">
        <v>0.5</v>
      </c>
      <c r="CN22" t="s">
        <v>406</v>
      </c>
      <c r="CO22">
        <v>2</v>
      </c>
      <c r="CP22">
        <v>1657465756</v>
      </c>
      <c r="CQ22">
        <v>73.1721</v>
      </c>
      <c r="CR22">
        <v>74.977800000000002</v>
      </c>
      <c r="CS22">
        <v>23.192599999999999</v>
      </c>
      <c r="CT22">
        <v>16.059200000000001</v>
      </c>
      <c r="CU22">
        <v>73.913899999999998</v>
      </c>
      <c r="CV22">
        <v>23.273800000000001</v>
      </c>
      <c r="CW22">
        <v>500.14</v>
      </c>
      <c r="CX22">
        <v>99.637299999999996</v>
      </c>
      <c r="CY22">
        <v>0.10033</v>
      </c>
      <c r="CZ22">
        <v>28.177499999999998</v>
      </c>
      <c r="DA22">
        <v>28.024000000000001</v>
      </c>
      <c r="DB22">
        <v>999.9</v>
      </c>
      <c r="DC22">
        <v>0</v>
      </c>
      <c r="DD22">
        <v>0</v>
      </c>
      <c r="DE22">
        <v>9981.25</v>
      </c>
      <c r="DF22">
        <v>0</v>
      </c>
      <c r="DG22">
        <v>1484.83</v>
      </c>
      <c r="DH22">
        <v>-1.80566</v>
      </c>
      <c r="DI22">
        <v>74.909499999999994</v>
      </c>
      <c r="DJ22">
        <v>76.201499999999996</v>
      </c>
      <c r="DK22">
        <v>7.13347</v>
      </c>
      <c r="DL22">
        <v>74.977800000000002</v>
      </c>
      <c r="DM22">
        <v>16.059200000000001</v>
      </c>
      <c r="DN22">
        <v>2.3108499999999998</v>
      </c>
      <c r="DO22">
        <v>1.60009</v>
      </c>
      <c r="DP22">
        <v>19.752199999999998</v>
      </c>
      <c r="DQ22">
        <v>13.9597</v>
      </c>
      <c r="DR22">
        <v>1800.05</v>
      </c>
      <c r="DS22">
        <v>0.97799800000000003</v>
      </c>
      <c r="DT22">
        <v>2.2001799999999998E-2</v>
      </c>
      <c r="DU22">
        <v>0</v>
      </c>
      <c r="DV22">
        <v>813.31200000000001</v>
      </c>
      <c r="DW22">
        <v>5.0001199999999999</v>
      </c>
      <c r="DX22">
        <v>15057.4</v>
      </c>
      <c r="DY22">
        <v>14418.3</v>
      </c>
      <c r="DZ22">
        <v>47.5</v>
      </c>
      <c r="EA22">
        <v>48.75</v>
      </c>
      <c r="EB22">
        <v>48.561999999999998</v>
      </c>
      <c r="EC22">
        <v>47.875</v>
      </c>
      <c r="ED22">
        <v>49</v>
      </c>
      <c r="EE22">
        <v>1755.56</v>
      </c>
      <c r="EF22">
        <v>39.49</v>
      </c>
      <c r="EG22">
        <v>0</v>
      </c>
      <c r="EH22">
        <v>108.7999999523163</v>
      </c>
      <c r="EI22">
        <v>0</v>
      </c>
      <c r="EJ22">
        <v>812.93546153846182</v>
      </c>
      <c r="EK22">
        <v>9.7435913827455783E-2</v>
      </c>
      <c r="EL22">
        <v>36.673504422787467</v>
      </c>
      <c r="EM22">
        <v>15043.25769230769</v>
      </c>
      <c r="EN22">
        <v>15</v>
      </c>
      <c r="EO22">
        <v>1657465719</v>
      </c>
      <c r="EP22" t="s">
        <v>436</v>
      </c>
      <c r="EQ22">
        <v>1657465708</v>
      </c>
      <c r="ER22">
        <v>1657465719</v>
      </c>
      <c r="ES22">
        <v>8</v>
      </c>
      <c r="ET22">
        <v>-2.8000000000000001E-2</v>
      </c>
      <c r="EU22">
        <v>-4.0000000000000001E-3</v>
      </c>
      <c r="EV22">
        <v>-0.74199999999999999</v>
      </c>
      <c r="EW22">
        <v>-8.1000000000000003E-2</v>
      </c>
      <c r="EX22">
        <v>75</v>
      </c>
      <c r="EY22">
        <v>16</v>
      </c>
      <c r="EZ22">
        <v>0.16</v>
      </c>
      <c r="FA22">
        <v>0.01</v>
      </c>
      <c r="FB22">
        <v>-1.8477392500000001</v>
      </c>
      <c r="FC22">
        <v>0.25626630393996941</v>
      </c>
      <c r="FD22">
        <v>3.5459054653748157E-2</v>
      </c>
      <c r="FE22">
        <v>1</v>
      </c>
      <c r="FF22">
        <v>7.142946499999999</v>
      </c>
      <c r="FG22">
        <v>-6.8063864915599182E-2</v>
      </c>
      <c r="FH22">
        <v>3.6741424819269057E-2</v>
      </c>
      <c r="FI22">
        <v>1</v>
      </c>
      <c r="FJ22">
        <v>2</v>
      </c>
      <c r="FK22">
        <v>2</v>
      </c>
      <c r="FL22" t="s">
        <v>408</v>
      </c>
      <c r="FM22">
        <v>2.93438</v>
      </c>
      <c r="FN22">
        <v>2.7031000000000001</v>
      </c>
      <c r="FO22">
        <v>2.1236100000000001E-2</v>
      </c>
      <c r="FP22">
        <v>2.17643E-2</v>
      </c>
      <c r="FQ22">
        <v>0.112771</v>
      </c>
      <c r="FR22">
        <v>8.6316400000000001E-2</v>
      </c>
      <c r="FS22">
        <v>34595</v>
      </c>
      <c r="FT22">
        <v>19048.099999999999</v>
      </c>
      <c r="FU22">
        <v>31737.5</v>
      </c>
      <c r="FV22">
        <v>21163.9</v>
      </c>
      <c r="FW22">
        <v>38100.400000000001</v>
      </c>
      <c r="FX22">
        <v>32897.300000000003</v>
      </c>
      <c r="FY22">
        <v>47991.199999999997</v>
      </c>
      <c r="FZ22">
        <v>40477</v>
      </c>
      <c r="GA22">
        <v>1.95357</v>
      </c>
      <c r="GB22">
        <v>1.9617800000000001</v>
      </c>
      <c r="GC22">
        <v>7.1957699999999999E-2</v>
      </c>
      <c r="GD22">
        <v>0</v>
      </c>
      <c r="GE22">
        <v>26.848099999999999</v>
      </c>
      <c r="GF22">
        <v>999.9</v>
      </c>
      <c r="GG22">
        <v>61.5</v>
      </c>
      <c r="GH22">
        <v>34.5</v>
      </c>
      <c r="GI22">
        <v>33.911900000000003</v>
      </c>
      <c r="GJ22">
        <v>60.360100000000003</v>
      </c>
      <c r="GK22">
        <v>18.305299999999999</v>
      </c>
      <c r="GL22">
        <v>1</v>
      </c>
      <c r="GM22">
        <v>0.35136400000000001</v>
      </c>
      <c r="GN22">
        <v>1.96333</v>
      </c>
      <c r="GO22">
        <v>20.195799999999998</v>
      </c>
      <c r="GP22">
        <v>5.1984199999999996</v>
      </c>
      <c r="GQ22">
        <v>11.950100000000001</v>
      </c>
      <c r="GR22">
        <v>4.9953000000000003</v>
      </c>
      <c r="GS22">
        <v>3.2909999999999999</v>
      </c>
      <c r="GT22">
        <v>9999</v>
      </c>
      <c r="GU22">
        <v>9999</v>
      </c>
      <c r="GV22">
        <v>9999</v>
      </c>
      <c r="GW22">
        <v>999.9</v>
      </c>
      <c r="GX22">
        <v>1.875</v>
      </c>
      <c r="GY22">
        <v>1.8739399999999999</v>
      </c>
      <c r="GZ22">
        <v>1.8742399999999999</v>
      </c>
      <c r="HA22">
        <v>1.87805</v>
      </c>
      <c r="HB22">
        <v>1.87164</v>
      </c>
      <c r="HC22">
        <v>1.8692</v>
      </c>
      <c r="HD22">
        <v>1.87134</v>
      </c>
      <c r="HE22">
        <v>1.87469</v>
      </c>
      <c r="HF22">
        <v>0</v>
      </c>
      <c r="HG22">
        <v>0</v>
      </c>
      <c r="HH22">
        <v>0</v>
      </c>
      <c r="HI22">
        <v>0</v>
      </c>
      <c r="HJ22" t="s">
        <v>409</v>
      </c>
      <c r="HK22" t="s">
        <v>410</v>
      </c>
      <c r="HL22" t="s">
        <v>411</v>
      </c>
      <c r="HM22" t="s">
        <v>411</v>
      </c>
      <c r="HN22" t="s">
        <v>411</v>
      </c>
      <c r="HO22" t="s">
        <v>411</v>
      </c>
      <c r="HP22">
        <v>0</v>
      </c>
      <c r="HQ22">
        <v>100</v>
      </c>
      <c r="HR22">
        <v>100</v>
      </c>
      <c r="HS22">
        <v>-0.74199999999999999</v>
      </c>
      <c r="HT22">
        <v>-8.1199999999999994E-2</v>
      </c>
      <c r="HU22">
        <v>-0.74171999999998661</v>
      </c>
      <c r="HV22">
        <v>0</v>
      </c>
      <c r="HW22">
        <v>0</v>
      </c>
      <c r="HX22">
        <v>0</v>
      </c>
      <c r="HY22">
        <v>-8.1200000000006156E-2</v>
      </c>
      <c r="HZ22">
        <v>0</v>
      </c>
      <c r="IA22">
        <v>0</v>
      </c>
      <c r="IB22">
        <v>0</v>
      </c>
      <c r="IC22">
        <v>-1</v>
      </c>
      <c r="ID22">
        <v>-1</v>
      </c>
      <c r="IE22">
        <v>-1</v>
      </c>
      <c r="IF22">
        <v>-1</v>
      </c>
      <c r="IG22">
        <v>0.8</v>
      </c>
      <c r="IH22">
        <v>0.6</v>
      </c>
      <c r="II22">
        <v>0.308838</v>
      </c>
      <c r="IJ22">
        <v>2.4304199999999998</v>
      </c>
      <c r="IK22">
        <v>1.5490699999999999</v>
      </c>
      <c r="IL22">
        <v>2.3046899999999999</v>
      </c>
      <c r="IM22">
        <v>1.5918000000000001</v>
      </c>
      <c r="IN22">
        <v>2.34985</v>
      </c>
      <c r="IO22">
        <v>36.457799999999999</v>
      </c>
      <c r="IP22">
        <v>15.988300000000001</v>
      </c>
      <c r="IQ22">
        <v>18</v>
      </c>
      <c r="IR22">
        <v>511.97500000000002</v>
      </c>
      <c r="IS22">
        <v>496.202</v>
      </c>
      <c r="IT22">
        <v>23.7346</v>
      </c>
      <c r="IU22">
        <v>31.782599999999999</v>
      </c>
      <c r="IV22">
        <v>30.0001</v>
      </c>
      <c r="IW22">
        <v>32.006599999999999</v>
      </c>
      <c r="IX22">
        <v>32.036299999999997</v>
      </c>
      <c r="IY22">
        <v>6.2233400000000003</v>
      </c>
      <c r="IZ22">
        <v>54.509599999999999</v>
      </c>
      <c r="JA22">
        <v>0</v>
      </c>
      <c r="JB22">
        <v>23.713000000000001</v>
      </c>
      <c r="JC22">
        <v>75</v>
      </c>
      <c r="JD22">
        <v>15.985900000000001</v>
      </c>
      <c r="JE22">
        <v>99.6858</v>
      </c>
      <c r="JF22">
        <v>98.974400000000003</v>
      </c>
    </row>
    <row r="23" spans="1:266" x14ac:dyDescent="0.25">
      <c r="A23">
        <v>7</v>
      </c>
      <c r="B23">
        <v>1657465879.5</v>
      </c>
      <c r="C23">
        <v>766.40000009536743</v>
      </c>
      <c r="D23" t="s">
        <v>437</v>
      </c>
      <c r="E23" t="s">
        <v>438</v>
      </c>
      <c r="F23" t="s">
        <v>397</v>
      </c>
      <c r="G23" t="s">
        <v>398</v>
      </c>
      <c r="H23" t="s">
        <v>399</v>
      </c>
      <c r="I23" t="s">
        <v>400</v>
      </c>
      <c r="J23" t="s">
        <v>401</v>
      </c>
      <c r="K23">
        <v>1657465879.5</v>
      </c>
      <c r="L23">
        <f t="shared" si="0"/>
        <v>6.0883481160185597E-3</v>
      </c>
      <c r="M23">
        <f t="shared" si="1"/>
        <v>6.08834811601856</v>
      </c>
      <c r="N23">
        <f t="shared" si="2"/>
        <v>-1.1400186688747964</v>
      </c>
      <c r="O23">
        <f t="shared" si="3"/>
        <v>50.974600000000002</v>
      </c>
      <c r="P23">
        <f t="shared" si="4"/>
        <v>54.25071362991779</v>
      </c>
      <c r="Q23">
        <f t="shared" si="5"/>
        <v>5.4109765230590892</v>
      </c>
      <c r="R23">
        <f t="shared" si="6"/>
        <v>5.0842163248562198</v>
      </c>
      <c r="S23">
        <f t="shared" si="7"/>
        <v>0.42799031409675131</v>
      </c>
      <c r="T23">
        <f t="shared" si="8"/>
        <v>2.9305668591363987</v>
      </c>
      <c r="U23">
        <f t="shared" si="9"/>
        <v>0.39605235286884516</v>
      </c>
      <c r="V23">
        <f t="shared" si="10"/>
        <v>0.25020331755015524</v>
      </c>
      <c r="W23">
        <f t="shared" si="11"/>
        <v>289.59418184754441</v>
      </c>
      <c r="X23">
        <f t="shared" si="12"/>
        <v>28.330175343529174</v>
      </c>
      <c r="Y23">
        <f t="shared" si="13"/>
        <v>28.0412</v>
      </c>
      <c r="Z23">
        <f t="shared" si="14"/>
        <v>3.8039637509112043</v>
      </c>
      <c r="AA23">
        <f t="shared" si="15"/>
        <v>60.348249390679797</v>
      </c>
      <c r="AB23">
        <f t="shared" si="16"/>
        <v>2.3177525774675298</v>
      </c>
      <c r="AC23">
        <f t="shared" si="17"/>
        <v>3.8406293486045748</v>
      </c>
      <c r="AD23">
        <f t="shared" si="18"/>
        <v>1.4862111734436745</v>
      </c>
      <c r="AE23">
        <f t="shared" si="19"/>
        <v>-268.49615191641846</v>
      </c>
      <c r="AF23">
        <f t="shared" si="20"/>
        <v>26.021401067957701</v>
      </c>
      <c r="AG23">
        <f t="shared" si="21"/>
        <v>1.9378691458970172</v>
      </c>
      <c r="AH23">
        <f t="shared" si="22"/>
        <v>49.057300144980672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52686.900630065284</v>
      </c>
      <c r="AN23" t="s">
        <v>402</v>
      </c>
      <c r="AO23">
        <v>10366.9</v>
      </c>
      <c r="AP23">
        <v>993.59653846153856</v>
      </c>
      <c r="AQ23">
        <v>3431.87</v>
      </c>
      <c r="AR23">
        <f t="shared" si="26"/>
        <v>0.71047955241266758</v>
      </c>
      <c r="AS23">
        <v>-3.9894345373445681</v>
      </c>
      <c r="AT23" t="s">
        <v>439</v>
      </c>
      <c r="AU23">
        <v>10352.6</v>
      </c>
      <c r="AV23">
        <v>817.80124000000001</v>
      </c>
      <c r="AW23">
        <v>1002.88</v>
      </c>
      <c r="AX23">
        <f t="shared" si="27"/>
        <v>0.18454726388002551</v>
      </c>
      <c r="AY23">
        <v>0.5</v>
      </c>
      <c r="AZ23">
        <f t="shared" si="28"/>
        <v>1513.3277999210075</v>
      </c>
      <c r="BA23">
        <f t="shared" si="29"/>
        <v>-1.1400186688747964</v>
      </c>
      <c r="BB23">
        <f t="shared" si="30"/>
        <v>139.64025241450031</v>
      </c>
      <c r="BC23">
        <f t="shared" si="31"/>
        <v>1.8828808065367631E-3</v>
      </c>
      <c r="BD23">
        <f t="shared" si="32"/>
        <v>2.4220145979578809</v>
      </c>
      <c r="BE23">
        <f t="shared" si="33"/>
        <v>584.04846642842381</v>
      </c>
      <c r="BF23" t="s">
        <v>440</v>
      </c>
      <c r="BG23">
        <v>622.25</v>
      </c>
      <c r="BH23">
        <f t="shared" si="34"/>
        <v>622.25</v>
      </c>
      <c r="BI23">
        <f t="shared" si="35"/>
        <v>0.37953693363114227</v>
      </c>
      <c r="BJ23">
        <f t="shared" si="36"/>
        <v>0.48624322833197592</v>
      </c>
      <c r="BK23">
        <f t="shared" si="37"/>
        <v>0.86452616368049773</v>
      </c>
      <c r="BL23">
        <f t="shared" si="38"/>
        <v>19.93639540953744</v>
      </c>
      <c r="BM23">
        <f t="shared" si="39"/>
        <v>0.99619260854662128</v>
      </c>
      <c r="BN23">
        <f t="shared" si="40"/>
        <v>0.36997357552254634</v>
      </c>
      <c r="BO23">
        <f t="shared" si="41"/>
        <v>0.63002642447745361</v>
      </c>
      <c r="BP23">
        <v>1135</v>
      </c>
      <c r="BQ23">
        <v>300</v>
      </c>
      <c r="BR23">
        <v>300</v>
      </c>
      <c r="BS23">
        <v>300</v>
      </c>
      <c r="BT23">
        <v>10352.6</v>
      </c>
      <c r="BU23">
        <v>963.75</v>
      </c>
      <c r="BV23">
        <v>-7.07494E-3</v>
      </c>
      <c r="BW23">
        <v>-0.68</v>
      </c>
      <c r="BX23" t="s">
        <v>405</v>
      </c>
      <c r="BY23" t="s">
        <v>405</v>
      </c>
      <c r="BZ23" t="s">
        <v>405</v>
      </c>
      <c r="CA23" t="s">
        <v>405</v>
      </c>
      <c r="CB23" t="s">
        <v>405</v>
      </c>
      <c r="CC23" t="s">
        <v>405</v>
      </c>
      <c r="CD23" t="s">
        <v>405</v>
      </c>
      <c r="CE23" t="s">
        <v>405</v>
      </c>
      <c r="CF23" t="s">
        <v>405</v>
      </c>
      <c r="CG23" t="s">
        <v>405</v>
      </c>
      <c r="CH23">
        <f t="shared" si="42"/>
        <v>1800.17</v>
      </c>
      <c r="CI23">
        <f t="shared" si="43"/>
        <v>1513.3277999210075</v>
      </c>
      <c r="CJ23">
        <f t="shared" si="44"/>
        <v>0.84065827111939839</v>
      </c>
      <c r="CK23">
        <f t="shared" si="45"/>
        <v>0.16087046326043897</v>
      </c>
      <c r="CL23">
        <v>6</v>
      </c>
      <c r="CM23">
        <v>0.5</v>
      </c>
      <c r="CN23" t="s">
        <v>406</v>
      </c>
      <c r="CO23">
        <v>2</v>
      </c>
      <c r="CP23">
        <v>1657465879.5</v>
      </c>
      <c r="CQ23">
        <v>50.974600000000002</v>
      </c>
      <c r="CR23">
        <v>49.979199999999999</v>
      </c>
      <c r="CS23">
        <v>23.2379</v>
      </c>
      <c r="CT23">
        <v>16.103100000000001</v>
      </c>
      <c r="CU23">
        <v>51.755200000000002</v>
      </c>
      <c r="CV23">
        <v>23.318300000000001</v>
      </c>
      <c r="CW23">
        <v>500.101</v>
      </c>
      <c r="CX23">
        <v>99.640500000000003</v>
      </c>
      <c r="CY23">
        <v>9.9690699999999993E-2</v>
      </c>
      <c r="CZ23">
        <v>28.2059</v>
      </c>
      <c r="DA23">
        <v>28.0412</v>
      </c>
      <c r="DB23">
        <v>999.9</v>
      </c>
      <c r="DC23">
        <v>0</v>
      </c>
      <c r="DD23">
        <v>0</v>
      </c>
      <c r="DE23">
        <v>10041.9</v>
      </c>
      <c r="DF23">
        <v>0</v>
      </c>
      <c r="DG23">
        <v>1488.37</v>
      </c>
      <c r="DH23">
        <v>0.99536100000000005</v>
      </c>
      <c r="DI23">
        <v>52.1873</v>
      </c>
      <c r="DJ23">
        <v>50.797199999999997</v>
      </c>
      <c r="DK23">
        <v>7.1347399999999999</v>
      </c>
      <c r="DL23">
        <v>49.979199999999999</v>
      </c>
      <c r="DM23">
        <v>16.103100000000001</v>
      </c>
      <c r="DN23">
        <v>2.3154300000000001</v>
      </c>
      <c r="DO23">
        <v>1.6045199999999999</v>
      </c>
      <c r="DP23">
        <v>19.784199999999998</v>
      </c>
      <c r="DQ23">
        <v>14.0023</v>
      </c>
      <c r="DR23">
        <v>1800.17</v>
      </c>
      <c r="DS23">
        <v>0.97799499999999995</v>
      </c>
      <c r="DT23">
        <v>2.2005500000000001E-2</v>
      </c>
      <c r="DU23">
        <v>0</v>
      </c>
      <c r="DV23">
        <v>817.88</v>
      </c>
      <c r="DW23">
        <v>5.0001199999999999</v>
      </c>
      <c r="DX23">
        <v>15118.3</v>
      </c>
      <c r="DY23">
        <v>14419.2</v>
      </c>
      <c r="DZ23">
        <v>47.375</v>
      </c>
      <c r="EA23">
        <v>48.625</v>
      </c>
      <c r="EB23">
        <v>48.436999999999998</v>
      </c>
      <c r="EC23">
        <v>47.75</v>
      </c>
      <c r="ED23">
        <v>48.875</v>
      </c>
      <c r="EE23">
        <v>1755.67</v>
      </c>
      <c r="EF23">
        <v>39.5</v>
      </c>
      <c r="EG23">
        <v>0</v>
      </c>
      <c r="EH23">
        <v>123.3999998569489</v>
      </c>
      <c r="EI23">
        <v>0</v>
      </c>
      <c r="EJ23">
        <v>817.80124000000001</v>
      </c>
      <c r="EK23">
        <v>2.111153865487827</v>
      </c>
      <c r="EL23">
        <v>10.915384588884219</v>
      </c>
      <c r="EM23">
        <v>15117.92</v>
      </c>
      <c r="EN23">
        <v>15</v>
      </c>
      <c r="EO23">
        <v>1657465840.5</v>
      </c>
      <c r="EP23" t="s">
        <v>441</v>
      </c>
      <c r="EQ23">
        <v>1657465827.5</v>
      </c>
      <c r="ER23">
        <v>1657465840.5</v>
      </c>
      <c r="ES23">
        <v>9</v>
      </c>
      <c r="ET23">
        <v>-3.9E-2</v>
      </c>
      <c r="EU23">
        <v>1E-3</v>
      </c>
      <c r="EV23">
        <v>-0.78100000000000003</v>
      </c>
      <c r="EW23">
        <v>-0.08</v>
      </c>
      <c r="EX23">
        <v>50</v>
      </c>
      <c r="EY23">
        <v>16</v>
      </c>
      <c r="EZ23">
        <v>0.18</v>
      </c>
      <c r="FA23">
        <v>0.01</v>
      </c>
      <c r="FB23">
        <v>0.96737790243902433</v>
      </c>
      <c r="FC23">
        <v>0.1089468501742179</v>
      </c>
      <c r="FD23">
        <v>1.43012088842677E-2</v>
      </c>
      <c r="FE23">
        <v>1</v>
      </c>
      <c r="FF23">
        <v>7.168684390243901</v>
      </c>
      <c r="FG23">
        <v>5.6696864111507303E-2</v>
      </c>
      <c r="FH23">
        <v>3.1820378042608767E-2</v>
      </c>
      <c r="FI23">
        <v>1</v>
      </c>
      <c r="FJ23">
        <v>2</v>
      </c>
      <c r="FK23">
        <v>2</v>
      </c>
      <c r="FL23" t="s">
        <v>408</v>
      </c>
      <c r="FM23">
        <v>2.93431</v>
      </c>
      <c r="FN23">
        <v>2.7029899999999998</v>
      </c>
      <c r="FO23">
        <v>1.49055E-2</v>
      </c>
      <c r="FP23">
        <v>1.45469E-2</v>
      </c>
      <c r="FQ23">
        <v>0.11293599999999999</v>
      </c>
      <c r="FR23">
        <v>8.6494699999999994E-2</v>
      </c>
      <c r="FS23">
        <v>34819.800000000003</v>
      </c>
      <c r="FT23">
        <v>19189.5</v>
      </c>
      <c r="FU23">
        <v>31738.400000000001</v>
      </c>
      <c r="FV23">
        <v>21164.7</v>
      </c>
      <c r="FW23">
        <v>38093.9</v>
      </c>
      <c r="FX23">
        <v>32892.199999999997</v>
      </c>
      <c r="FY23">
        <v>47992.5</v>
      </c>
      <c r="FZ23">
        <v>40478.800000000003</v>
      </c>
      <c r="GA23">
        <v>1.9536800000000001</v>
      </c>
      <c r="GB23">
        <v>1.9622999999999999</v>
      </c>
      <c r="GC23">
        <v>7.3090199999999994E-2</v>
      </c>
      <c r="GD23">
        <v>0</v>
      </c>
      <c r="GE23">
        <v>26.846699999999998</v>
      </c>
      <c r="GF23">
        <v>999.9</v>
      </c>
      <c r="GG23">
        <v>61.3</v>
      </c>
      <c r="GH23">
        <v>34.5</v>
      </c>
      <c r="GI23">
        <v>33.8003</v>
      </c>
      <c r="GJ23">
        <v>60.150100000000002</v>
      </c>
      <c r="GK23">
        <v>18.413499999999999</v>
      </c>
      <c r="GL23">
        <v>1</v>
      </c>
      <c r="GM23">
        <v>0.348829</v>
      </c>
      <c r="GN23">
        <v>2.0929700000000002</v>
      </c>
      <c r="GO23">
        <v>20.194600000000001</v>
      </c>
      <c r="GP23">
        <v>5.1984199999999996</v>
      </c>
      <c r="GQ23">
        <v>11.9499</v>
      </c>
      <c r="GR23">
        <v>4.9959499999999997</v>
      </c>
      <c r="GS23">
        <v>3.2909999999999999</v>
      </c>
      <c r="GT23">
        <v>9999</v>
      </c>
      <c r="GU23">
        <v>9999</v>
      </c>
      <c r="GV23">
        <v>9999</v>
      </c>
      <c r="GW23">
        <v>999.9</v>
      </c>
      <c r="GX23">
        <v>1.875</v>
      </c>
      <c r="GY23">
        <v>1.8739300000000001</v>
      </c>
      <c r="GZ23">
        <v>1.8742399999999999</v>
      </c>
      <c r="HA23">
        <v>1.87805</v>
      </c>
      <c r="HB23">
        <v>1.87164</v>
      </c>
      <c r="HC23">
        <v>1.8692</v>
      </c>
      <c r="HD23">
        <v>1.8713500000000001</v>
      </c>
      <c r="HE23">
        <v>1.87469</v>
      </c>
      <c r="HF23">
        <v>0</v>
      </c>
      <c r="HG23">
        <v>0</v>
      </c>
      <c r="HH23">
        <v>0</v>
      </c>
      <c r="HI23">
        <v>0</v>
      </c>
      <c r="HJ23" t="s">
        <v>409</v>
      </c>
      <c r="HK23" t="s">
        <v>410</v>
      </c>
      <c r="HL23" t="s">
        <v>411</v>
      </c>
      <c r="HM23" t="s">
        <v>411</v>
      </c>
      <c r="HN23" t="s">
        <v>411</v>
      </c>
      <c r="HO23" t="s">
        <v>411</v>
      </c>
      <c r="HP23">
        <v>0</v>
      </c>
      <c r="HQ23">
        <v>100</v>
      </c>
      <c r="HR23">
        <v>100</v>
      </c>
      <c r="HS23">
        <v>-0.78100000000000003</v>
      </c>
      <c r="HT23">
        <v>-8.0399999999999999E-2</v>
      </c>
      <c r="HU23">
        <v>-0.78056499999999573</v>
      </c>
      <c r="HV23">
        <v>0</v>
      </c>
      <c r="HW23">
        <v>0</v>
      </c>
      <c r="HX23">
        <v>0</v>
      </c>
      <c r="HY23">
        <v>-8.0474999999999852E-2</v>
      </c>
      <c r="HZ23">
        <v>0</v>
      </c>
      <c r="IA23">
        <v>0</v>
      </c>
      <c r="IB23">
        <v>0</v>
      </c>
      <c r="IC23">
        <v>-1</v>
      </c>
      <c r="ID23">
        <v>-1</v>
      </c>
      <c r="IE23">
        <v>-1</v>
      </c>
      <c r="IF23">
        <v>-1</v>
      </c>
      <c r="IG23">
        <v>0.9</v>
      </c>
      <c r="IH23">
        <v>0.7</v>
      </c>
      <c r="II23">
        <v>0.25390600000000002</v>
      </c>
      <c r="IJ23">
        <v>2.4365199999999998</v>
      </c>
      <c r="IK23">
        <v>1.5490699999999999</v>
      </c>
      <c r="IL23">
        <v>2.3046899999999999</v>
      </c>
      <c r="IM23">
        <v>1.5918000000000001</v>
      </c>
      <c r="IN23">
        <v>2.3706100000000001</v>
      </c>
      <c r="IO23">
        <v>36.457799999999999</v>
      </c>
      <c r="IP23">
        <v>15.962</v>
      </c>
      <c r="IQ23">
        <v>18</v>
      </c>
      <c r="IR23">
        <v>511.80700000000002</v>
      </c>
      <c r="IS23">
        <v>496.36500000000001</v>
      </c>
      <c r="IT23">
        <v>23.7348</v>
      </c>
      <c r="IU23">
        <v>31.7407</v>
      </c>
      <c r="IV23">
        <v>30.0001</v>
      </c>
      <c r="IW23">
        <v>31.977499999999999</v>
      </c>
      <c r="IX23">
        <v>32.011099999999999</v>
      </c>
      <c r="IY23">
        <v>5.12676</v>
      </c>
      <c r="IZ23">
        <v>54.348399999999998</v>
      </c>
      <c r="JA23">
        <v>0</v>
      </c>
      <c r="JB23">
        <v>23.6937</v>
      </c>
      <c r="JC23">
        <v>50</v>
      </c>
      <c r="JD23">
        <v>16.0581</v>
      </c>
      <c r="JE23">
        <v>99.688599999999994</v>
      </c>
      <c r="JF23">
        <v>98.978700000000003</v>
      </c>
    </row>
    <row r="24" spans="1:266" x14ac:dyDescent="0.25">
      <c r="A24">
        <v>8</v>
      </c>
      <c r="B24">
        <v>1657465996</v>
      </c>
      <c r="C24">
        <v>882.90000009536743</v>
      </c>
      <c r="D24" t="s">
        <v>442</v>
      </c>
      <c r="E24" t="s">
        <v>443</v>
      </c>
      <c r="F24" t="s">
        <v>397</v>
      </c>
      <c r="G24" t="s">
        <v>398</v>
      </c>
      <c r="H24" t="s">
        <v>399</v>
      </c>
      <c r="I24" t="s">
        <v>400</v>
      </c>
      <c r="J24" t="s">
        <v>401</v>
      </c>
      <c r="K24">
        <v>1657465996</v>
      </c>
      <c r="L24">
        <f t="shared" si="0"/>
        <v>6.0339176153738601E-3</v>
      </c>
      <c r="M24">
        <f t="shared" si="1"/>
        <v>6.0339176153738601</v>
      </c>
      <c r="N24">
        <f t="shared" si="2"/>
        <v>-3.5928134460081327</v>
      </c>
      <c r="O24">
        <f t="shared" si="3"/>
        <v>24.137899999999998</v>
      </c>
      <c r="P24">
        <f t="shared" si="4"/>
        <v>37.841509301503116</v>
      </c>
      <c r="Q24">
        <f t="shared" si="5"/>
        <v>3.7742618312294556</v>
      </c>
      <c r="R24">
        <f t="shared" si="6"/>
        <v>2.40748205707574</v>
      </c>
      <c r="S24">
        <f t="shared" si="7"/>
        <v>0.42501777567713234</v>
      </c>
      <c r="T24">
        <f t="shared" si="8"/>
        <v>2.922876206112913</v>
      </c>
      <c r="U24">
        <f t="shared" si="9"/>
        <v>0.39342809974314402</v>
      </c>
      <c r="V24">
        <f t="shared" si="10"/>
        <v>0.24853482365752744</v>
      </c>
      <c r="W24">
        <f t="shared" si="11"/>
        <v>289.58939384754188</v>
      </c>
      <c r="X24">
        <f t="shared" si="12"/>
        <v>28.263932866879639</v>
      </c>
      <c r="Y24">
        <f t="shared" si="13"/>
        <v>28.0151</v>
      </c>
      <c r="Z24">
        <f t="shared" si="14"/>
        <v>3.7981814769882756</v>
      </c>
      <c r="AA24">
        <f t="shared" si="15"/>
        <v>60.57076012772896</v>
      </c>
      <c r="AB24">
        <f t="shared" si="16"/>
        <v>2.3153933425107605</v>
      </c>
      <c r="AC24">
        <f t="shared" si="17"/>
        <v>3.822625533554739</v>
      </c>
      <c r="AD24">
        <f t="shared" si="18"/>
        <v>1.4827881344775151</v>
      </c>
      <c r="AE24">
        <f t="shared" si="19"/>
        <v>-266.09576683798724</v>
      </c>
      <c r="AF24">
        <f t="shared" si="20"/>
        <v>17.3493490328378</v>
      </c>
      <c r="AG24">
        <f t="shared" si="21"/>
        <v>1.2947534636668119</v>
      </c>
      <c r="AH24">
        <f t="shared" si="22"/>
        <v>42.13772950605928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52479.844243008047</v>
      </c>
      <c r="AN24" t="s">
        <v>402</v>
      </c>
      <c r="AO24">
        <v>10366.9</v>
      </c>
      <c r="AP24">
        <v>993.59653846153856</v>
      </c>
      <c r="AQ24">
        <v>3431.87</v>
      </c>
      <c r="AR24">
        <f t="shared" si="26"/>
        <v>0.71047955241266758</v>
      </c>
      <c r="AS24">
        <v>-3.9894345373445681</v>
      </c>
      <c r="AT24" t="s">
        <v>444</v>
      </c>
      <c r="AU24">
        <v>10352.4</v>
      </c>
      <c r="AV24">
        <v>827.49084000000005</v>
      </c>
      <c r="AW24">
        <v>973.32299999999998</v>
      </c>
      <c r="AX24">
        <f t="shared" si="27"/>
        <v>0.14982915229579485</v>
      </c>
      <c r="AY24">
        <v>0.5</v>
      </c>
      <c r="AZ24">
        <f t="shared" si="28"/>
        <v>1513.3025999210063</v>
      </c>
      <c r="BA24">
        <f t="shared" si="29"/>
        <v>-3.5928134460081327</v>
      </c>
      <c r="BB24">
        <f t="shared" si="30"/>
        <v>113.36842285659338</v>
      </c>
      <c r="BC24">
        <f t="shared" si="31"/>
        <v>2.6208974421714393E-4</v>
      </c>
      <c r="BD24">
        <f t="shared" si="32"/>
        <v>2.5259312684483981</v>
      </c>
      <c r="BE24">
        <f t="shared" si="33"/>
        <v>573.89910242692804</v>
      </c>
      <c r="BF24" t="s">
        <v>445</v>
      </c>
      <c r="BG24">
        <v>634.53</v>
      </c>
      <c r="BH24">
        <f t="shared" si="34"/>
        <v>634.53</v>
      </c>
      <c r="BI24">
        <f t="shared" si="35"/>
        <v>0.34807869535601232</v>
      </c>
      <c r="BJ24">
        <f t="shared" si="36"/>
        <v>0.4304462016629621</v>
      </c>
      <c r="BK24">
        <f t="shared" si="37"/>
        <v>0.87888744307091737</v>
      </c>
      <c r="BL24">
        <f t="shared" si="38"/>
        <v>-7.1932267905112699</v>
      </c>
      <c r="BM24">
        <f t="shared" si="39"/>
        <v>1.0083147107087598</v>
      </c>
      <c r="BN24">
        <f t="shared" si="40"/>
        <v>0.33007136168564638</v>
      </c>
      <c r="BO24">
        <f t="shared" si="41"/>
        <v>0.66992863831435367</v>
      </c>
      <c r="BP24">
        <v>1137</v>
      </c>
      <c r="BQ24">
        <v>300</v>
      </c>
      <c r="BR24">
        <v>300</v>
      </c>
      <c r="BS24">
        <v>300</v>
      </c>
      <c r="BT24">
        <v>10352.4</v>
      </c>
      <c r="BU24">
        <v>943.93</v>
      </c>
      <c r="BV24">
        <v>-7.0747900000000001E-3</v>
      </c>
      <c r="BW24">
        <v>-0.47</v>
      </c>
      <c r="BX24" t="s">
        <v>405</v>
      </c>
      <c r="BY24" t="s">
        <v>405</v>
      </c>
      <c r="BZ24" t="s">
        <v>405</v>
      </c>
      <c r="CA24" t="s">
        <v>405</v>
      </c>
      <c r="CB24" t="s">
        <v>405</v>
      </c>
      <c r="CC24" t="s">
        <v>405</v>
      </c>
      <c r="CD24" t="s">
        <v>405</v>
      </c>
      <c r="CE24" t="s">
        <v>405</v>
      </c>
      <c r="CF24" t="s">
        <v>405</v>
      </c>
      <c r="CG24" t="s">
        <v>405</v>
      </c>
      <c r="CH24">
        <f t="shared" si="42"/>
        <v>1800.14</v>
      </c>
      <c r="CI24">
        <f t="shared" si="43"/>
        <v>1513.3025999210063</v>
      </c>
      <c r="CJ24">
        <f t="shared" si="44"/>
        <v>0.84065828208972981</v>
      </c>
      <c r="CK24">
        <f t="shared" si="45"/>
        <v>0.16087048443317847</v>
      </c>
      <c r="CL24">
        <v>6</v>
      </c>
      <c r="CM24">
        <v>0.5</v>
      </c>
      <c r="CN24" t="s">
        <v>406</v>
      </c>
      <c r="CO24">
        <v>2</v>
      </c>
      <c r="CP24">
        <v>1657465996</v>
      </c>
      <c r="CQ24">
        <v>24.137899999999998</v>
      </c>
      <c r="CR24">
        <v>20.002300000000002</v>
      </c>
      <c r="CS24">
        <v>23.214600000000001</v>
      </c>
      <c r="CT24">
        <v>16.143699999999999</v>
      </c>
      <c r="CU24">
        <v>25.1084</v>
      </c>
      <c r="CV24">
        <v>23.291499999999999</v>
      </c>
      <c r="CW24">
        <v>500.12099999999998</v>
      </c>
      <c r="CX24">
        <v>99.638800000000003</v>
      </c>
      <c r="CY24">
        <v>9.9870600000000004E-2</v>
      </c>
      <c r="CZ24">
        <v>28.1252</v>
      </c>
      <c r="DA24">
        <v>28.0151</v>
      </c>
      <c r="DB24">
        <v>999.9</v>
      </c>
      <c r="DC24">
        <v>0</v>
      </c>
      <c r="DD24">
        <v>0</v>
      </c>
      <c r="DE24">
        <v>9998.1200000000008</v>
      </c>
      <c r="DF24">
        <v>0</v>
      </c>
      <c r="DG24">
        <v>1493.78</v>
      </c>
      <c r="DH24">
        <v>4.1356400000000004</v>
      </c>
      <c r="DI24">
        <v>24.711600000000001</v>
      </c>
      <c r="DJ24">
        <v>20.330500000000001</v>
      </c>
      <c r="DK24">
        <v>7.0709099999999996</v>
      </c>
      <c r="DL24">
        <v>20.002300000000002</v>
      </c>
      <c r="DM24">
        <v>16.143699999999999</v>
      </c>
      <c r="DN24">
        <v>2.3130700000000002</v>
      </c>
      <c r="DO24">
        <v>1.60853</v>
      </c>
      <c r="DP24">
        <v>19.767700000000001</v>
      </c>
      <c r="DQ24">
        <v>14.040800000000001</v>
      </c>
      <c r="DR24">
        <v>1800.14</v>
      </c>
      <c r="DS24">
        <v>0.97799800000000003</v>
      </c>
      <c r="DT24">
        <v>2.2001799999999998E-2</v>
      </c>
      <c r="DU24">
        <v>0</v>
      </c>
      <c r="DV24">
        <v>827.84199999999998</v>
      </c>
      <c r="DW24">
        <v>5.0001199999999999</v>
      </c>
      <c r="DX24">
        <v>15283.1</v>
      </c>
      <c r="DY24">
        <v>14418.9</v>
      </c>
      <c r="DZ24">
        <v>47.436999999999998</v>
      </c>
      <c r="EA24">
        <v>48.686999999999998</v>
      </c>
      <c r="EB24">
        <v>48.436999999999998</v>
      </c>
      <c r="EC24">
        <v>47.811999999999998</v>
      </c>
      <c r="ED24">
        <v>48.875</v>
      </c>
      <c r="EE24">
        <v>1755.64</v>
      </c>
      <c r="EF24">
        <v>39.5</v>
      </c>
      <c r="EG24">
        <v>0</v>
      </c>
      <c r="EH24">
        <v>116.2999999523163</v>
      </c>
      <c r="EI24">
        <v>0</v>
      </c>
      <c r="EJ24">
        <v>827.49084000000005</v>
      </c>
      <c r="EK24">
        <v>4.9449999976209664</v>
      </c>
      <c r="EL24">
        <v>66.923076760026603</v>
      </c>
      <c r="EM24">
        <v>15275.727999999999</v>
      </c>
      <c r="EN24">
        <v>15</v>
      </c>
      <c r="EO24">
        <v>1657465956</v>
      </c>
      <c r="EP24" t="s">
        <v>446</v>
      </c>
      <c r="EQ24">
        <v>1657465944</v>
      </c>
      <c r="ER24">
        <v>1657465956</v>
      </c>
      <c r="ES24">
        <v>10</v>
      </c>
      <c r="ET24">
        <v>-0.19</v>
      </c>
      <c r="EU24">
        <v>4.0000000000000001E-3</v>
      </c>
      <c r="EV24">
        <v>-0.97099999999999997</v>
      </c>
      <c r="EW24">
        <v>-7.6999999999999999E-2</v>
      </c>
      <c r="EX24">
        <v>20</v>
      </c>
      <c r="EY24">
        <v>16</v>
      </c>
      <c r="EZ24">
        <v>0.2</v>
      </c>
      <c r="FA24">
        <v>0.01</v>
      </c>
      <c r="FB24">
        <v>4.1514850000000001</v>
      </c>
      <c r="FC24">
        <v>1.9702288930574501E-2</v>
      </c>
      <c r="FD24">
        <v>1.3959106167659909E-2</v>
      </c>
      <c r="FE24">
        <v>1</v>
      </c>
      <c r="FF24">
        <v>7.1077457499999994</v>
      </c>
      <c r="FG24">
        <v>-4.0527242026271851E-2</v>
      </c>
      <c r="FH24">
        <v>2.1498567032188391E-2</v>
      </c>
      <c r="FI24">
        <v>1</v>
      </c>
      <c r="FJ24">
        <v>2</v>
      </c>
      <c r="FK24">
        <v>2</v>
      </c>
      <c r="FL24" t="s">
        <v>408</v>
      </c>
      <c r="FM24">
        <v>2.9343699999999999</v>
      </c>
      <c r="FN24">
        <v>2.7027899999999998</v>
      </c>
      <c r="FO24">
        <v>7.2274499999999998E-3</v>
      </c>
      <c r="FP24">
        <v>5.8142200000000002E-3</v>
      </c>
      <c r="FQ24">
        <v>0.112846</v>
      </c>
      <c r="FR24">
        <v>8.6652499999999993E-2</v>
      </c>
      <c r="FS24">
        <v>35091.9</v>
      </c>
      <c r="FT24">
        <v>19359.8</v>
      </c>
      <c r="FU24">
        <v>31739.1</v>
      </c>
      <c r="FV24">
        <v>21165.1</v>
      </c>
      <c r="FW24">
        <v>38098.699999999997</v>
      </c>
      <c r="FX24">
        <v>32887.300000000003</v>
      </c>
      <c r="FY24">
        <v>47993.9</v>
      </c>
      <c r="FZ24">
        <v>40479.9</v>
      </c>
      <c r="GA24">
        <v>1.9541299999999999</v>
      </c>
      <c r="GB24">
        <v>1.9613700000000001</v>
      </c>
      <c r="GC24">
        <v>6.7208000000000004E-2</v>
      </c>
      <c r="GD24">
        <v>0</v>
      </c>
      <c r="GE24">
        <v>26.916799999999999</v>
      </c>
      <c r="GF24">
        <v>999.9</v>
      </c>
      <c r="GG24">
        <v>61.1</v>
      </c>
      <c r="GH24">
        <v>34.6</v>
      </c>
      <c r="GI24">
        <v>33.876800000000003</v>
      </c>
      <c r="GJ24">
        <v>60.270099999999999</v>
      </c>
      <c r="GK24">
        <v>18.349399999999999</v>
      </c>
      <c r="GL24">
        <v>1</v>
      </c>
      <c r="GM24">
        <v>0.349441</v>
      </c>
      <c r="GN24">
        <v>2.5766399999999998</v>
      </c>
      <c r="GO24">
        <v>20.187999999999999</v>
      </c>
      <c r="GP24">
        <v>5.1982699999999999</v>
      </c>
      <c r="GQ24">
        <v>11.950100000000001</v>
      </c>
      <c r="GR24">
        <v>4.9954499999999999</v>
      </c>
      <c r="GS24">
        <v>3.2909999999999999</v>
      </c>
      <c r="GT24">
        <v>9999</v>
      </c>
      <c r="GU24">
        <v>9999</v>
      </c>
      <c r="GV24">
        <v>9999</v>
      </c>
      <c r="GW24">
        <v>999.9</v>
      </c>
      <c r="GX24">
        <v>1.875</v>
      </c>
      <c r="GY24">
        <v>1.8739399999999999</v>
      </c>
      <c r="GZ24">
        <v>1.8742399999999999</v>
      </c>
      <c r="HA24">
        <v>1.87805</v>
      </c>
      <c r="HB24">
        <v>1.87164</v>
      </c>
      <c r="HC24">
        <v>1.8692</v>
      </c>
      <c r="HD24">
        <v>1.8713500000000001</v>
      </c>
      <c r="HE24">
        <v>1.87469</v>
      </c>
      <c r="HF24">
        <v>0</v>
      </c>
      <c r="HG24">
        <v>0</v>
      </c>
      <c r="HH24">
        <v>0</v>
      </c>
      <c r="HI24">
        <v>0</v>
      </c>
      <c r="HJ24" t="s">
        <v>409</v>
      </c>
      <c r="HK24" t="s">
        <v>410</v>
      </c>
      <c r="HL24" t="s">
        <v>411</v>
      </c>
      <c r="HM24" t="s">
        <v>411</v>
      </c>
      <c r="HN24" t="s">
        <v>411</v>
      </c>
      <c r="HO24" t="s">
        <v>411</v>
      </c>
      <c r="HP24">
        <v>0</v>
      </c>
      <c r="HQ24">
        <v>100</v>
      </c>
      <c r="HR24">
        <v>100</v>
      </c>
      <c r="HS24">
        <v>-0.97099999999999997</v>
      </c>
      <c r="HT24">
        <v>-7.6899999999999996E-2</v>
      </c>
      <c r="HU24">
        <v>-0.97052999999999656</v>
      </c>
      <c r="HV24">
        <v>0</v>
      </c>
      <c r="HW24">
        <v>0</v>
      </c>
      <c r="HX24">
        <v>0</v>
      </c>
      <c r="HY24">
        <v>-7.6960000000003248E-2</v>
      </c>
      <c r="HZ24">
        <v>0</v>
      </c>
      <c r="IA24">
        <v>0</v>
      </c>
      <c r="IB24">
        <v>0</v>
      </c>
      <c r="IC24">
        <v>-1</v>
      </c>
      <c r="ID24">
        <v>-1</v>
      </c>
      <c r="IE24">
        <v>-1</v>
      </c>
      <c r="IF24">
        <v>-1</v>
      </c>
      <c r="IG24">
        <v>0.9</v>
      </c>
      <c r="IH24">
        <v>0.7</v>
      </c>
      <c r="II24">
        <v>0.18920899999999999</v>
      </c>
      <c r="IJ24">
        <v>2.4548299999999998</v>
      </c>
      <c r="IK24">
        <v>1.5490699999999999</v>
      </c>
      <c r="IL24">
        <v>2.3046899999999999</v>
      </c>
      <c r="IM24">
        <v>1.5918000000000001</v>
      </c>
      <c r="IN24">
        <v>2.36572</v>
      </c>
      <c r="IO24">
        <v>36.505099999999999</v>
      </c>
      <c r="IP24">
        <v>15.9445</v>
      </c>
      <c r="IQ24">
        <v>18</v>
      </c>
      <c r="IR24">
        <v>511.98700000000002</v>
      </c>
      <c r="IS24">
        <v>495.62900000000002</v>
      </c>
      <c r="IT24">
        <v>22.902999999999999</v>
      </c>
      <c r="IU24">
        <v>31.732399999999998</v>
      </c>
      <c r="IV24">
        <v>30</v>
      </c>
      <c r="IW24">
        <v>31.9634</v>
      </c>
      <c r="IX24">
        <v>31.9998</v>
      </c>
      <c r="IY24">
        <v>3.8402500000000002</v>
      </c>
      <c r="IZ24">
        <v>54.605400000000003</v>
      </c>
      <c r="JA24">
        <v>0</v>
      </c>
      <c r="JB24">
        <v>22.901599999999998</v>
      </c>
      <c r="JC24">
        <v>20</v>
      </c>
      <c r="JD24">
        <v>15.991199999999999</v>
      </c>
      <c r="JE24">
        <v>99.691199999999995</v>
      </c>
      <c r="JF24">
        <v>98.980999999999995</v>
      </c>
    </row>
    <row r="25" spans="1:266" x14ac:dyDescent="0.25">
      <c r="A25">
        <v>9</v>
      </c>
      <c r="B25">
        <v>1657466131.5</v>
      </c>
      <c r="C25">
        <v>1018.400000095367</v>
      </c>
      <c r="D25" t="s">
        <v>447</v>
      </c>
      <c r="E25" t="s">
        <v>448</v>
      </c>
      <c r="F25" t="s">
        <v>397</v>
      </c>
      <c r="G25" t="s">
        <v>398</v>
      </c>
      <c r="H25" t="s">
        <v>399</v>
      </c>
      <c r="I25" t="s">
        <v>400</v>
      </c>
      <c r="J25" t="s">
        <v>401</v>
      </c>
      <c r="K25">
        <v>1657466131.5</v>
      </c>
      <c r="L25">
        <f t="shared" si="0"/>
        <v>6.1409810676832845E-3</v>
      </c>
      <c r="M25">
        <f t="shared" si="1"/>
        <v>6.1409810676832848</v>
      </c>
      <c r="N25">
        <f t="shared" si="2"/>
        <v>24.795832819614326</v>
      </c>
      <c r="O25">
        <f t="shared" si="3"/>
        <v>367.60500000000002</v>
      </c>
      <c r="P25">
        <f t="shared" si="4"/>
        <v>261.45130746535847</v>
      </c>
      <c r="Q25">
        <f t="shared" si="5"/>
        <v>26.07611805941729</v>
      </c>
      <c r="R25">
        <f t="shared" si="6"/>
        <v>36.663466984199999</v>
      </c>
      <c r="S25">
        <f t="shared" si="7"/>
        <v>0.43093452980905922</v>
      </c>
      <c r="T25">
        <f t="shared" si="8"/>
        <v>2.924571757454494</v>
      </c>
      <c r="U25">
        <f t="shared" si="9"/>
        <v>0.39851245235457206</v>
      </c>
      <c r="V25">
        <f t="shared" si="10"/>
        <v>0.25177969431650299</v>
      </c>
      <c r="W25">
        <f t="shared" si="11"/>
        <v>289.55108984752155</v>
      </c>
      <c r="X25">
        <f t="shared" si="12"/>
        <v>28.347057428135571</v>
      </c>
      <c r="Y25">
        <f t="shared" si="13"/>
        <v>28.001999999999999</v>
      </c>
      <c r="Z25">
        <f t="shared" si="14"/>
        <v>3.7952821542778028</v>
      </c>
      <c r="AA25">
        <f t="shared" si="15"/>
        <v>59.919255705133168</v>
      </c>
      <c r="AB25">
        <f t="shared" si="16"/>
        <v>2.3053786173919999</v>
      </c>
      <c r="AC25">
        <f t="shared" si="17"/>
        <v>3.8474753904436474</v>
      </c>
      <c r="AD25">
        <f t="shared" si="18"/>
        <v>1.4899035368858029</v>
      </c>
      <c r="AE25">
        <f t="shared" si="19"/>
        <v>-270.81726508483285</v>
      </c>
      <c r="AF25">
        <f t="shared" si="20"/>
        <v>36.973500701859528</v>
      </c>
      <c r="AG25">
        <f t="shared" si="21"/>
        <v>2.7590217505059242</v>
      </c>
      <c r="AH25">
        <f t="shared" si="22"/>
        <v>58.466347215054178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52509.093227181118</v>
      </c>
      <c r="AN25" t="s">
        <v>402</v>
      </c>
      <c r="AO25">
        <v>10366.9</v>
      </c>
      <c r="AP25">
        <v>993.59653846153856</v>
      </c>
      <c r="AQ25">
        <v>3431.87</v>
      </c>
      <c r="AR25">
        <f t="shared" si="26"/>
        <v>0.71047955241266758</v>
      </c>
      <c r="AS25">
        <v>-3.9894345373445681</v>
      </c>
      <c r="AT25" t="s">
        <v>449</v>
      </c>
      <c r="AU25">
        <v>10353.5</v>
      </c>
      <c r="AV25">
        <v>843.02451999999994</v>
      </c>
      <c r="AW25">
        <v>1211.6500000000001</v>
      </c>
      <c r="AX25">
        <f t="shared" si="27"/>
        <v>0.30423429208104658</v>
      </c>
      <c r="AY25">
        <v>0.5</v>
      </c>
      <c r="AZ25">
        <f t="shared" si="28"/>
        <v>1513.1009999209957</v>
      </c>
      <c r="BA25">
        <f t="shared" si="29"/>
        <v>24.795832819614326</v>
      </c>
      <c r="BB25">
        <f t="shared" si="30"/>
        <v>230.16860577904393</v>
      </c>
      <c r="BC25">
        <f t="shared" si="31"/>
        <v>1.9024022427096322E-2</v>
      </c>
      <c r="BD25">
        <f t="shared" si="32"/>
        <v>1.8323938431065074</v>
      </c>
      <c r="BE25">
        <f t="shared" si="33"/>
        <v>649.19077774892935</v>
      </c>
      <c r="BF25" t="s">
        <v>450</v>
      </c>
      <c r="BG25">
        <v>611.79</v>
      </c>
      <c r="BH25">
        <f t="shared" si="34"/>
        <v>611.79</v>
      </c>
      <c r="BI25">
        <f t="shared" si="35"/>
        <v>0.49507696116865441</v>
      </c>
      <c r="BJ25">
        <f t="shared" si="36"/>
        <v>0.6145191878104892</v>
      </c>
      <c r="BK25">
        <f t="shared" si="37"/>
        <v>0.78728972227738214</v>
      </c>
      <c r="BL25">
        <f t="shared" si="38"/>
        <v>1.690527989783734</v>
      </c>
      <c r="BM25">
        <f t="shared" si="39"/>
        <v>0.91057054716049857</v>
      </c>
      <c r="BN25">
        <f t="shared" si="40"/>
        <v>0.44596175436341901</v>
      </c>
      <c r="BO25">
        <f t="shared" si="41"/>
        <v>0.55403824563658099</v>
      </c>
      <c r="BP25">
        <v>1139</v>
      </c>
      <c r="BQ25">
        <v>300</v>
      </c>
      <c r="BR25">
        <v>300</v>
      </c>
      <c r="BS25">
        <v>300</v>
      </c>
      <c r="BT25">
        <v>10353.5</v>
      </c>
      <c r="BU25">
        <v>1133.17</v>
      </c>
      <c r="BV25">
        <v>-7.0759600000000001E-3</v>
      </c>
      <c r="BW25">
        <v>0.79</v>
      </c>
      <c r="BX25" t="s">
        <v>405</v>
      </c>
      <c r="BY25" t="s">
        <v>405</v>
      </c>
      <c r="BZ25" t="s">
        <v>405</v>
      </c>
      <c r="CA25" t="s">
        <v>405</v>
      </c>
      <c r="CB25" t="s">
        <v>405</v>
      </c>
      <c r="CC25" t="s">
        <v>405</v>
      </c>
      <c r="CD25" t="s">
        <v>405</v>
      </c>
      <c r="CE25" t="s">
        <v>405</v>
      </c>
      <c r="CF25" t="s">
        <v>405</v>
      </c>
      <c r="CG25" t="s">
        <v>405</v>
      </c>
      <c r="CH25">
        <f t="shared" si="42"/>
        <v>1799.9</v>
      </c>
      <c r="CI25">
        <f t="shared" si="43"/>
        <v>1513.1009999209957</v>
      </c>
      <c r="CJ25">
        <f t="shared" si="44"/>
        <v>0.84065836986554565</v>
      </c>
      <c r="CK25">
        <f t="shared" si="45"/>
        <v>0.16087065384050311</v>
      </c>
      <c r="CL25">
        <v>6</v>
      </c>
      <c r="CM25">
        <v>0.5</v>
      </c>
      <c r="CN25" t="s">
        <v>406</v>
      </c>
      <c r="CO25">
        <v>2</v>
      </c>
      <c r="CP25">
        <v>1657466131.5</v>
      </c>
      <c r="CQ25">
        <v>367.60500000000002</v>
      </c>
      <c r="CR25">
        <v>400.06200000000001</v>
      </c>
      <c r="CS25">
        <v>23.114799999999999</v>
      </c>
      <c r="CT25">
        <v>15.9175</v>
      </c>
      <c r="CU25">
        <v>368.06299999999999</v>
      </c>
      <c r="CV25">
        <v>23.195799999999998</v>
      </c>
      <c r="CW25">
        <v>500.10700000000003</v>
      </c>
      <c r="CX25">
        <v>99.635800000000003</v>
      </c>
      <c r="CY25">
        <v>0.10024</v>
      </c>
      <c r="CZ25">
        <v>28.236499999999999</v>
      </c>
      <c r="DA25">
        <v>28.001999999999999</v>
      </c>
      <c r="DB25">
        <v>999.9</v>
      </c>
      <c r="DC25">
        <v>0</v>
      </c>
      <c r="DD25">
        <v>0</v>
      </c>
      <c r="DE25">
        <v>10008.1</v>
      </c>
      <c r="DF25">
        <v>0</v>
      </c>
      <c r="DG25">
        <v>1503.51</v>
      </c>
      <c r="DH25">
        <v>-32.456800000000001</v>
      </c>
      <c r="DI25">
        <v>376.303</v>
      </c>
      <c r="DJ25">
        <v>406.53300000000002</v>
      </c>
      <c r="DK25">
        <v>7.1973700000000003</v>
      </c>
      <c r="DL25">
        <v>400.06200000000001</v>
      </c>
      <c r="DM25">
        <v>15.9175</v>
      </c>
      <c r="DN25">
        <v>2.3030599999999999</v>
      </c>
      <c r="DO25">
        <v>1.58595</v>
      </c>
      <c r="DP25">
        <v>19.697800000000001</v>
      </c>
      <c r="DQ25">
        <v>13.823</v>
      </c>
      <c r="DR25">
        <v>1799.9</v>
      </c>
      <c r="DS25">
        <v>0.97799499999999995</v>
      </c>
      <c r="DT25">
        <v>2.2005500000000001E-2</v>
      </c>
      <c r="DU25">
        <v>0</v>
      </c>
      <c r="DV25">
        <v>844.428</v>
      </c>
      <c r="DW25">
        <v>5.0001199999999999</v>
      </c>
      <c r="DX25">
        <v>15642.9</v>
      </c>
      <c r="DY25">
        <v>14417</v>
      </c>
      <c r="DZ25">
        <v>47.375</v>
      </c>
      <c r="EA25">
        <v>48.625</v>
      </c>
      <c r="EB25">
        <v>48.436999999999998</v>
      </c>
      <c r="EC25">
        <v>47.75</v>
      </c>
      <c r="ED25">
        <v>48.875</v>
      </c>
      <c r="EE25">
        <v>1755.4</v>
      </c>
      <c r="EF25">
        <v>39.5</v>
      </c>
      <c r="EG25">
        <v>0</v>
      </c>
      <c r="EH25">
        <v>135.39999985694891</v>
      </c>
      <c r="EI25">
        <v>0</v>
      </c>
      <c r="EJ25">
        <v>843.02451999999994</v>
      </c>
      <c r="EK25">
        <v>14.2317692549817</v>
      </c>
      <c r="EL25">
        <v>275.87692306004618</v>
      </c>
      <c r="EM25">
        <v>15597.432000000001</v>
      </c>
      <c r="EN25">
        <v>15</v>
      </c>
      <c r="EO25">
        <v>1657466096</v>
      </c>
      <c r="EP25" t="s">
        <v>451</v>
      </c>
      <c r="EQ25">
        <v>1657466090.5</v>
      </c>
      <c r="ER25">
        <v>1657466096</v>
      </c>
      <c r="ES25">
        <v>11</v>
      </c>
      <c r="ET25">
        <v>0.51200000000000001</v>
      </c>
      <c r="EU25">
        <v>-4.0000000000000001E-3</v>
      </c>
      <c r="EV25">
        <v>-0.45800000000000002</v>
      </c>
      <c r="EW25">
        <v>-8.1000000000000003E-2</v>
      </c>
      <c r="EX25">
        <v>400</v>
      </c>
      <c r="EY25">
        <v>16</v>
      </c>
      <c r="EZ25">
        <v>0.03</v>
      </c>
      <c r="FA25">
        <v>0.01</v>
      </c>
      <c r="FB25">
        <v>-32.428641463414642</v>
      </c>
      <c r="FC25">
        <v>0.1960369337979167</v>
      </c>
      <c r="FD25">
        <v>3.8737484056520291E-2</v>
      </c>
      <c r="FE25">
        <v>1</v>
      </c>
      <c r="FF25">
        <v>7.3185814634146329</v>
      </c>
      <c r="FG25">
        <v>-8.118167247385695E-2</v>
      </c>
      <c r="FH25">
        <v>6.2224928325997228E-2</v>
      </c>
      <c r="FI25">
        <v>1</v>
      </c>
      <c r="FJ25">
        <v>2</v>
      </c>
      <c r="FK25">
        <v>2</v>
      </c>
      <c r="FL25" t="s">
        <v>408</v>
      </c>
      <c r="FM25">
        <v>2.9343499999999998</v>
      </c>
      <c r="FN25">
        <v>2.7032400000000001</v>
      </c>
      <c r="FO25">
        <v>9.1828099999999996E-2</v>
      </c>
      <c r="FP25">
        <v>9.8568100000000006E-2</v>
      </c>
      <c r="FQ25">
        <v>0.112515</v>
      </c>
      <c r="FR25">
        <v>8.5775900000000002E-2</v>
      </c>
      <c r="FS25">
        <v>32101.5</v>
      </c>
      <c r="FT25">
        <v>17553.599999999999</v>
      </c>
      <c r="FU25">
        <v>31738.5</v>
      </c>
      <c r="FV25">
        <v>21164.799999999999</v>
      </c>
      <c r="FW25">
        <v>38113.800000000003</v>
      </c>
      <c r="FX25">
        <v>32920.300000000003</v>
      </c>
      <c r="FY25">
        <v>47992.6</v>
      </c>
      <c r="FZ25">
        <v>40479.699999999997</v>
      </c>
      <c r="GA25">
        <v>1.9542200000000001</v>
      </c>
      <c r="GB25">
        <v>1.9612799999999999</v>
      </c>
      <c r="GC25">
        <v>6.9163699999999995E-2</v>
      </c>
      <c r="GD25">
        <v>0</v>
      </c>
      <c r="GE25">
        <v>26.871700000000001</v>
      </c>
      <c r="GF25">
        <v>999.9</v>
      </c>
      <c r="GG25">
        <v>61</v>
      </c>
      <c r="GH25">
        <v>34.700000000000003</v>
      </c>
      <c r="GI25">
        <v>34.010100000000001</v>
      </c>
      <c r="GJ25">
        <v>60.4801</v>
      </c>
      <c r="GK25">
        <v>18.553699999999999</v>
      </c>
      <c r="GL25">
        <v>1</v>
      </c>
      <c r="GM25">
        <v>0.35260399999999997</v>
      </c>
      <c r="GN25">
        <v>2.8054399999999999</v>
      </c>
      <c r="GO25">
        <v>20.182300000000001</v>
      </c>
      <c r="GP25">
        <v>5.1967699999999999</v>
      </c>
      <c r="GQ25">
        <v>11.950100000000001</v>
      </c>
      <c r="GR25">
        <v>4.9954000000000001</v>
      </c>
      <c r="GS25">
        <v>3.2909999999999999</v>
      </c>
      <c r="GT25">
        <v>9999</v>
      </c>
      <c r="GU25">
        <v>9999</v>
      </c>
      <c r="GV25">
        <v>9999</v>
      </c>
      <c r="GW25">
        <v>999.9</v>
      </c>
      <c r="GX25">
        <v>1.8750199999999999</v>
      </c>
      <c r="GY25">
        <v>1.8739300000000001</v>
      </c>
      <c r="GZ25">
        <v>1.8742399999999999</v>
      </c>
      <c r="HA25">
        <v>1.87805</v>
      </c>
      <c r="HB25">
        <v>1.87164</v>
      </c>
      <c r="HC25">
        <v>1.8692</v>
      </c>
      <c r="HD25">
        <v>1.8714</v>
      </c>
      <c r="HE25">
        <v>1.87469</v>
      </c>
      <c r="HF25">
        <v>0</v>
      </c>
      <c r="HG25">
        <v>0</v>
      </c>
      <c r="HH25">
        <v>0</v>
      </c>
      <c r="HI25">
        <v>0</v>
      </c>
      <c r="HJ25" t="s">
        <v>409</v>
      </c>
      <c r="HK25" t="s">
        <v>410</v>
      </c>
      <c r="HL25" t="s">
        <v>411</v>
      </c>
      <c r="HM25" t="s">
        <v>411</v>
      </c>
      <c r="HN25" t="s">
        <v>411</v>
      </c>
      <c r="HO25" t="s">
        <v>411</v>
      </c>
      <c r="HP25">
        <v>0</v>
      </c>
      <c r="HQ25">
        <v>100</v>
      </c>
      <c r="HR25">
        <v>100</v>
      </c>
      <c r="HS25">
        <v>-0.45800000000000002</v>
      </c>
      <c r="HT25">
        <v>-8.1000000000000003E-2</v>
      </c>
      <c r="HU25">
        <v>-0.45815000000004602</v>
      </c>
      <c r="HV25">
        <v>0</v>
      </c>
      <c r="HW25">
        <v>0</v>
      </c>
      <c r="HX25">
        <v>0</v>
      </c>
      <c r="HY25">
        <v>-8.096190476190479E-2</v>
      </c>
      <c r="HZ25">
        <v>0</v>
      </c>
      <c r="IA25">
        <v>0</v>
      </c>
      <c r="IB25">
        <v>0</v>
      </c>
      <c r="IC25">
        <v>-1</v>
      </c>
      <c r="ID25">
        <v>-1</v>
      </c>
      <c r="IE25">
        <v>-1</v>
      </c>
      <c r="IF25">
        <v>-1</v>
      </c>
      <c r="IG25">
        <v>0.7</v>
      </c>
      <c r="IH25">
        <v>0.6</v>
      </c>
      <c r="II25">
        <v>1.00708</v>
      </c>
      <c r="IJ25">
        <v>2.3889200000000002</v>
      </c>
      <c r="IK25">
        <v>1.5478499999999999</v>
      </c>
      <c r="IL25">
        <v>2.3046899999999999</v>
      </c>
      <c r="IM25">
        <v>1.5918000000000001</v>
      </c>
      <c r="IN25">
        <v>2.34985</v>
      </c>
      <c r="IO25">
        <v>36.575899999999997</v>
      </c>
      <c r="IP25">
        <v>15.918200000000001</v>
      </c>
      <c r="IQ25">
        <v>18</v>
      </c>
      <c r="IR25">
        <v>511.97199999999998</v>
      </c>
      <c r="IS25">
        <v>495.447</v>
      </c>
      <c r="IT25">
        <v>23.582699999999999</v>
      </c>
      <c r="IU25">
        <v>31.720199999999998</v>
      </c>
      <c r="IV25">
        <v>29.999500000000001</v>
      </c>
      <c r="IW25">
        <v>31.953299999999999</v>
      </c>
      <c r="IX25">
        <v>31.985800000000001</v>
      </c>
      <c r="IY25">
        <v>20.216200000000001</v>
      </c>
      <c r="IZ25">
        <v>54.863700000000001</v>
      </c>
      <c r="JA25">
        <v>0</v>
      </c>
      <c r="JB25">
        <v>23.648800000000001</v>
      </c>
      <c r="JC25">
        <v>400</v>
      </c>
      <c r="JD25">
        <v>15.9354</v>
      </c>
      <c r="JE25">
        <v>99.688699999999997</v>
      </c>
      <c r="JF25">
        <v>98.980199999999996</v>
      </c>
    </row>
    <row r="26" spans="1:266" x14ac:dyDescent="0.25">
      <c r="A26">
        <v>10</v>
      </c>
      <c r="B26">
        <v>1657466269.5</v>
      </c>
      <c r="C26">
        <v>1156.400000095367</v>
      </c>
      <c r="D26" t="s">
        <v>452</v>
      </c>
      <c r="E26" t="s">
        <v>453</v>
      </c>
      <c r="F26" t="s">
        <v>397</v>
      </c>
      <c r="G26" t="s">
        <v>398</v>
      </c>
      <c r="H26" t="s">
        <v>399</v>
      </c>
      <c r="I26" t="s">
        <v>400</v>
      </c>
      <c r="J26" t="s">
        <v>401</v>
      </c>
      <c r="K26">
        <v>1657466269.5</v>
      </c>
      <c r="L26">
        <f t="shared" si="0"/>
        <v>6.0996302326632324E-3</v>
      </c>
      <c r="M26">
        <f t="shared" si="1"/>
        <v>6.0996302326632321</v>
      </c>
      <c r="N26">
        <f t="shared" si="2"/>
        <v>26.035979505337483</v>
      </c>
      <c r="O26">
        <f t="shared" si="3"/>
        <v>366.10500000000002</v>
      </c>
      <c r="P26">
        <f t="shared" si="4"/>
        <v>255.89853904268307</v>
      </c>
      <c r="Q26">
        <f t="shared" si="5"/>
        <v>25.520776294381172</v>
      </c>
      <c r="R26">
        <f t="shared" si="6"/>
        <v>36.511673103753004</v>
      </c>
      <c r="S26">
        <f t="shared" si="7"/>
        <v>0.43403007623966872</v>
      </c>
      <c r="T26">
        <f t="shared" si="8"/>
        <v>2.9228353727641379</v>
      </c>
      <c r="U26">
        <f t="shared" si="9"/>
        <v>0.40114161796695508</v>
      </c>
      <c r="V26">
        <f t="shared" si="10"/>
        <v>0.2534604147386611</v>
      </c>
      <c r="W26">
        <f t="shared" si="11"/>
        <v>289.57445084757279</v>
      </c>
      <c r="X26">
        <f t="shared" si="12"/>
        <v>28.446416771658544</v>
      </c>
      <c r="Y26">
        <f t="shared" si="13"/>
        <v>28.023</v>
      </c>
      <c r="Z26">
        <f t="shared" si="14"/>
        <v>3.7999308573749171</v>
      </c>
      <c r="AA26">
        <f t="shared" si="15"/>
        <v>60.250446158378381</v>
      </c>
      <c r="AB26">
        <f t="shared" si="16"/>
        <v>2.3300731431186805</v>
      </c>
      <c r="AC26">
        <f t="shared" si="17"/>
        <v>3.8673126784716136</v>
      </c>
      <c r="AD26">
        <f t="shared" si="18"/>
        <v>1.4698577142562366</v>
      </c>
      <c r="AE26">
        <f t="shared" si="19"/>
        <v>-268.99369326044854</v>
      </c>
      <c r="AF26">
        <f t="shared" si="20"/>
        <v>47.572164396109315</v>
      </c>
      <c r="AG26">
        <f t="shared" si="21"/>
        <v>3.5539563382750377</v>
      </c>
      <c r="AH26">
        <f t="shared" si="22"/>
        <v>71.706878321508611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52443.706573284791</v>
      </c>
      <c r="AN26" t="s">
        <v>402</v>
      </c>
      <c r="AO26">
        <v>10366.9</v>
      </c>
      <c r="AP26">
        <v>993.59653846153856</v>
      </c>
      <c r="AQ26">
        <v>3431.87</v>
      </c>
      <c r="AR26">
        <f t="shared" si="26"/>
        <v>0.71047955241266758</v>
      </c>
      <c r="AS26">
        <v>-3.9894345373445681</v>
      </c>
      <c r="AT26" t="s">
        <v>454</v>
      </c>
      <c r="AU26">
        <v>10353.4</v>
      </c>
      <c r="AV26">
        <v>865.78164000000004</v>
      </c>
      <c r="AW26">
        <v>1279.55</v>
      </c>
      <c r="AX26">
        <f t="shared" si="27"/>
        <v>0.32337021609159466</v>
      </c>
      <c r="AY26">
        <v>0.5</v>
      </c>
      <c r="AZ26">
        <f t="shared" si="28"/>
        <v>1513.2266999210221</v>
      </c>
      <c r="BA26">
        <f t="shared" si="29"/>
        <v>26.035979505337483</v>
      </c>
      <c r="BB26">
        <f t="shared" si="30"/>
        <v>244.66622247451579</v>
      </c>
      <c r="BC26">
        <f t="shared" si="31"/>
        <v>1.9841980084179804E-2</v>
      </c>
      <c r="BD26">
        <f t="shared" si="32"/>
        <v>1.6820913602438357</v>
      </c>
      <c r="BE26">
        <f t="shared" si="33"/>
        <v>668.18873102399948</v>
      </c>
      <c r="BF26" t="s">
        <v>455</v>
      </c>
      <c r="BG26">
        <v>616.66999999999996</v>
      </c>
      <c r="BH26">
        <f t="shared" si="34"/>
        <v>616.66999999999996</v>
      </c>
      <c r="BI26">
        <f t="shared" si="35"/>
        <v>0.51805712945957572</v>
      </c>
      <c r="BJ26">
        <f t="shared" si="36"/>
        <v>0.62419798455225672</v>
      </c>
      <c r="BK26">
        <f t="shared" si="37"/>
        <v>0.76453537936913896</v>
      </c>
      <c r="BL26">
        <f t="shared" si="38"/>
        <v>1.4469779724780394</v>
      </c>
      <c r="BM26">
        <f t="shared" si="39"/>
        <v>0.8827229734280766</v>
      </c>
      <c r="BN26">
        <f t="shared" si="40"/>
        <v>0.44459729029809419</v>
      </c>
      <c r="BO26">
        <f t="shared" si="41"/>
        <v>0.55540270970190586</v>
      </c>
      <c r="BP26">
        <v>1141</v>
      </c>
      <c r="BQ26">
        <v>300</v>
      </c>
      <c r="BR26">
        <v>300</v>
      </c>
      <c r="BS26">
        <v>300</v>
      </c>
      <c r="BT26">
        <v>10353.4</v>
      </c>
      <c r="BU26">
        <v>1183.4000000000001</v>
      </c>
      <c r="BV26">
        <v>-7.0763700000000002E-3</v>
      </c>
      <c r="BW26">
        <v>-2.2999999999999998</v>
      </c>
      <c r="BX26" t="s">
        <v>405</v>
      </c>
      <c r="BY26" t="s">
        <v>405</v>
      </c>
      <c r="BZ26" t="s">
        <v>405</v>
      </c>
      <c r="CA26" t="s">
        <v>405</v>
      </c>
      <c r="CB26" t="s">
        <v>405</v>
      </c>
      <c r="CC26" t="s">
        <v>405</v>
      </c>
      <c r="CD26" t="s">
        <v>405</v>
      </c>
      <c r="CE26" t="s">
        <v>405</v>
      </c>
      <c r="CF26" t="s">
        <v>405</v>
      </c>
      <c r="CG26" t="s">
        <v>405</v>
      </c>
      <c r="CH26">
        <f t="shared" si="42"/>
        <v>1800.05</v>
      </c>
      <c r="CI26">
        <f t="shared" si="43"/>
        <v>1513.2266999210221</v>
      </c>
      <c r="CJ26">
        <f t="shared" si="44"/>
        <v>0.8406581483408917</v>
      </c>
      <c r="CK26">
        <f t="shared" si="45"/>
        <v>0.16087022629792105</v>
      </c>
      <c r="CL26">
        <v>6</v>
      </c>
      <c r="CM26">
        <v>0.5</v>
      </c>
      <c r="CN26" t="s">
        <v>406</v>
      </c>
      <c r="CO26">
        <v>2</v>
      </c>
      <c r="CP26">
        <v>1657466269.5</v>
      </c>
      <c r="CQ26">
        <v>366.10500000000002</v>
      </c>
      <c r="CR26">
        <v>400.02199999999999</v>
      </c>
      <c r="CS26">
        <v>23.363800000000001</v>
      </c>
      <c r="CT26">
        <v>16.2165</v>
      </c>
      <c r="CU26">
        <v>366.61399999999998</v>
      </c>
      <c r="CV26">
        <v>23.4374</v>
      </c>
      <c r="CW26">
        <v>500.08699999999999</v>
      </c>
      <c r="CX26">
        <v>99.630200000000002</v>
      </c>
      <c r="CY26">
        <v>9.9858600000000006E-2</v>
      </c>
      <c r="CZ26">
        <v>28.3249</v>
      </c>
      <c r="DA26">
        <v>28.023</v>
      </c>
      <c r="DB26">
        <v>999.9</v>
      </c>
      <c r="DC26">
        <v>0</v>
      </c>
      <c r="DD26">
        <v>0</v>
      </c>
      <c r="DE26">
        <v>9998.75</v>
      </c>
      <c r="DF26">
        <v>0</v>
      </c>
      <c r="DG26">
        <v>1509.27</v>
      </c>
      <c r="DH26">
        <v>-33.917099999999998</v>
      </c>
      <c r="DI26">
        <v>374.863</v>
      </c>
      <c r="DJ26">
        <v>406.61599999999999</v>
      </c>
      <c r="DK26">
        <v>7.1472899999999999</v>
      </c>
      <c r="DL26">
        <v>400.02199999999999</v>
      </c>
      <c r="DM26">
        <v>16.2165</v>
      </c>
      <c r="DN26">
        <v>2.3277399999999999</v>
      </c>
      <c r="DO26">
        <v>1.61565</v>
      </c>
      <c r="DP26">
        <v>19.869700000000002</v>
      </c>
      <c r="DQ26">
        <v>14.1089</v>
      </c>
      <c r="DR26">
        <v>1800.05</v>
      </c>
      <c r="DS26">
        <v>0.97799800000000003</v>
      </c>
      <c r="DT26">
        <v>2.2001799999999998E-2</v>
      </c>
      <c r="DU26">
        <v>0</v>
      </c>
      <c r="DV26">
        <v>866.50400000000002</v>
      </c>
      <c r="DW26">
        <v>5.0001199999999999</v>
      </c>
      <c r="DX26">
        <v>16026.3</v>
      </c>
      <c r="DY26">
        <v>14418.2</v>
      </c>
      <c r="DZ26">
        <v>47.5</v>
      </c>
      <c r="EA26">
        <v>48.625</v>
      </c>
      <c r="EB26">
        <v>48.436999999999998</v>
      </c>
      <c r="EC26">
        <v>47.811999999999998</v>
      </c>
      <c r="ED26">
        <v>48.936999999999998</v>
      </c>
      <c r="EE26">
        <v>1755.56</v>
      </c>
      <c r="EF26">
        <v>39.49</v>
      </c>
      <c r="EG26">
        <v>0</v>
      </c>
      <c r="EH26">
        <v>137.89999985694891</v>
      </c>
      <c r="EI26">
        <v>0</v>
      </c>
      <c r="EJ26">
        <v>865.78164000000004</v>
      </c>
      <c r="EK26">
        <v>6.9826923240384078</v>
      </c>
      <c r="EL26">
        <v>123.89230792244091</v>
      </c>
      <c r="EM26">
        <v>16010.308000000001</v>
      </c>
      <c r="EN26">
        <v>15</v>
      </c>
      <c r="EO26">
        <v>1657466229.5</v>
      </c>
      <c r="EP26" t="s">
        <v>456</v>
      </c>
      <c r="EQ26">
        <v>1657466222.5</v>
      </c>
      <c r="ER26">
        <v>1657466229.5</v>
      </c>
      <c r="ES26">
        <v>12</v>
      </c>
      <c r="ET26">
        <v>-5.0999999999999997E-2</v>
      </c>
      <c r="EU26">
        <v>7.0000000000000001E-3</v>
      </c>
      <c r="EV26">
        <v>-0.50900000000000001</v>
      </c>
      <c r="EW26">
        <v>-7.3999999999999996E-2</v>
      </c>
      <c r="EX26">
        <v>400</v>
      </c>
      <c r="EY26">
        <v>16</v>
      </c>
      <c r="EZ26">
        <v>0.06</v>
      </c>
      <c r="FA26">
        <v>0.02</v>
      </c>
      <c r="FB26">
        <v>-33.81749756097561</v>
      </c>
      <c r="FC26">
        <v>-0.36262578397206652</v>
      </c>
      <c r="FD26">
        <v>5.7772060458849132E-2</v>
      </c>
      <c r="FE26">
        <v>1</v>
      </c>
      <c r="FF26">
        <v>7.1449217073170734</v>
      </c>
      <c r="FG26">
        <v>5.8751080139382322E-2</v>
      </c>
      <c r="FH26">
        <v>1.811172304666828E-2</v>
      </c>
      <c r="FI26">
        <v>1</v>
      </c>
      <c r="FJ26">
        <v>2</v>
      </c>
      <c r="FK26">
        <v>2</v>
      </c>
      <c r="FL26" t="s">
        <v>408</v>
      </c>
      <c r="FM26">
        <v>2.93432</v>
      </c>
      <c r="FN26">
        <v>2.7027800000000002</v>
      </c>
      <c r="FO26">
        <v>9.1546199999999994E-2</v>
      </c>
      <c r="FP26">
        <v>9.8564200000000005E-2</v>
      </c>
      <c r="FQ26">
        <v>0.113347</v>
      </c>
      <c r="FR26">
        <v>8.6933999999999997E-2</v>
      </c>
      <c r="FS26">
        <v>32113.7</v>
      </c>
      <c r="FT26">
        <v>17555.3</v>
      </c>
      <c r="FU26">
        <v>31740.400000000001</v>
      </c>
      <c r="FV26">
        <v>21166.5</v>
      </c>
      <c r="FW26">
        <v>38079.800000000003</v>
      </c>
      <c r="FX26">
        <v>32881.4</v>
      </c>
      <c r="FY26">
        <v>47995.5</v>
      </c>
      <c r="FZ26">
        <v>40483.5</v>
      </c>
      <c r="GA26">
        <v>1.9548000000000001</v>
      </c>
      <c r="GB26">
        <v>1.96187</v>
      </c>
      <c r="GC26">
        <v>7.12425E-2</v>
      </c>
      <c r="GD26">
        <v>0</v>
      </c>
      <c r="GE26">
        <v>26.858799999999999</v>
      </c>
      <c r="GF26">
        <v>999.9</v>
      </c>
      <c r="GG26">
        <v>60.6</v>
      </c>
      <c r="GH26">
        <v>34.799999999999997</v>
      </c>
      <c r="GI26">
        <v>33.977600000000002</v>
      </c>
      <c r="GJ26">
        <v>60.510100000000001</v>
      </c>
      <c r="GK26">
        <v>18.4375</v>
      </c>
      <c r="GL26">
        <v>1</v>
      </c>
      <c r="GM26">
        <v>0.34446399999999999</v>
      </c>
      <c r="GN26">
        <v>1.9498800000000001</v>
      </c>
      <c r="GO26">
        <v>20.196400000000001</v>
      </c>
      <c r="GP26">
        <v>5.1975199999999999</v>
      </c>
      <c r="GQ26">
        <v>11.9498</v>
      </c>
      <c r="GR26">
        <v>4.9954000000000001</v>
      </c>
      <c r="GS26">
        <v>3.2909999999999999</v>
      </c>
      <c r="GT26">
        <v>9999</v>
      </c>
      <c r="GU26">
        <v>9999</v>
      </c>
      <c r="GV26">
        <v>9999</v>
      </c>
      <c r="GW26">
        <v>999.9</v>
      </c>
      <c r="GX26">
        <v>1.875</v>
      </c>
      <c r="GY26">
        <v>1.8739300000000001</v>
      </c>
      <c r="GZ26">
        <v>1.8742399999999999</v>
      </c>
      <c r="HA26">
        <v>1.87805</v>
      </c>
      <c r="HB26">
        <v>1.87164</v>
      </c>
      <c r="HC26">
        <v>1.8692</v>
      </c>
      <c r="HD26">
        <v>1.87137</v>
      </c>
      <c r="HE26">
        <v>1.87469</v>
      </c>
      <c r="HF26">
        <v>0</v>
      </c>
      <c r="HG26">
        <v>0</v>
      </c>
      <c r="HH26">
        <v>0</v>
      </c>
      <c r="HI26">
        <v>0</v>
      </c>
      <c r="HJ26" t="s">
        <v>409</v>
      </c>
      <c r="HK26" t="s">
        <v>410</v>
      </c>
      <c r="HL26" t="s">
        <v>411</v>
      </c>
      <c r="HM26" t="s">
        <v>411</v>
      </c>
      <c r="HN26" t="s">
        <v>411</v>
      </c>
      <c r="HO26" t="s">
        <v>411</v>
      </c>
      <c r="HP26">
        <v>0</v>
      </c>
      <c r="HQ26">
        <v>100</v>
      </c>
      <c r="HR26">
        <v>100</v>
      </c>
      <c r="HS26">
        <v>-0.50900000000000001</v>
      </c>
      <c r="HT26">
        <v>-7.3599999999999999E-2</v>
      </c>
      <c r="HU26">
        <v>-0.5089047619047733</v>
      </c>
      <c r="HV26">
        <v>0</v>
      </c>
      <c r="HW26">
        <v>0</v>
      </c>
      <c r="HX26">
        <v>0</v>
      </c>
      <c r="HY26">
        <v>-7.3633333333335216E-2</v>
      </c>
      <c r="HZ26">
        <v>0</v>
      </c>
      <c r="IA26">
        <v>0</v>
      </c>
      <c r="IB26">
        <v>0</v>
      </c>
      <c r="IC26">
        <v>-1</v>
      </c>
      <c r="ID26">
        <v>-1</v>
      </c>
      <c r="IE26">
        <v>-1</v>
      </c>
      <c r="IF26">
        <v>-1</v>
      </c>
      <c r="IG26">
        <v>0.8</v>
      </c>
      <c r="IH26">
        <v>0.7</v>
      </c>
      <c r="II26">
        <v>1.0083</v>
      </c>
      <c r="IJ26">
        <v>2.3901400000000002</v>
      </c>
      <c r="IK26">
        <v>1.5490699999999999</v>
      </c>
      <c r="IL26">
        <v>2.3034699999999999</v>
      </c>
      <c r="IM26">
        <v>1.5918000000000001</v>
      </c>
      <c r="IN26">
        <v>2.3742700000000001</v>
      </c>
      <c r="IO26">
        <v>36.575899999999997</v>
      </c>
      <c r="IP26">
        <v>15.900700000000001</v>
      </c>
      <c r="IQ26">
        <v>18</v>
      </c>
      <c r="IR26">
        <v>512.12400000000002</v>
      </c>
      <c r="IS26">
        <v>495.66</v>
      </c>
      <c r="IT26">
        <v>23.965699999999998</v>
      </c>
      <c r="IU26">
        <v>31.684999999999999</v>
      </c>
      <c r="IV26">
        <v>29.9999</v>
      </c>
      <c r="IW26">
        <v>31.9255</v>
      </c>
      <c r="IX26">
        <v>31.9605</v>
      </c>
      <c r="IY26">
        <v>20.224900000000002</v>
      </c>
      <c r="IZ26">
        <v>53.920900000000003</v>
      </c>
      <c r="JA26">
        <v>0</v>
      </c>
      <c r="JB26">
        <v>23.965</v>
      </c>
      <c r="JC26">
        <v>400</v>
      </c>
      <c r="JD26">
        <v>16.211099999999998</v>
      </c>
      <c r="JE26">
        <v>99.694800000000001</v>
      </c>
      <c r="JF26">
        <v>98.989199999999997</v>
      </c>
    </row>
    <row r="27" spans="1:266" x14ac:dyDescent="0.25">
      <c r="A27">
        <v>11</v>
      </c>
      <c r="B27">
        <v>1657466388</v>
      </c>
      <c r="C27">
        <v>1274.900000095367</v>
      </c>
      <c r="D27" t="s">
        <v>457</v>
      </c>
      <c r="E27" t="s">
        <v>458</v>
      </c>
      <c r="F27" t="s">
        <v>397</v>
      </c>
      <c r="G27" t="s">
        <v>398</v>
      </c>
      <c r="H27" t="s">
        <v>399</v>
      </c>
      <c r="I27" t="s">
        <v>400</v>
      </c>
      <c r="J27" t="s">
        <v>401</v>
      </c>
      <c r="K27">
        <v>1657466388</v>
      </c>
      <c r="L27">
        <f t="shared" si="0"/>
        <v>6.1716500692810617E-3</v>
      </c>
      <c r="M27">
        <f t="shared" si="1"/>
        <v>6.1716500692810614</v>
      </c>
      <c r="N27">
        <f t="shared" si="2"/>
        <v>26.124213903049778</v>
      </c>
      <c r="O27">
        <f t="shared" si="3"/>
        <v>365.904</v>
      </c>
      <c r="P27">
        <f t="shared" si="4"/>
        <v>257.05399060163649</v>
      </c>
      <c r="Q27">
        <f t="shared" si="5"/>
        <v>25.636201051288054</v>
      </c>
      <c r="R27">
        <f t="shared" si="6"/>
        <v>36.491899960454404</v>
      </c>
      <c r="S27">
        <f t="shared" si="7"/>
        <v>0.44168664638227062</v>
      </c>
      <c r="T27">
        <f t="shared" si="8"/>
        <v>2.9275571285796582</v>
      </c>
      <c r="U27">
        <f t="shared" si="9"/>
        <v>0.40772664218015692</v>
      </c>
      <c r="V27">
        <f t="shared" si="10"/>
        <v>0.25766238717843742</v>
      </c>
      <c r="W27">
        <f t="shared" si="11"/>
        <v>289.57764284757451</v>
      </c>
      <c r="X27">
        <f t="shared" si="12"/>
        <v>28.396030825999688</v>
      </c>
      <c r="Y27">
        <f t="shared" si="13"/>
        <v>27.987200000000001</v>
      </c>
      <c r="Z27">
        <f t="shared" si="14"/>
        <v>3.7920089067582103</v>
      </c>
      <c r="AA27">
        <f t="shared" si="15"/>
        <v>60.326248576386291</v>
      </c>
      <c r="AB27">
        <f t="shared" si="16"/>
        <v>2.3287342102207202</v>
      </c>
      <c r="AC27">
        <f t="shared" si="17"/>
        <v>3.860233754253807</v>
      </c>
      <c r="AD27">
        <f t="shared" si="18"/>
        <v>1.4632746965374901</v>
      </c>
      <c r="AE27">
        <f t="shared" si="19"/>
        <v>-272.16976805529481</v>
      </c>
      <c r="AF27">
        <f t="shared" si="20"/>
        <v>48.327686826274594</v>
      </c>
      <c r="AG27">
        <f t="shared" si="21"/>
        <v>3.6033677386137573</v>
      </c>
      <c r="AH27">
        <f t="shared" si="22"/>
        <v>69.33892935716807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52584.861209701696</v>
      </c>
      <c r="AN27" t="s">
        <v>402</v>
      </c>
      <c r="AO27">
        <v>10366.9</v>
      </c>
      <c r="AP27">
        <v>993.59653846153856</v>
      </c>
      <c r="AQ27">
        <v>3431.87</v>
      </c>
      <c r="AR27">
        <f t="shared" si="26"/>
        <v>0.71047955241266758</v>
      </c>
      <c r="AS27">
        <v>-3.9894345373445681</v>
      </c>
      <c r="AT27" t="s">
        <v>459</v>
      </c>
      <c r="AU27">
        <v>10352</v>
      </c>
      <c r="AV27">
        <v>873.51884615384608</v>
      </c>
      <c r="AW27">
        <v>1298.8</v>
      </c>
      <c r="AX27">
        <f t="shared" si="27"/>
        <v>0.32744160289971813</v>
      </c>
      <c r="AY27">
        <v>0.5</v>
      </c>
      <c r="AZ27">
        <f t="shared" si="28"/>
        <v>1513.2434999210229</v>
      </c>
      <c r="BA27">
        <f t="shared" si="29"/>
        <v>26.124213903049778</v>
      </c>
      <c r="BB27">
        <f t="shared" si="30"/>
        <v>247.74943859585963</v>
      </c>
      <c r="BC27">
        <f t="shared" si="31"/>
        <v>1.990006792823891E-2</v>
      </c>
      <c r="BD27">
        <f t="shared" si="32"/>
        <v>1.6423390822297503</v>
      </c>
      <c r="BE27">
        <f t="shared" si="33"/>
        <v>673.40072517278054</v>
      </c>
      <c r="BF27" t="s">
        <v>460</v>
      </c>
      <c r="BG27">
        <v>615.83000000000004</v>
      </c>
      <c r="BH27">
        <f t="shared" si="34"/>
        <v>615.83000000000004</v>
      </c>
      <c r="BI27">
        <f t="shared" si="35"/>
        <v>0.52584693563289187</v>
      </c>
      <c r="BJ27">
        <f t="shared" si="36"/>
        <v>0.62269375499092772</v>
      </c>
      <c r="BK27">
        <f t="shared" si="37"/>
        <v>0.75747148478004567</v>
      </c>
      <c r="BL27">
        <f t="shared" si="38"/>
        <v>1.3934348965192205</v>
      </c>
      <c r="BM27">
        <f t="shared" si="39"/>
        <v>0.87482804273074044</v>
      </c>
      <c r="BN27">
        <f t="shared" si="40"/>
        <v>0.43899853657939836</v>
      </c>
      <c r="BO27">
        <f t="shared" si="41"/>
        <v>0.56100146342060164</v>
      </c>
      <c r="BP27">
        <v>1143</v>
      </c>
      <c r="BQ27">
        <v>300</v>
      </c>
      <c r="BR27">
        <v>300</v>
      </c>
      <c r="BS27">
        <v>300</v>
      </c>
      <c r="BT27">
        <v>10352</v>
      </c>
      <c r="BU27">
        <v>1203.0999999999999</v>
      </c>
      <c r="BV27">
        <v>-7.0755200000000001E-3</v>
      </c>
      <c r="BW27">
        <v>-1.29</v>
      </c>
      <c r="BX27" t="s">
        <v>405</v>
      </c>
      <c r="BY27" t="s">
        <v>405</v>
      </c>
      <c r="BZ27" t="s">
        <v>405</v>
      </c>
      <c r="CA27" t="s">
        <v>405</v>
      </c>
      <c r="CB27" t="s">
        <v>405</v>
      </c>
      <c r="CC27" t="s">
        <v>405</v>
      </c>
      <c r="CD27" t="s">
        <v>405</v>
      </c>
      <c r="CE27" t="s">
        <v>405</v>
      </c>
      <c r="CF27" t="s">
        <v>405</v>
      </c>
      <c r="CG27" t="s">
        <v>405</v>
      </c>
      <c r="CH27">
        <f t="shared" si="42"/>
        <v>1800.07</v>
      </c>
      <c r="CI27">
        <f t="shared" si="43"/>
        <v>1513.2434999210229</v>
      </c>
      <c r="CJ27">
        <f t="shared" si="44"/>
        <v>0.84065814102841718</v>
      </c>
      <c r="CK27">
        <f t="shared" si="45"/>
        <v>0.16087021218484532</v>
      </c>
      <c r="CL27">
        <v>6</v>
      </c>
      <c r="CM27">
        <v>0.5</v>
      </c>
      <c r="CN27" t="s">
        <v>406</v>
      </c>
      <c r="CO27">
        <v>2</v>
      </c>
      <c r="CP27">
        <v>1657466388</v>
      </c>
      <c r="CQ27">
        <v>365.904</v>
      </c>
      <c r="CR27">
        <v>399.96600000000001</v>
      </c>
      <c r="CS27">
        <v>23.350200000000001</v>
      </c>
      <c r="CT27">
        <v>16.116499999999998</v>
      </c>
      <c r="CU27">
        <v>366.36700000000002</v>
      </c>
      <c r="CV27">
        <v>23.4208</v>
      </c>
      <c r="CW27">
        <v>499.95499999999998</v>
      </c>
      <c r="CX27">
        <v>99.631399999999999</v>
      </c>
      <c r="CY27">
        <v>9.9403599999999995E-2</v>
      </c>
      <c r="CZ27">
        <v>28.293399999999998</v>
      </c>
      <c r="DA27">
        <v>27.987200000000001</v>
      </c>
      <c r="DB27">
        <v>999.9</v>
      </c>
      <c r="DC27">
        <v>0</v>
      </c>
      <c r="DD27">
        <v>0</v>
      </c>
      <c r="DE27">
        <v>10025.6</v>
      </c>
      <c r="DF27">
        <v>0</v>
      </c>
      <c r="DG27">
        <v>1514.74</v>
      </c>
      <c r="DH27">
        <v>-34.061700000000002</v>
      </c>
      <c r="DI27">
        <v>374.65199999999999</v>
      </c>
      <c r="DJ27">
        <v>406.517</v>
      </c>
      <c r="DK27">
        <v>7.2337199999999999</v>
      </c>
      <c r="DL27">
        <v>399.96600000000001</v>
      </c>
      <c r="DM27">
        <v>16.116499999999998</v>
      </c>
      <c r="DN27">
        <v>2.3264100000000001</v>
      </c>
      <c r="DO27">
        <v>1.60571</v>
      </c>
      <c r="DP27">
        <v>19.860499999999998</v>
      </c>
      <c r="DQ27">
        <v>14.0137</v>
      </c>
      <c r="DR27">
        <v>1800.07</v>
      </c>
      <c r="DS27">
        <v>0.97800200000000004</v>
      </c>
      <c r="DT27">
        <v>2.19981E-2</v>
      </c>
      <c r="DU27">
        <v>0</v>
      </c>
      <c r="DV27">
        <v>874.08</v>
      </c>
      <c r="DW27">
        <v>5.0001199999999999</v>
      </c>
      <c r="DX27">
        <v>16171.5</v>
      </c>
      <c r="DY27">
        <v>14418.4</v>
      </c>
      <c r="DZ27">
        <v>47.75</v>
      </c>
      <c r="EA27">
        <v>48.75</v>
      </c>
      <c r="EB27">
        <v>48.625</v>
      </c>
      <c r="EC27">
        <v>48.061999999999998</v>
      </c>
      <c r="ED27">
        <v>49.125</v>
      </c>
      <c r="EE27">
        <v>1755.58</v>
      </c>
      <c r="EF27">
        <v>39.49</v>
      </c>
      <c r="EG27">
        <v>0</v>
      </c>
      <c r="EH27">
        <v>118</v>
      </c>
      <c r="EI27">
        <v>0</v>
      </c>
      <c r="EJ27">
        <v>873.51884615384608</v>
      </c>
      <c r="EK27">
        <v>4.7357948624120478</v>
      </c>
      <c r="EL27">
        <v>75.384615610297345</v>
      </c>
      <c r="EM27">
        <v>16165.90769230769</v>
      </c>
      <c r="EN27">
        <v>15</v>
      </c>
      <c r="EO27">
        <v>1657466349</v>
      </c>
      <c r="EP27" t="s">
        <v>461</v>
      </c>
      <c r="EQ27">
        <v>1657466341</v>
      </c>
      <c r="ER27">
        <v>1657466349</v>
      </c>
      <c r="ES27">
        <v>13</v>
      </c>
      <c r="ET27">
        <v>4.5999999999999999E-2</v>
      </c>
      <c r="EU27">
        <v>3.0000000000000001E-3</v>
      </c>
      <c r="EV27">
        <v>-0.46300000000000002</v>
      </c>
      <c r="EW27">
        <v>-7.0999999999999994E-2</v>
      </c>
      <c r="EX27">
        <v>400</v>
      </c>
      <c r="EY27">
        <v>16</v>
      </c>
      <c r="EZ27">
        <v>0.05</v>
      </c>
      <c r="FA27">
        <v>0.01</v>
      </c>
      <c r="FB27">
        <v>-34.035242500000003</v>
      </c>
      <c r="FC27">
        <v>-0.37282739211995047</v>
      </c>
      <c r="FD27">
        <v>4.8530561955843619E-2</v>
      </c>
      <c r="FE27">
        <v>1</v>
      </c>
      <c r="FF27">
        <v>7.2727050000000002</v>
      </c>
      <c r="FG27">
        <v>-4.2520525328335598E-2</v>
      </c>
      <c r="FH27">
        <v>3.6294994007438519E-2</v>
      </c>
      <c r="FI27">
        <v>1</v>
      </c>
      <c r="FJ27">
        <v>2</v>
      </c>
      <c r="FK27">
        <v>2</v>
      </c>
      <c r="FL27" t="s">
        <v>408</v>
      </c>
      <c r="FM27">
        <v>2.93398</v>
      </c>
      <c r="FN27">
        <v>2.70255</v>
      </c>
      <c r="FO27">
        <v>9.1499200000000003E-2</v>
      </c>
      <c r="FP27">
        <v>9.85544E-2</v>
      </c>
      <c r="FQ27">
        <v>0.113292</v>
      </c>
      <c r="FR27">
        <v>8.6549399999999999E-2</v>
      </c>
      <c r="FS27">
        <v>32114.1</v>
      </c>
      <c r="FT27">
        <v>17554.8</v>
      </c>
      <c r="FU27">
        <v>31739.3</v>
      </c>
      <c r="FV27">
        <v>21165.8</v>
      </c>
      <c r="FW27">
        <v>38080.9</v>
      </c>
      <c r="FX27">
        <v>32894.400000000001</v>
      </c>
      <c r="FY27">
        <v>47993.8</v>
      </c>
      <c r="FZ27">
        <v>40482.400000000001</v>
      </c>
      <c r="GA27">
        <v>1.9544999999999999</v>
      </c>
      <c r="GB27">
        <v>1.9616199999999999</v>
      </c>
      <c r="GC27">
        <v>7.2270600000000004E-2</v>
      </c>
      <c r="GD27">
        <v>0</v>
      </c>
      <c r="GE27">
        <v>26.806100000000001</v>
      </c>
      <c r="GF27">
        <v>999.9</v>
      </c>
      <c r="GG27">
        <v>60.1</v>
      </c>
      <c r="GH27">
        <v>34.9</v>
      </c>
      <c r="GI27">
        <v>33.886400000000002</v>
      </c>
      <c r="GJ27">
        <v>60.130099999999999</v>
      </c>
      <c r="GK27">
        <v>19.010400000000001</v>
      </c>
      <c r="GL27">
        <v>1</v>
      </c>
      <c r="GM27">
        <v>0.34513700000000003</v>
      </c>
      <c r="GN27">
        <v>1.7544</v>
      </c>
      <c r="GO27">
        <v>20.198599999999999</v>
      </c>
      <c r="GP27">
        <v>5.1973700000000003</v>
      </c>
      <c r="GQ27">
        <v>11.9498</v>
      </c>
      <c r="GR27">
        <v>4.9958499999999999</v>
      </c>
      <c r="GS27">
        <v>3.2910300000000001</v>
      </c>
      <c r="GT27">
        <v>9999</v>
      </c>
      <c r="GU27">
        <v>9999</v>
      </c>
      <c r="GV27">
        <v>9999</v>
      </c>
      <c r="GW27">
        <v>999.9</v>
      </c>
      <c r="GX27">
        <v>1.875</v>
      </c>
      <c r="GY27">
        <v>1.8739399999999999</v>
      </c>
      <c r="GZ27">
        <v>1.8742399999999999</v>
      </c>
      <c r="HA27">
        <v>1.87805</v>
      </c>
      <c r="HB27">
        <v>1.87164</v>
      </c>
      <c r="HC27">
        <v>1.86921</v>
      </c>
      <c r="HD27">
        <v>1.8713599999999999</v>
      </c>
      <c r="HE27">
        <v>1.87469</v>
      </c>
      <c r="HF27">
        <v>0</v>
      </c>
      <c r="HG27">
        <v>0</v>
      </c>
      <c r="HH27">
        <v>0</v>
      </c>
      <c r="HI27">
        <v>0</v>
      </c>
      <c r="HJ27" t="s">
        <v>409</v>
      </c>
      <c r="HK27" t="s">
        <v>410</v>
      </c>
      <c r="HL27" t="s">
        <v>411</v>
      </c>
      <c r="HM27" t="s">
        <v>411</v>
      </c>
      <c r="HN27" t="s">
        <v>411</v>
      </c>
      <c r="HO27" t="s">
        <v>411</v>
      </c>
      <c r="HP27">
        <v>0</v>
      </c>
      <c r="HQ27">
        <v>100</v>
      </c>
      <c r="HR27">
        <v>100</v>
      </c>
      <c r="HS27">
        <v>-0.46300000000000002</v>
      </c>
      <c r="HT27">
        <v>-7.0599999999999996E-2</v>
      </c>
      <c r="HU27">
        <v>-0.46319999999997208</v>
      </c>
      <c r="HV27">
        <v>0</v>
      </c>
      <c r="HW27">
        <v>0</v>
      </c>
      <c r="HX27">
        <v>0</v>
      </c>
      <c r="HY27">
        <v>-7.0624999999996163E-2</v>
      </c>
      <c r="HZ27">
        <v>0</v>
      </c>
      <c r="IA27">
        <v>0</v>
      </c>
      <c r="IB27">
        <v>0</v>
      </c>
      <c r="IC27">
        <v>-1</v>
      </c>
      <c r="ID27">
        <v>-1</v>
      </c>
      <c r="IE27">
        <v>-1</v>
      </c>
      <c r="IF27">
        <v>-1</v>
      </c>
      <c r="IG27">
        <v>0.8</v>
      </c>
      <c r="IH27">
        <v>0.7</v>
      </c>
      <c r="II27">
        <v>1.0083</v>
      </c>
      <c r="IJ27">
        <v>2.4060100000000002</v>
      </c>
      <c r="IK27">
        <v>1.5490699999999999</v>
      </c>
      <c r="IL27">
        <v>2.3034699999999999</v>
      </c>
      <c r="IM27">
        <v>1.5918000000000001</v>
      </c>
      <c r="IN27">
        <v>2.2753899999999998</v>
      </c>
      <c r="IO27">
        <v>36.575899999999997</v>
      </c>
      <c r="IP27">
        <v>15.8657</v>
      </c>
      <c r="IQ27">
        <v>18</v>
      </c>
      <c r="IR27">
        <v>511.90600000000001</v>
      </c>
      <c r="IS27">
        <v>495.46300000000002</v>
      </c>
      <c r="IT27">
        <v>24.0641</v>
      </c>
      <c r="IU27">
        <v>31.6953</v>
      </c>
      <c r="IV27">
        <v>29.9999</v>
      </c>
      <c r="IW27">
        <v>31.922699999999999</v>
      </c>
      <c r="IX27">
        <v>31.957699999999999</v>
      </c>
      <c r="IY27">
        <v>20.226500000000001</v>
      </c>
      <c r="IZ27">
        <v>53.866199999999999</v>
      </c>
      <c r="JA27">
        <v>0</v>
      </c>
      <c r="JB27">
        <v>24.092300000000002</v>
      </c>
      <c r="JC27">
        <v>400</v>
      </c>
      <c r="JD27">
        <v>16.087900000000001</v>
      </c>
      <c r="JE27">
        <v>99.691299999999998</v>
      </c>
      <c r="JF27">
        <v>98.986099999999993</v>
      </c>
    </row>
    <row r="28" spans="1:266" x14ac:dyDescent="0.25">
      <c r="A28">
        <v>12</v>
      </c>
      <c r="B28">
        <v>1657466553</v>
      </c>
      <c r="C28">
        <v>1439.900000095367</v>
      </c>
      <c r="D28" t="s">
        <v>462</v>
      </c>
      <c r="E28" t="s">
        <v>463</v>
      </c>
      <c r="F28" t="s">
        <v>397</v>
      </c>
      <c r="G28" t="s">
        <v>398</v>
      </c>
      <c r="H28" t="s">
        <v>399</v>
      </c>
      <c r="I28" t="s">
        <v>400</v>
      </c>
      <c r="J28" t="s">
        <v>401</v>
      </c>
      <c r="K28">
        <v>1657466553</v>
      </c>
      <c r="L28">
        <f t="shared" si="0"/>
        <v>5.840244612148362E-3</v>
      </c>
      <c r="M28">
        <f t="shared" si="1"/>
        <v>5.8402446121483624</v>
      </c>
      <c r="N28">
        <f t="shared" si="2"/>
        <v>35.315776869451369</v>
      </c>
      <c r="O28">
        <f t="shared" si="3"/>
        <v>553.84500000000003</v>
      </c>
      <c r="P28">
        <f t="shared" si="4"/>
        <v>397.15400576041611</v>
      </c>
      <c r="Q28">
        <f t="shared" si="5"/>
        <v>39.606593087391438</v>
      </c>
      <c r="R28">
        <f t="shared" si="6"/>
        <v>55.232764193040005</v>
      </c>
      <c r="S28">
        <f t="shared" si="7"/>
        <v>0.41521933454188825</v>
      </c>
      <c r="T28">
        <f t="shared" si="8"/>
        <v>2.9121086842541182</v>
      </c>
      <c r="U28">
        <f t="shared" si="9"/>
        <v>0.38491100939775991</v>
      </c>
      <c r="V28">
        <f t="shared" si="10"/>
        <v>0.24310784716179673</v>
      </c>
      <c r="W28">
        <f t="shared" si="11"/>
        <v>289.58721884757961</v>
      </c>
      <c r="X28">
        <f t="shared" si="12"/>
        <v>28.37819790397786</v>
      </c>
      <c r="Y28">
        <f t="shared" si="13"/>
        <v>27.976199999999999</v>
      </c>
      <c r="Z28">
        <f t="shared" si="14"/>
        <v>3.7895776834876682</v>
      </c>
      <c r="AA28">
        <f t="shared" si="15"/>
        <v>60.541541380262444</v>
      </c>
      <c r="AB28">
        <f t="shared" si="16"/>
        <v>2.3228087647407998</v>
      </c>
      <c r="AC28">
        <f t="shared" si="17"/>
        <v>3.8367189070248457</v>
      </c>
      <c r="AD28">
        <f t="shared" si="18"/>
        <v>1.4667689187468684</v>
      </c>
      <c r="AE28">
        <f t="shared" si="19"/>
        <v>-257.55478739574278</v>
      </c>
      <c r="AF28">
        <f t="shared" si="20"/>
        <v>33.314891438405247</v>
      </c>
      <c r="AG28">
        <f t="shared" si="21"/>
        <v>2.4957309203982643</v>
      </c>
      <c r="AH28">
        <f t="shared" si="22"/>
        <v>67.843053810640356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52159.639677568448</v>
      </c>
      <c r="AN28" t="s">
        <v>402</v>
      </c>
      <c r="AO28">
        <v>10366.9</v>
      </c>
      <c r="AP28">
        <v>993.59653846153856</v>
      </c>
      <c r="AQ28">
        <v>3431.87</v>
      </c>
      <c r="AR28">
        <f t="shared" si="26"/>
        <v>0.71047955241266758</v>
      </c>
      <c r="AS28">
        <v>-3.9894345373445681</v>
      </c>
      <c r="AT28" t="s">
        <v>464</v>
      </c>
      <c r="AU28">
        <v>10352.1</v>
      </c>
      <c r="AV28">
        <v>917.83360000000005</v>
      </c>
      <c r="AW28">
        <v>1397.53</v>
      </c>
      <c r="AX28">
        <f t="shared" si="27"/>
        <v>0.34324586949832914</v>
      </c>
      <c r="AY28">
        <v>0.5</v>
      </c>
      <c r="AZ28">
        <f t="shared" si="28"/>
        <v>1513.2938999210257</v>
      </c>
      <c r="BA28">
        <f t="shared" si="29"/>
        <v>35.315776869451369</v>
      </c>
      <c r="BB28">
        <f t="shared" si="30"/>
        <v>259.71594024245496</v>
      </c>
      <c r="BC28">
        <f t="shared" si="31"/>
        <v>2.5973283450654996E-2</v>
      </c>
      <c r="BD28">
        <f t="shared" si="32"/>
        <v>1.4556682146358217</v>
      </c>
      <c r="BE28">
        <f t="shared" si="33"/>
        <v>699.00421053474804</v>
      </c>
      <c r="BF28" t="s">
        <v>465</v>
      </c>
      <c r="BG28">
        <v>638.59</v>
      </c>
      <c r="BH28">
        <f t="shared" si="34"/>
        <v>638.59</v>
      </c>
      <c r="BI28">
        <f t="shared" si="35"/>
        <v>0.54305810966490875</v>
      </c>
      <c r="BJ28">
        <f t="shared" si="36"/>
        <v>0.63206103249268708</v>
      </c>
      <c r="BK28">
        <f t="shared" si="37"/>
        <v>0.72829791499599039</v>
      </c>
      <c r="BL28">
        <f t="shared" si="38"/>
        <v>1.1875629173502493</v>
      </c>
      <c r="BM28">
        <f t="shared" si="39"/>
        <v>0.83433627609448102</v>
      </c>
      <c r="BN28">
        <f t="shared" si="40"/>
        <v>0.43976147173028424</v>
      </c>
      <c r="BO28">
        <f t="shared" si="41"/>
        <v>0.56023852826971576</v>
      </c>
      <c r="BP28">
        <v>1145</v>
      </c>
      <c r="BQ28">
        <v>300</v>
      </c>
      <c r="BR28">
        <v>300</v>
      </c>
      <c r="BS28">
        <v>300</v>
      </c>
      <c r="BT28">
        <v>10352.1</v>
      </c>
      <c r="BU28">
        <v>1297.81</v>
      </c>
      <c r="BV28">
        <v>-7.0757900000000002E-3</v>
      </c>
      <c r="BW28">
        <v>1.82</v>
      </c>
      <c r="BX28" t="s">
        <v>405</v>
      </c>
      <c r="BY28" t="s">
        <v>405</v>
      </c>
      <c r="BZ28" t="s">
        <v>405</v>
      </c>
      <c r="CA28" t="s">
        <v>405</v>
      </c>
      <c r="CB28" t="s">
        <v>405</v>
      </c>
      <c r="CC28" t="s">
        <v>405</v>
      </c>
      <c r="CD28" t="s">
        <v>405</v>
      </c>
      <c r="CE28" t="s">
        <v>405</v>
      </c>
      <c r="CF28" t="s">
        <v>405</v>
      </c>
      <c r="CG28" t="s">
        <v>405</v>
      </c>
      <c r="CH28">
        <f t="shared" si="42"/>
        <v>1800.13</v>
      </c>
      <c r="CI28">
        <f t="shared" si="43"/>
        <v>1513.2938999210257</v>
      </c>
      <c r="CJ28">
        <f t="shared" si="44"/>
        <v>0.84065811909196875</v>
      </c>
      <c r="CK28">
        <f t="shared" si="45"/>
        <v>0.16087016984749969</v>
      </c>
      <c r="CL28">
        <v>6</v>
      </c>
      <c r="CM28">
        <v>0.5</v>
      </c>
      <c r="CN28" t="s">
        <v>406</v>
      </c>
      <c r="CO28">
        <v>2</v>
      </c>
      <c r="CP28">
        <v>1657466553</v>
      </c>
      <c r="CQ28">
        <v>553.84500000000003</v>
      </c>
      <c r="CR28">
        <v>600.101</v>
      </c>
      <c r="CS28">
        <v>23.291899999999998</v>
      </c>
      <c r="CT28">
        <v>16.447500000000002</v>
      </c>
      <c r="CU28">
        <v>553.72</v>
      </c>
      <c r="CV28">
        <v>23.361599999999999</v>
      </c>
      <c r="CW28">
        <v>500.048</v>
      </c>
      <c r="CX28">
        <v>99.625600000000006</v>
      </c>
      <c r="CY28">
        <v>0.10043199999999999</v>
      </c>
      <c r="CZ28">
        <v>28.188400000000001</v>
      </c>
      <c r="DA28">
        <v>27.976199999999999</v>
      </c>
      <c r="DB28">
        <v>999.9</v>
      </c>
      <c r="DC28">
        <v>0</v>
      </c>
      <c r="DD28">
        <v>0</v>
      </c>
      <c r="DE28">
        <v>9938.1200000000008</v>
      </c>
      <c r="DF28">
        <v>0</v>
      </c>
      <c r="DG28">
        <v>1521.16</v>
      </c>
      <c r="DH28">
        <v>-46.255699999999997</v>
      </c>
      <c r="DI28">
        <v>567.053</v>
      </c>
      <c r="DJ28">
        <v>610.13599999999997</v>
      </c>
      <c r="DK28">
        <v>6.84443</v>
      </c>
      <c r="DL28">
        <v>600.101</v>
      </c>
      <c r="DM28">
        <v>16.447500000000002</v>
      </c>
      <c r="DN28">
        <v>2.3204699999999998</v>
      </c>
      <c r="DO28">
        <v>1.63859</v>
      </c>
      <c r="DP28">
        <v>19.819199999999999</v>
      </c>
      <c r="DQ28">
        <v>14.326599999999999</v>
      </c>
      <c r="DR28">
        <v>1800.13</v>
      </c>
      <c r="DS28">
        <v>0.97800200000000004</v>
      </c>
      <c r="DT28">
        <v>2.19981E-2</v>
      </c>
      <c r="DU28">
        <v>0</v>
      </c>
      <c r="DV28">
        <v>918.14300000000003</v>
      </c>
      <c r="DW28">
        <v>5.0001199999999999</v>
      </c>
      <c r="DX28">
        <v>16966.5</v>
      </c>
      <c r="DY28">
        <v>14418.9</v>
      </c>
      <c r="DZ28">
        <v>48</v>
      </c>
      <c r="EA28">
        <v>49.125</v>
      </c>
      <c r="EB28">
        <v>48.936999999999998</v>
      </c>
      <c r="EC28">
        <v>48.436999999999998</v>
      </c>
      <c r="ED28">
        <v>49.436999999999998</v>
      </c>
      <c r="EE28">
        <v>1755.64</v>
      </c>
      <c r="EF28">
        <v>39.49</v>
      </c>
      <c r="EG28">
        <v>0</v>
      </c>
      <c r="EH28">
        <v>164.70000004768369</v>
      </c>
      <c r="EI28">
        <v>0</v>
      </c>
      <c r="EJ28">
        <v>917.83360000000005</v>
      </c>
      <c r="EK28">
        <v>4.9026923054868297</v>
      </c>
      <c r="EL28">
        <v>50.438461419746027</v>
      </c>
      <c r="EM28">
        <v>16961.687999999998</v>
      </c>
      <c r="EN28">
        <v>15</v>
      </c>
      <c r="EO28">
        <v>1657466466</v>
      </c>
      <c r="EP28" t="s">
        <v>466</v>
      </c>
      <c r="EQ28">
        <v>1657466456.5</v>
      </c>
      <c r="ER28">
        <v>1657466466</v>
      </c>
      <c r="ES28">
        <v>14</v>
      </c>
      <c r="ET28">
        <v>0.58899999999999997</v>
      </c>
      <c r="EU28">
        <v>1E-3</v>
      </c>
      <c r="EV28">
        <v>0.126</v>
      </c>
      <c r="EW28">
        <v>-7.0000000000000007E-2</v>
      </c>
      <c r="EX28">
        <v>600</v>
      </c>
      <c r="EY28">
        <v>16</v>
      </c>
      <c r="EZ28">
        <v>0.02</v>
      </c>
      <c r="FA28">
        <v>0.01</v>
      </c>
      <c r="FB28">
        <v>-46.14931</v>
      </c>
      <c r="FC28">
        <v>-0.30606754221375909</v>
      </c>
      <c r="FD28">
        <v>6.754588366436555E-2</v>
      </c>
      <c r="FE28">
        <v>1</v>
      </c>
      <c r="FF28">
        <v>6.8583360000000004</v>
      </c>
      <c r="FG28">
        <v>-8.9841050656660371E-2</v>
      </c>
      <c r="FH28">
        <v>9.7688284353857711E-3</v>
      </c>
      <c r="FI28">
        <v>1</v>
      </c>
      <c r="FJ28">
        <v>2</v>
      </c>
      <c r="FK28">
        <v>2</v>
      </c>
      <c r="FL28" t="s">
        <v>408</v>
      </c>
      <c r="FM28">
        <v>2.9341400000000002</v>
      </c>
      <c r="FN28">
        <v>2.7028300000000001</v>
      </c>
      <c r="FO28">
        <v>0.12482</v>
      </c>
      <c r="FP28">
        <v>0.13267999999999999</v>
      </c>
      <c r="FQ28">
        <v>0.113069</v>
      </c>
      <c r="FR28">
        <v>8.7808800000000006E-2</v>
      </c>
      <c r="FS28">
        <v>30930.9</v>
      </c>
      <c r="FT28">
        <v>16887</v>
      </c>
      <c r="FU28">
        <v>31734.799999999999</v>
      </c>
      <c r="FV28">
        <v>21162.7</v>
      </c>
      <c r="FW28">
        <v>38086.9</v>
      </c>
      <c r="FX28">
        <v>32845.1</v>
      </c>
      <c r="FY28">
        <v>47987.7</v>
      </c>
      <c r="FZ28">
        <v>40477.199999999997</v>
      </c>
      <c r="GA28">
        <v>1.9536800000000001</v>
      </c>
      <c r="GB28">
        <v>1.9613</v>
      </c>
      <c r="GC28">
        <v>5.5134299999999997E-2</v>
      </c>
      <c r="GD28">
        <v>0</v>
      </c>
      <c r="GE28">
        <v>27.075299999999999</v>
      </c>
      <c r="GF28">
        <v>999.9</v>
      </c>
      <c r="GG28">
        <v>59.6</v>
      </c>
      <c r="GH28">
        <v>35</v>
      </c>
      <c r="GI28">
        <v>33.789200000000001</v>
      </c>
      <c r="GJ28">
        <v>60.550199999999997</v>
      </c>
      <c r="GK28">
        <v>18.742000000000001</v>
      </c>
      <c r="GL28">
        <v>1</v>
      </c>
      <c r="GM28">
        <v>0.35591499999999998</v>
      </c>
      <c r="GN28">
        <v>0.41781600000000002</v>
      </c>
      <c r="GO28">
        <v>20.178999999999998</v>
      </c>
      <c r="GP28">
        <v>5.1967699999999999</v>
      </c>
      <c r="GQ28">
        <v>11.950100000000001</v>
      </c>
      <c r="GR28">
        <v>4.9952500000000004</v>
      </c>
      <c r="GS28">
        <v>3.2909799999999998</v>
      </c>
      <c r="GT28">
        <v>9999</v>
      </c>
      <c r="GU28">
        <v>9999</v>
      </c>
      <c r="GV28">
        <v>9999</v>
      </c>
      <c r="GW28">
        <v>999.9</v>
      </c>
      <c r="GX28">
        <v>1.875</v>
      </c>
      <c r="GY28">
        <v>1.8739399999999999</v>
      </c>
      <c r="GZ28">
        <v>1.8742399999999999</v>
      </c>
      <c r="HA28">
        <v>1.87805</v>
      </c>
      <c r="HB28">
        <v>1.87164</v>
      </c>
      <c r="HC28">
        <v>1.8692</v>
      </c>
      <c r="HD28">
        <v>1.87137</v>
      </c>
      <c r="HE28">
        <v>1.87469</v>
      </c>
      <c r="HF28">
        <v>0</v>
      </c>
      <c r="HG28">
        <v>0</v>
      </c>
      <c r="HH28">
        <v>0</v>
      </c>
      <c r="HI28">
        <v>0</v>
      </c>
      <c r="HJ28" t="s">
        <v>409</v>
      </c>
      <c r="HK28" t="s">
        <v>410</v>
      </c>
      <c r="HL28" t="s">
        <v>411</v>
      </c>
      <c r="HM28" t="s">
        <v>411</v>
      </c>
      <c r="HN28" t="s">
        <v>411</v>
      </c>
      <c r="HO28" t="s">
        <v>411</v>
      </c>
      <c r="HP28">
        <v>0</v>
      </c>
      <c r="HQ28">
        <v>100</v>
      </c>
      <c r="HR28">
        <v>100</v>
      </c>
      <c r="HS28">
        <v>0.125</v>
      </c>
      <c r="HT28">
        <v>-6.9699999999999998E-2</v>
      </c>
      <c r="HU28">
        <v>0.1258000000002539</v>
      </c>
      <c r="HV28">
        <v>0</v>
      </c>
      <c r="HW28">
        <v>0</v>
      </c>
      <c r="HX28">
        <v>0</v>
      </c>
      <c r="HY28">
        <v>-6.9700000000000983E-2</v>
      </c>
      <c r="HZ28">
        <v>0</v>
      </c>
      <c r="IA28">
        <v>0</v>
      </c>
      <c r="IB28">
        <v>0</v>
      </c>
      <c r="IC28">
        <v>-1</v>
      </c>
      <c r="ID28">
        <v>-1</v>
      </c>
      <c r="IE28">
        <v>-1</v>
      </c>
      <c r="IF28">
        <v>-1</v>
      </c>
      <c r="IG28">
        <v>1.6</v>
      </c>
      <c r="IH28">
        <v>1.4</v>
      </c>
      <c r="II28">
        <v>1.3964799999999999</v>
      </c>
      <c r="IJ28">
        <v>2.3840300000000001</v>
      </c>
      <c r="IK28">
        <v>1.5490699999999999</v>
      </c>
      <c r="IL28">
        <v>2.3046899999999999</v>
      </c>
      <c r="IM28">
        <v>1.5918000000000001</v>
      </c>
      <c r="IN28">
        <v>2.2973599999999998</v>
      </c>
      <c r="IO28">
        <v>36.694299999999998</v>
      </c>
      <c r="IP28">
        <v>15.8307</v>
      </c>
      <c r="IQ28">
        <v>18</v>
      </c>
      <c r="IR28">
        <v>511.75299999999999</v>
      </c>
      <c r="IS28">
        <v>495.62200000000001</v>
      </c>
      <c r="IT28">
        <v>22.2303</v>
      </c>
      <c r="IU28">
        <v>31.784400000000002</v>
      </c>
      <c r="IV28">
        <v>29.999700000000001</v>
      </c>
      <c r="IW28">
        <v>31.9709</v>
      </c>
      <c r="IX28">
        <v>32.005400000000002</v>
      </c>
      <c r="IY28">
        <v>28.000399999999999</v>
      </c>
      <c r="IZ28">
        <v>53.3369</v>
      </c>
      <c r="JA28">
        <v>0</v>
      </c>
      <c r="JB28">
        <v>23.284800000000001</v>
      </c>
      <c r="JC28">
        <v>600</v>
      </c>
      <c r="JD28">
        <v>16.256399999999999</v>
      </c>
      <c r="JE28">
        <v>99.678100000000001</v>
      </c>
      <c r="JF28">
        <v>98.972899999999996</v>
      </c>
    </row>
    <row r="29" spans="1:266" x14ac:dyDescent="0.25">
      <c r="A29">
        <v>13</v>
      </c>
      <c r="B29">
        <v>1657466662</v>
      </c>
      <c r="C29">
        <v>1548.900000095367</v>
      </c>
      <c r="D29" t="s">
        <v>467</v>
      </c>
      <c r="E29" t="s">
        <v>468</v>
      </c>
      <c r="F29" t="s">
        <v>397</v>
      </c>
      <c r="G29" t="s">
        <v>398</v>
      </c>
      <c r="H29" t="s">
        <v>399</v>
      </c>
      <c r="I29" t="s">
        <v>400</v>
      </c>
      <c r="J29" t="s">
        <v>401</v>
      </c>
      <c r="K29">
        <v>1657466662</v>
      </c>
      <c r="L29">
        <f t="shared" si="0"/>
        <v>6.2062745556142425E-3</v>
      </c>
      <c r="M29">
        <f t="shared" si="1"/>
        <v>6.2062745556142422</v>
      </c>
      <c r="N29">
        <f t="shared" si="2"/>
        <v>39.008686144184963</v>
      </c>
      <c r="O29">
        <f t="shared" si="3"/>
        <v>747.57100000000003</v>
      </c>
      <c r="P29">
        <f t="shared" si="4"/>
        <v>580.16189985607423</v>
      </c>
      <c r="Q29">
        <f t="shared" si="5"/>
        <v>57.855088308607783</v>
      </c>
      <c r="R29">
        <f t="shared" si="6"/>
        <v>74.54951149443599</v>
      </c>
      <c r="S29">
        <f t="shared" si="7"/>
        <v>0.44166121307901818</v>
      </c>
      <c r="T29">
        <f t="shared" si="8"/>
        <v>2.9235829348765328</v>
      </c>
      <c r="U29">
        <f t="shared" si="9"/>
        <v>0.40766260608812666</v>
      </c>
      <c r="V29">
        <f t="shared" si="10"/>
        <v>0.25762532361514634</v>
      </c>
      <c r="W29">
        <f t="shared" si="11"/>
        <v>289.58460584753931</v>
      </c>
      <c r="X29">
        <f t="shared" si="12"/>
        <v>28.371289071270219</v>
      </c>
      <c r="Y29">
        <f t="shared" si="13"/>
        <v>27.980399999999999</v>
      </c>
      <c r="Z29">
        <f t="shared" si="14"/>
        <v>3.7905058081906637</v>
      </c>
      <c r="AA29">
        <f t="shared" si="15"/>
        <v>60.125344445141671</v>
      </c>
      <c r="AB29">
        <f t="shared" si="16"/>
        <v>2.3188330417163998</v>
      </c>
      <c r="AC29">
        <f t="shared" si="17"/>
        <v>3.8566648775411201</v>
      </c>
      <c r="AD29">
        <f t="shared" si="18"/>
        <v>1.4716727664742639</v>
      </c>
      <c r="AE29">
        <f t="shared" si="19"/>
        <v>-273.69670790258812</v>
      </c>
      <c r="AF29">
        <f t="shared" si="20"/>
        <v>46.827773966282471</v>
      </c>
      <c r="AG29">
        <f t="shared" si="21"/>
        <v>3.4958833932250806</v>
      </c>
      <c r="AH29">
        <f t="shared" si="22"/>
        <v>66.211555304458756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52473.256809029808</v>
      </c>
      <c r="AN29" t="s">
        <v>402</v>
      </c>
      <c r="AO29">
        <v>10366.9</v>
      </c>
      <c r="AP29">
        <v>993.59653846153856</v>
      </c>
      <c r="AQ29">
        <v>3431.87</v>
      </c>
      <c r="AR29">
        <f t="shared" si="26"/>
        <v>0.71047955241266758</v>
      </c>
      <c r="AS29">
        <v>-3.9894345373445681</v>
      </c>
      <c r="AT29" t="s">
        <v>469</v>
      </c>
      <c r="AU29">
        <v>10351.799999999999</v>
      </c>
      <c r="AV29">
        <v>910.80257692307691</v>
      </c>
      <c r="AW29">
        <v>1382.15</v>
      </c>
      <c r="AX29">
        <f t="shared" si="27"/>
        <v>0.34102479693008947</v>
      </c>
      <c r="AY29">
        <v>0.5</v>
      </c>
      <c r="AZ29">
        <f t="shared" si="28"/>
        <v>1513.2773999210046</v>
      </c>
      <c r="BA29">
        <f t="shared" si="29"/>
        <v>39.008686144184963</v>
      </c>
      <c r="BB29">
        <f t="shared" si="30"/>
        <v>258.03255900347722</v>
      </c>
      <c r="BC29">
        <f t="shared" si="31"/>
        <v>2.8413905265336079E-2</v>
      </c>
      <c r="BD29">
        <f t="shared" si="32"/>
        <v>1.4829938863365044</v>
      </c>
      <c r="BE29">
        <f t="shared" si="33"/>
        <v>695.13529587358437</v>
      </c>
      <c r="BF29" t="s">
        <v>470</v>
      </c>
      <c r="BG29">
        <v>631.23</v>
      </c>
      <c r="BH29">
        <f t="shared" si="34"/>
        <v>631.23</v>
      </c>
      <c r="BI29">
        <f t="shared" si="35"/>
        <v>0.54329848424555949</v>
      </c>
      <c r="BJ29">
        <f t="shared" si="36"/>
        <v>0.62769326036984385</v>
      </c>
      <c r="BK29">
        <f t="shared" si="37"/>
        <v>0.73187557129798897</v>
      </c>
      <c r="BL29">
        <f t="shared" si="38"/>
        <v>1.2130825477931462</v>
      </c>
      <c r="BM29">
        <f t="shared" si="39"/>
        <v>0.84064401812695011</v>
      </c>
      <c r="BN29">
        <f t="shared" si="40"/>
        <v>0.43502162464426114</v>
      </c>
      <c r="BO29">
        <f t="shared" si="41"/>
        <v>0.56497837535573892</v>
      </c>
      <c r="BP29">
        <v>1147</v>
      </c>
      <c r="BQ29">
        <v>300</v>
      </c>
      <c r="BR29">
        <v>300</v>
      </c>
      <c r="BS29">
        <v>300</v>
      </c>
      <c r="BT29">
        <v>10351.799999999999</v>
      </c>
      <c r="BU29">
        <v>1287.6199999999999</v>
      </c>
      <c r="BV29">
        <v>-7.0754600000000004E-3</v>
      </c>
      <c r="BW29">
        <v>2.81</v>
      </c>
      <c r="BX29" t="s">
        <v>405</v>
      </c>
      <c r="BY29" t="s">
        <v>405</v>
      </c>
      <c r="BZ29" t="s">
        <v>405</v>
      </c>
      <c r="CA29" t="s">
        <v>405</v>
      </c>
      <c r="CB29" t="s">
        <v>405</v>
      </c>
      <c r="CC29" t="s">
        <v>405</v>
      </c>
      <c r="CD29" t="s">
        <v>405</v>
      </c>
      <c r="CE29" t="s">
        <v>405</v>
      </c>
      <c r="CF29" t="s">
        <v>405</v>
      </c>
      <c r="CG29" t="s">
        <v>405</v>
      </c>
      <c r="CH29">
        <f t="shared" si="42"/>
        <v>1800.11</v>
      </c>
      <c r="CI29">
        <f t="shared" si="43"/>
        <v>1513.2773999210046</v>
      </c>
      <c r="CJ29">
        <f t="shared" si="44"/>
        <v>0.84065829306042672</v>
      </c>
      <c r="CK29">
        <f t="shared" si="45"/>
        <v>0.16087050560662366</v>
      </c>
      <c r="CL29">
        <v>6</v>
      </c>
      <c r="CM29">
        <v>0.5</v>
      </c>
      <c r="CN29" t="s">
        <v>406</v>
      </c>
      <c r="CO29">
        <v>2</v>
      </c>
      <c r="CP29">
        <v>1657466662</v>
      </c>
      <c r="CQ29">
        <v>747.57100000000003</v>
      </c>
      <c r="CR29">
        <v>799.94500000000005</v>
      </c>
      <c r="CS29">
        <v>23.2529</v>
      </c>
      <c r="CT29">
        <v>15.979100000000001</v>
      </c>
      <c r="CU29">
        <v>746.803</v>
      </c>
      <c r="CV29">
        <v>23.325900000000001</v>
      </c>
      <c r="CW29">
        <v>500.03800000000001</v>
      </c>
      <c r="CX29">
        <v>99.622399999999999</v>
      </c>
      <c r="CY29">
        <v>9.9916000000000005E-2</v>
      </c>
      <c r="CZ29">
        <v>28.2775</v>
      </c>
      <c r="DA29">
        <v>27.980399999999999</v>
      </c>
      <c r="DB29">
        <v>999.9</v>
      </c>
      <c r="DC29">
        <v>0</v>
      </c>
      <c r="DD29">
        <v>0</v>
      </c>
      <c r="DE29">
        <v>10003.799999999999</v>
      </c>
      <c r="DF29">
        <v>0</v>
      </c>
      <c r="DG29">
        <v>1528.01</v>
      </c>
      <c r="DH29">
        <v>-52.374600000000001</v>
      </c>
      <c r="DI29">
        <v>765.36800000000005</v>
      </c>
      <c r="DJ29">
        <v>812.93499999999995</v>
      </c>
      <c r="DK29">
        <v>7.2737999999999996</v>
      </c>
      <c r="DL29">
        <v>799.94500000000005</v>
      </c>
      <c r="DM29">
        <v>15.979100000000001</v>
      </c>
      <c r="DN29">
        <v>2.3165100000000001</v>
      </c>
      <c r="DO29">
        <v>1.5918699999999999</v>
      </c>
      <c r="DP29">
        <v>19.791599999999999</v>
      </c>
      <c r="DQ29">
        <v>13.8804</v>
      </c>
      <c r="DR29">
        <v>1800.11</v>
      </c>
      <c r="DS29">
        <v>0.97799800000000003</v>
      </c>
      <c r="DT29">
        <v>2.2001799999999998E-2</v>
      </c>
      <c r="DU29">
        <v>0</v>
      </c>
      <c r="DV29">
        <v>909.86699999999996</v>
      </c>
      <c r="DW29">
        <v>5.0001199999999999</v>
      </c>
      <c r="DX29">
        <v>16828.2</v>
      </c>
      <c r="DY29">
        <v>14418.7</v>
      </c>
      <c r="DZ29">
        <v>48.061999999999998</v>
      </c>
      <c r="EA29">
        <v>49.186999999999998</v>
      </c>
      <c r="EB29">
        <v>49</v>
      </c>
      <c r="EC29">
        <v>48.436999999999998</v>
      </c>
      <c r="ED29">
        <v>49.436999999999998</v>
      </c>
      <c r="EE29">
        <v>1755.61</v>
      </c>
      <c r="EF29">
        <v>39.5</v>
      </c>
      <c r="EG29">
        <v>0</v>
      </c>
      <c r="EH29">
        <v>108.7999999523163</v>
      </c>
      <c r="EI29">
        <v>0</v>
      </c>
      <c r="EJ29">
        <v>910.80257692307691</v>
      </c>
      <c r="EK29">
        <v>-5.4991794800019207</v>
      </c>
      <c r="EL29">
        <v>-89.056410129076909</v>
      </c>
      <c r="EM29">
        <v>16839.673076923082</v>
      </c>
      <c r="EN29">
        <v>15</v>
      </c>
      <c r="EO29">
        <v>1657466623.5</v>
      </c>
      <c r="EP29" t="s">
        <v>471</v>
      </c>
      <c r="EQ29">
        <v>1657466622.5</v>
      </c>
      <c r="ER29">
        <v>1657466623.5</v>
      </c>
      <c r="ES29">
        <v>15</v>
      </c>
      <c r="ET29">
        <v>0.64200000000000002</v>
      </c>
      <c r="EU29">
        <v>-3.0000000000000001E-3</v>
      </c>
      <c r="EV29">
        <v>0.76800000000000002</v>
      </c>
      <c r="EW29">
        <v>-7.2999999999999995E-2</v>
      </c>
      <c r="EX29">
        <v>800</v>
      </c>
      <c r="EY29">
        <v>16</v>
      </c>
      <c r="EZ29">
        <v>0.05</v>
      </c>
      <c r="FA29">
        <v>0.01</v>
      </c>
      <c r="FB29">
        <v>-52.456197500000009</v>
      </c>
      <c r="FC29">
        <v>-0.45122138836759412</v>
      </c>
      <c r="FD29">
        <v>8.3880595156150359E-2</v>
      </c>
      <c r="FE29">
        <v>1</v>
      </c>
      <c r="FF29">
        <v>7.4077217500000003</v>
      </c>
      <c r="FG29">
        <v>6.9093996247648198E-2</v>
      </c>
      <c r="FH29">
        <v>7.9654738744393008E-2</v>
      </c>
      <c r="FI29">
        <v>1</v>
      </c>
      <c r="FJ29">
        <v>2</v>
      </c>
      <c r="FK29">
        <v>2</v>
      </c>
      <c r="FL29" t="s">
        <v>408</v>
      </c>
      <c r="FM29">
        <v>2.9340600000000001</v>
      </c>
      <c r="FN29">
        <v>2.7028799999999999</v>
      </c>
      <c r="FO29">
        <v>0.153673</v>
      </c>
      <c r="FP29">
        <v>0.16133500000000001</v>
      </c>
      <c r="FQ29">
        <v>0.112928</v>
      </c>
      <c r="FR29">
        <v>8.5989999999999997E-2</v>
      </c>
      <c r="FS29">
        <v>29905.1</v>
      </c>
      <c r="FT29">
        <v>16326.1</v>
      </c>
      <c r="FU29">
        <v>31729.9</v>
      </c>
      <c r="FV29">
        <v>21160.1</v>
      </c>
      <c r="FW29">
        <v>38088.5</v>
      </c>
      <c r="FX29">
        <v>32908.199999999997</v>
      </c>
      <c r="FY29">
        <v>47980.800000000003</v>
      </c>
      <c r="FZ29">
        <v>40473.300000000003</v>
      </c>
      <c r="GA29">
        <v>1.9533799999999999</v>
      </c>
      <c r="GB29">
        <v>1.9592799999999999</v>
      </c>
      <c r="GC29">
        <v>6.4335799999999999E-2</v>
      </c>
      <c r="GD29">
        <v>0</v>
      </c>
      <c r="GE29">
        <v>26.929099999999998</v>
      </c>
      <c r="GF29">
        <v>999.9</v>
      </c>
      <c r="GG29">
        <v>59.4</v>
      </c>
      <c r="GH29">
        <v>35</v>
      </c>
      <c r="GI29">
        <v>33.678899999999999</v>
      </c>
      <c r="GJ29">
        <v>60.300199999999997</v>
      </c>
      <c r="GK29">
        <v>18.930299999999999</v>
      </c>
      <c r="GL29">
        <v>1</v>
      </c>
      <c r="GM29">
        <v>0.35773899999999997</v>
      </c>
      <c r="GN29">
        <v>1.5964400000000001</v>
      </c>
      <c r="GO29">
        <v>20.2</v>
      </c>
      <c r="GP29">
        <v>5.1979699999999998</v>
      </c>
      <c r="GQ29">
        <v>11.9498</v>
      </c>
      <c r="GR29">
        <v>4.9954499999999999</v>
      </c>
      <c r="GS29">
        <v>3.2909999999999999</v>
      </c>
      <c r="GT29">
        <v>9999</v>
      </c>
      <c r="GU29">
        <v>9999</v>
      </c>
      <c r="GV29">
        <v>9999</v>
      </c>
      <c r="GW29">
        <v>999.9</v>
      </c>
      <c r="GX29">
        <v>1.875</v>
      </c>
      <c r="GY29">
        <v>1.8739399999999999</v>
      </c>
      <c r="GZ29">
        <v>1.87425</v>
      </c>
      <c r="HA29">
        <v>1.87805</v>
      </c>
      <c r="HB29">
        <v>1.87164</v>
      </c>
      <c r="HC29">
        <v>1.8692</v>
      </c>
      <c r="HD29">
        <v>1.87141</v>
      </c>
      <c r="HE29">
        <v>1.87469</v>
      </c>
      <c r="HF29">
        <v>0</v>
      </c>
      <c r="HG29">
        <v>0</v>
      </c>
      <c r="HH29">
        <v>0</v>
      </c>
      <c r="HI29">
        <v>0</v>
      </c>
      <c r="HJ29" t="s">
        <v>409</v>
      </c>
      <c r="HK29" t="s">
        <v>410</v>
      </c>
      <c r="HL29" t="s">
        <v>411</v>
      </c>
      <c r="HM29" t="s">
        <v>411</v>
      </c>
      <c r="HN29" t="s">
        <v>411</v>
      </c>
      <c r="HO29" t="s">
        <v>411</v>
      </c>
      <c r="HP29">
        <v>0</v>
      </c>
      <c r="HQ29">
        <v>100</v>
      </c>
      <c r="HR29">
        <v>100</v>
      </c>
      <c r="HS29">
        <v>0.76800000000000002</v>
      </c>
      <c r="HT29">
        <v>-7.2999999999999995E-2</v>
      </c>
      <c r="HU29">
        <v>0.76775000000020555</v>
      </c>
      <c r="HV29">
        <v>0</v>
      </c>
      <c r="HW29">
        <v>0</v>
      </c>
      <c r="HX29">
        <v>0</v>
      </c>
      <c r="HY29">
        <v>-7.301499999999983E-2</v>
      </c>
      <c r="HZ29">
        <v>0</v>
      </c>
      <c r="IA29">
        <v>0</v>
      </c>
      <c r="IB29">
        <v>0</v>
      </c>
      <c r="IC29">
        <v>-1</v>
      </c>
      <c r="ID29">
        <v>-1</v>
      </c>
      <c r="IE29">
        <v>-1</v>
      </c>
      <c r="IF29">
        <v>-1</v>
      </c>
      <c r="IG29">
        <v>0.7</v>
      </c>
      <c r="IH29">
        <v>0.6</v>
      </c>
      <c r="II29">
        <v>1.7626999999999999</v>
      </c>
      <c r="IJ29">
        <v>2.3742700000000001</v>
      </c>
      <c r="IK29">
        <v>1.5490699999999999</v>
      </c>
      <c r="IL29">
        <v>2.3034699999999999</v>
      </c>
      <c r="IM29">
        <v>1.5918000000000001</v>
      </c>
      <c r="IN29">
        <v>2.2961399999999998</v>
      </c>
      <c r="IO29">
        <v>36.7654</v>
      </c>
      <c r="IP29">
        <v>15.8132</v>
      </c>
      <c r="IQ29">
        <v>18</v>
      </c>
      <c r="IR29">
        <v>512.02099999999996</v>
      </c>
      <c r="IS29">
        <v>494.60399999999998</v>
      </c>
      <c r="IT29">
        <v>23.994</v>
      </c>
      <c r="IU29">
        <v>31.8553</v>
      </c>
      <c r="IV29">
        <v>30.000399999999999</v>
      </c>
      <c r="IW29">
        <v>32.0289</v>
      </c>
      <c r="IX29">
        <v>32.053800000000003</v>
      </c>
      <c r="IY29">
        <v>35.301400000000001</v>
      </c>
      <c r="IZ29">
        <v>54.1372</v>
      </c>
      <c r="JA29">
        <v>0</v>
      </c>
      <c r="JB29">
        <v>24.005099999999999</v>
      </c>
      <c r="JC29">
        <v>800</v>
      </c>
      <c r="JD29">
        <v>16.042899999999999</v>
      </c>
      <c r="JE29">
        <v>99.663300000000007</v>
      </c>
      <c r="JF29">
        <v>98.962400000000002</v>
      </c>
    </row>
    <row r="30" spans="1:266" x14ac:dyDescent="0.25">
      <c r="A30">
        <v>14</v>
      </c>
      <c r="B30">
        <v>1657466817</v>
      </c>
      <c r="C30">
        <v>1703.900000095367</v>
      </c>
      <c r="D30" t="s">
        <v>472</v>
      </c>
      <c r="E30" t="s">
        <v>473</v>
      </c>
      <c r="F30" t="s">
        <v>397</v>
      </c>
      <c r="G30" t="s">
        <v>398</v>
      </c>
      <c r="H30" t="s">
        <v>399</v>
      </c>
      <c r="I30" t="s">
        <v>400</v>
      </c>
      <c r="J30" t="s">
        <v>401</v>
      </c>
      <c r="K30">
        <v>1657466817</v>
      </c>
      <c r="L30">
        <f t="shared" si="0"/>
        <v>5.551585002000676E-3</v>
      </c>
      <c r="M30">
        <f t="shared" si="1"/>
        <v>5.5515850020006763</v>
      </c>
      <c r="N30">
        <f t="shared" si="2"/>
        <v>39.842559523356002</v>
      </c>
      <c r="O30">
        <f t="shared" si="3"/>
        <v>945.90099999999995</v>
      </c>
      <c r="P30">
        <f t="shared" si="4"/>
        <v>752.42429818086532</v>
      </c>
      <c r="Q30">
        <f t="shared" si="5"/>
        <v>75.033099358938244</v>
      </c>
      <c r="R30">
        <f t="shared" si="6"/>
        <v>94.326942774591998</v>
      </c>
      <c r="S30">
        <f t="shared" si="7"/>
        <v>0.39186171731977176</v>
      </c>
      <c r="T30">
        <f t="shared" si="8"/>
        <v>2.9223581986612541</v>
      </c>
      <c r="U30">
        <f t="shared" si="9"/>
        <v>0.36483612758878631</v>
      </c>
      <c r="V30">
        <f t="shared" si="10"/>
        <v>0.23029521245383894</v>
      </c>
      <c r="W30">
        <f t="shared" si="11"/>
        <v>289.6063708475898</v>
      </c>
      <c r="X30">
        <f t="shared" si="12"/>
        <v>28.439674770572434</v>
      </c>
      <c r="Y30">
        <f t="shared" si="13"/>
        <v>27.974699999999999</v>
      </c>
      <c r="Z30">
        <f t="shared" si="14"/>
        <v>3.7892462584334092</v>
      </c>
      <c r="AA30">
        <f t="shared" si="15"/>
        <v>60.47001731397512</v>
      </c>
      <c r="AB30">
        <f t="shared" si="16"/>
        <v>2.3182823595200004</v>
      </c>
      <c r="AC30">
        <f t="shared" si="17"/>
        <v>3.833771615250102</v>
      </c>
      <c r="AD30">
        <f t="shared" si="18"/>
        <v>1.4709638989134088</v>
      </c>
      <c r="AE30">
        <f t="shared" si="19"/>
        <v>-244.82489858822981</v>
      </c>
      <c r="AF30">
        <f t="shared" si="20"/>
        <v>31.58881012884849</v>
      </c>
      <c r="AG30">
        <f t="shared" si="21"/>
        <v>2.3579519181004525</v>
      </c>
      <c r="AH30">
        <f t="shared" si="22"/>
        <v>78.728234306308948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52455.885647195777</v>
      </c>
      <c r="AN30" t="s">
        <v>402</v>
      </c>
      <c r="AO30">
        <v>10366.9</v>
      </c>
      <c r="AP30">
        <v>993.59653846153856</v>
      </c>
      <c r="AQ30">
        <v>3431.87</v>
      </c>
      <c r="AR30">
        <f t="shared" si="26"/>
        <v>0.71047955241266758</v>
      </c>
      <c r="AS30">
        <v>-3.9894345373445681</v>
      </c>
      <c r="AT30" t="s">
        <v>474</v>
      </c>
      <c r="AU30">
        <v>10351.700000000001</v>
      </c>
      <c r="AV30">
        <v>881.74343999999996</v>
      </c>
      <c r="AW30">
        <v>1322.22</v>
      </c>
      <c r="AX30">
        <f t="shared" si="27"/>
        <v>0.33313409266234062</v>
      </c>
      <c r="AY30">
        <v>0.5</v>
      </c>
      <c r="AZ30">
        <f t="shared" si="28"/>
        <v>1513.3946999210309</v>
      </c>
      <c r="BA30">
        <f t="shared" si="29"/>
        <v>39.842559523356002</v>
      </c>
      <c r="BB30">
        <f t="shared" si="30"/>
        <v>252.08168509909393</v>
      </c>
      <c r="BC30">
        <f t="shared" si="31"/>
        <v>2.8962698272293225E-2</v>
      </c>
      <c r="BD30">
        <f t="shared" si="32"/>
        <v>1.5955362950189829</v>
      </c>
      <c r="BE30">
        <f t="shared" si="33"/>
        <v>679.64230997905418</v>
      </c>
      <c r="BF30" t="s">
        <v>475</v>
      </c>
      <c r="BG30">
        <v>619.91</v>
      </c>
      <c r="BH30">
        <f t="shared" si="34"/>
        <v>619.91</v>
      </c>
      <c r="BI30">
        <f t="shared" si="35"/>
        <v>0.53115971623481717</v>
      </c>
      <c r="BJ30">
        <f t="shared" si="36"/>
        <v>0.6271825262348536</v>
      </c>
      <c r="BK30">
        <f t="shared" si="37"/>
        <v>0.75024182420802554</v>
      </c>
      <c r="BL30">
        <f t="shared" si="38"/>
        <v>1.3403685724016619</v>
      </c>
      <c r="BM30">
        <f t="shared" si="39"/>
        <v>0.86522288548753978</v>
      </c>
      <c r="BN30">
        <f t="shared" si="40"/>
        <v>0.44094087032646151</v>
      </c>
      <c r="BO30">
        <f t="shared" si="41"/>
        <v>0.55905912967353855</v>
      </c>
      <c r="BP30">
        <v>1149</v>
      </c>
      <c r="BQ30">
        <v>300</v>
      </c>
      <c r="BR30">
        <v>300</v>
      </c>
      <c r="BS30">
        <v>300</v>
      </c>
      <c r="BT30">
        <v>10351.700000000001</v>
      </c>
      <c r="BU30">
        <v>1232.76</v>
      </c>
      <c r="BV30">
        <v>-7.0755000000000002E-3</v>
      </c>
      <c r="BW30">
        <v>2.2799999999999998</v>
      </c>
      <c r="BX30" t="s">
        <v>405</v>
      </c>
      <c r="BY30" t="s">
        <v>405</v>
      </c>
      <c r="BZ30" t="s">
        <v>405</v>
      </c>
      <c r="CA30" t="s">
        <v>405</v>
      </c>
      <c r="CB30" t="s">
        <v>405</v>
      </c>
      <c r="CC30" t="s">
        <v>405</v>
      </c>
      <c r="CD30" t="s">
        <v>405</v>
      </c>
      <c r="CE30" t="s">
        <v>405</v>
      </c>
      <c r="CF30" t="s">
        <v>405</v>
      </c>
      <c r="CG30" t="s">
        <v>405</v>
      </c>
      <c r="CH30">
        <f t="shared" si="42"/>
        <v>1800.25</v>
      </c>
      <c r="CI30">
        <f t="shared" si="43"/>
        <v>1513.3946999210309</v>
      </c>
      <c r="CJ30">
        <f t="shared" si="44"/>
        <v>0.84065807522345837</v>
      </c>
      <c r="CK30">
        <f t="shared" si="45"/>
        <v>0.16087008518127471</v>
      </c>
      <c r="CL30">
        <v>6</v>
      </c>
      <c r="CM30">
        <v>0.5</v>
      </c>
      <c r="CN30" t="s">
        <v>406</v>
      </c>
      <c r="CO30">
        <v>2</v>
      </c>
      <c r="CP30">
        <v>1657466817</v>
      </c>
      <c r="CQ30">
        <v>945.90099999999995</v>
      </c>
      <c r="CR30">
        <v>1000.01</v>
      </c>
      <c r="CS30">
        <v>23.247499999999999</v>
      </c>
      <c r="CT30">
        <v>16.7409</v>
      </c>
      <c r="CU30">
        <v>944.67899999999997</v>
      </c>
      <c r="CV30">
        <v>23.312000000000001</v>
      </c>
      <c r="CW30">
        <v>500.03300000000002</v>
      </c>
      <c r="CX30">
        <v>99.621700000000004</v>
      </c>
      <c r="CY30">
        <v>0.100092</v>
      </c>
      <c r="CZ30">
        <v>28.1752</v>
      </c>
      <c r="DA30">
        <v>27.974699999999999</v>
      </c>
      <c r="DB30">
        <v>999.9</v>
      </c>
      <c r="DC30">
        <v>0</v>
      </c>
      <c r="DD30">
        <v>0</v>
      </c>
      <c r="DE30">
        <v>9996.8799999999992</v>
      </c>
      <c r="DF30">
        <v>0</v>
      </c>
      <c r="DG30">
        <v>1541.4</v>
      </c>
      <c r="DH30">
        <v>-54.111800000000002</v>
      </c>
      <c r="DI30">
        <v>968.41399999999999</v>
      </c>
      <c r="DJ30">
        <v>1017.04</v>
      </c>
      <c r="DK30">
        <v>6.5065299999999997</v>
      </c>
      <c r="DL30">
        <v>1000.01</v>
      </c>
      <c r="DM30">
        <v>16.7409</v>
      </c>
      <c r="DN30">
        <v>2.31595</v>
      </c>
      <c r="DO30">
        <v>1.6677599999999999</v>
      </c>
      <c r="DP30">
        <v>19.787800000000001</v>
      </c>
      <c r="DQ30">
        <v>14.599600000000001</v>
      </c>
      <c r="DR30">
        <v>1800.25</v>
      </c>
      <c r="DS30">
        <v>0.97800200000000004</v>
      </c>
      <c r="DT30">
        <v>2.19981E-2</v>
      </c>
      <c r="DU30">
        <v>0</v>
      </c>
      <c r="DV30">
        <v>881.05</v>
      </c>
      <c r="DW30">
        <v>5.0001199999999999</v>
      </c>
      <c r="DX30">
        <v>16315.2</v>
      </c>
      <c r="DY30">
        <v>14419.9</v>
      </c>
      <c r="DZ30">
        <v>48</v>
      </c>
      <c r="EA30">
        <v>49.311999999999998</v>
      </c>
      <c r="EB30">
        <v>49.061999999999998</v>
      </c>
      <c r="EC30">
        <v>48.375</v>
      </c>
      <c r="ED30">
        <v>49.561999999999998</v>
      </c>
      <c r="EE30">
        <v>1755.76</v>
      </c>
      <c r="EF30">
        <v>39.49</v>
      </c>
      <c r="EG30">
        <v>0</v>
      </c>
      <c r="EH30">
        <v>154.5999999046326</v>
      </c>
      <c r="EI30">
        <v>0</v>
      </c>
      <c r="EJ30">
        <v>881.74343999999996</v>
      </c>
      <c r="EK30">
        <v>-7.2085384825937711</v>
      </c>
      <c r="EL30">
        <v>68.907692522588093</v>
      </c>
      <c r="EM30">
        <v>16326.884</v>
      </c>
      <c r="EN30">
        <v>15</v>
      </c>
      <c r="EO30">
        <v>1657466739</v>
      </c>
      <c r="EP30" t="s">
        <v>476</v>
      </c>
      <c r="EQ30">
        <v>1657466739</v>
      </c>
      <c r="ER30">
        <v>1657466738</v>
      </c>
      <c r="ES30">
        <v>16</v>
      </c>
      <c r="ET30">
        <v>0.45500000000000002</v>
      </c>
      <c r="EU30">
        <v>8.0000000000000002E-3</v>
      </c>
      <c r="EV30">
        <v>1.222</v>
      </c>
      <c r="EW30">
        <v>-6.5000000000000002E-2</v>
      </c>
      <c r="EX30">
        <v>1000</v>
      </c>
      <c r="EY30">
        <v>16</v>
      </c>
      <c r="EZ30">
        <v>0.06</v>
      </c>
      <c r="FA30">
        <v>0.01</v>
      </c>
      <c r="FB30">
        <v>-54.06190999999999</v>
      </c>
      <c r="FC30">
        <v>0.45692757973749482</v>
      </c>
      <c r="FD30">
        <v>0.1083302169295345</v>
      </c>
      <c r="FE30">
        <v>1</v>
      </c>
      <c r="FF30">
        <v>6.45758075</v>
      </c>
      <c r="FG30">
        <v>-7.5988930581611297E-2</v>
      </c>
      <c r="FH30">
        <v>1.250902501946098E-2</v>
      </c>
      <c r="FI30">
        <v>1</v>
      </c>
      <c r="FJ30">
        <v>2</v>
      </c>
      <c r="FK30">
        <v>2</v>
      </c>
      <c r="FL30" t="s">
        <v>408</v>
      </c>
      <c r="FM30">
        <v>2.93398</v>
      </c>
      <c r="FN30">
        <v>2.7029999999999998</v>
      </c>
      <c r="FO30">
        <v>0.17949899999999999</v>
      </c>
      <c r="FP30">
        <v>0.186529</v>
      </c>
      <c r="FQ30">
        <v>0.112863</v>
      </c>
      <c r="FR30">
        <v>8.8903599999999999E-2</v>
      </c>
      <c r="FS30">
        <v>28987.3</v>
      </c>
      <c r="FT30">
        <v>15832.8</v>
      </c>
      <c r="FU30">
        <v>31726</v>
      </c>
      <c r="FV30">
        <v>21157.4</v>
      </c>
      <c r="FW30">
        <v>38087.9</v>
      </c>
      <c r="FX30">
        <v>32798.9</v>
      </c>
      <c r="FY30">
        <v>47975.3</v>
      </c>
      <c r="FZ30">
        <v>40468.300000000003</v>
      </c>
      <c r="GA30">
        <v>1.95208</v>
      </c>
      <c r="GB30">
        <v>1.9595</v>
      </c>
      <c r="GC30">
        <v>5.7592999999999998E-2</v>
      </c>
      <c r="GD30">
        <v>0</v>
      </c>
      <c r="GE30">
        <v>27.0336</v>
      </c>
      <c r="GF30">
        <v>999.9</v>
      </c>
      <c r="GG30">
        <v>59.2</v>
      </c>
      <c r="GH30">
        <v>35.200000000000003</v>
      </c>
      <c r="GI30">
        <v>33.940600000000003</v>
      </c>
      <c r="GJ30">
        <v>60.310200000000002</v>
      </c>
      <c r="GK30">
        <v>18.8902</v>
      </c>
      <c r="GL30">
        <v>1</v>
      </c>
      <c r="GM30">
        <v>0.36169499999999999</v>
      </c>
      <c r="GN30">
        <v>0.588472</v>
      </c>
      <c r="GO30">
        <v>20.206600000000002</v>
      </c>
      <c r="GP30">
        <v>5.1984199999999996</v>
      </c>
      <c r="GQ30">
        <v>11.9499</v>
      </c>
      <c r="GR30">
        <v>4.9953000000000003</v>
      </c>
      <c r="GS30">
        <v>3.2909999999999999</v>
      </c>
      <c r="GT30">
        <v>9999</v>
      </c>
      <c r="GU30">
        <v>9999</v>
      </c>
      <c r="GV30">
        <v>9999</v>
      </c>
      <c r="GW30">
        <v>999.9</v>
      </c>
      <c r="GX30">
        <v>1.8750100000000001</v>
      </c>
      <c r="GY30">
        <v>1.8739399999999999</v>
      </c>
      <c r="GZ30">
        <v>1.87426</v>
      </c>
      <c r="HA30">
        <v>1.87805</v>
      </c>
      <c r="HB30">
        <v>1.87164</v>
      </c>
      <c r="HC30">
        <v>1.8692200000000001</v>
      </c>
      <c r="HD30">
        <v>1.8714500000000001</v>
      </c>
      <c r="HE30">
        <v>1.87469</v>
      </c>
      <c r="HF30">
        <v>0</v>
      </c>
      <c r="HG30">
        <v>0</v>
      </c>
      <c r="HH30">
        <v>0</v>
      </c>
      <c r="HI30">
        <v>0</v>
      </c>
      <c r="HJ30" t="s">
        <v>409</v>
      </c>
      <c r="HK30" t="s">
        <v>410</v>
      </c>
      <c r="HL30" t="s">
        <v>411</v>
      </c>
      <c r="HM30" t="s">
        <v>411</v>
      </c>
      <c r="HN30" t="s">
        <v>411</v>
      </c>
      <c r="HO30" t="s">
        <v>411</v>
      </c>
      <c r="HP30">
        <v>0</v>
      </c>
      <c r="HQ30">
        <v>100</v>
      </c>
      <c r="HR30">
        <v>100</v>
      </c>
      <c r="HS30">
        <v>1.222</v>
      </c>
      <c r="HT30">
        <v>-6.4500000000000002E-2</v>
      </c>
      <c r="HU30">
        <v>1.221714285714256</v>
      </c>
      <c r="HV30">
        <v>0</v>
      </c>
      <c r="HW30">
        <v>0</v>
      </c>
      <c r="HX30">
        <v>0</v>
      </c>
      <c r="HY30">
        <v>-6.4561904761909261E-2</v>
      </c>
      <c r="HZ30">
        <v>0</v>
      </c>
      <c r="IA30">
        <v>0</v>
      </c>
      <c r="IB30">
        <v>0</v>
      </c>
      <c r="IC30">
        <v>-1</v>
      </c>
      <c r="ID30">
        <v>-1</v>
      </c>
      <c r="IE30">
        <v>-1</v>
      </c>
      <c r="IF30">
        <v>-1</v>
      </c>
      <c r="IG30">
        <v>1.3</v>
      </c>
      <c r="IH30">
        <v>1.3</v>
      </c>
      <c r="II30">
        <v>2.1130399999999998</v>
      </c>
      <c r="IJ30">
        <v>2.3730500000000001</v>
      </c>
      <c r="IK30">
        <v>1.5490699999999999</v>
      </c>
      <c r="IL30">
        <v>2.3034699999999999</v>
      </c>
      <c r="IM30">
        <v>1.5930200000000001</v>
      </c>
      <c r="IN30">
        <v>2.2802699999999998</v>
      </c>
      <c r="IO30">
        <v>36.8842</v>
      </c>
      <c r="IP30">
        <v>15.786899999999999</v>
      </c>
      <c r="IQ30">
        <v>18</v>
      </c>
      <c r="IR30">
        <v>511.69200000000001</v>
      </c>
      <c r="IS30">
        <v>495.30099999999999</v>
      </c>
      <c r="IT30">
        <v>23.3169</v>
      </c>
      <c r="IU30">
        <v>31.922699999999999</v>
      </c>
      <c r="IV30">
        <v>29.997399999999999</v>
      </c>
      <c r="IW30">
        <v>32.093800000000002</v>
      </c>
      <c r="IX30">
        <v>32.120899999999999</v>
      </c>
      <c r="IY30">
        <v>42.308700000000002</v>
      </c>
      <c r="IZ30">
        <v>52.006</v>
      </c>
      <c r="JA30">
        <v>0</v>
      </c>
      <c r="JB30">
        <v>23.403500000000001</v>
      </c>
      <c r="JC30">
        <v>1000</v>
      </c>
      <c r="JD30">
        <v>16.5898</v>
      </c>
      <c r="JE30">
        <v>99.651499999999999</v>
      </c>
      <c r="JF30">
        <v>98.95</v>
      </c>
    </row>
    <row r="31" spans="1:266" x14ac:dyDescent="0.25">
      <c r="A31">
        <v>15</v>
      </c>
      <c r="B31">
        <v>1657466995</v>
      </c>
      <c r="C31">
        <v>1881.900000095367</v>
      </c>
      <c r="D31" t="s">
        <v>477</v>
      </c>
      <c r="E31" t="s">
        <v>478</v>
      </c>
      <c r="F31" t="s">
        <v>397</v>
      </c>
      <c r="G31" t="s">
        <v>398</v>
      </c>
      <c r="H31" t="s">
        <v>399</v>
      </c>
      <c r="I31" t="s">
        <v>400</v>
      </c>
      <c r="J31" t="s">
        <v>401</v>
      </c>
      <c r="K31">
        <v>1657466995</v>
      </c>
      <c r="L31">
        <f t="shared" si="0"/>
        <v>4.7671795040807787E-3</v>
      </c>
      <c r="M31">
        <f t="shared" si="1"/>
        <v>4.7671795040807785</v>
      </c>
      <c r="N31">
        <f t="shared" si="2"/>
        <v>39.939697958843595</v>
      </c>
      <c r="O31">
        <f t="shared" si="3"/>
        <v>1145.57</v>
      </c>
      <c r="P31">
        <f t="shared" si="4"/>
        <v>911.0435078240605</v>
      </c>
      <c r="Q31">
        <f t="shared" si="5"/>
        <v>90.847114914841413</v>
      </c>
      <c r="R31">
        <f t="shared" si="6"/>
        <v>114.23354487379001</v>
      </c>
      <c r="S31">
        <f t="shared" si="7"/>
        <v>0.32189500397261184</v>
      </c>
      <c r="T31">
        <f t="shared" si="8"/>
        <v>2.92096967159108</v>
      </c>
      <c r="U31">
        <f t="shared" si="9"/>
        <v>0.30340628906418693</v>
      </c>
      <c r="V31">
        <f t="shared" si="10"/>
        <v>0.19120151597355997</v>
      </c>
      <c r="W31">
        <f t="shared" si="11"/>
        <v>289.56647084756861</v>
      </c>
      <c r="X31">
        <f t="shared" si="12"/>
        <v>28.718520590817857</v>
      </c>
      <c r="Y31">
        <f t="shared" si="13"/>
        <v>28.072099999999999</v>
      </c>
      <c r="Z31">
        <f t="shared" si="14"/>
        <v>3.810819358573911</v>
      </c>
      <c r="AA31">
        <f t="shared" si="15"/>
        <v>59.524929716765719</v>
      </c>
      <c r="AB31">
        <f t="shared" si="16"/>
        <v>2.2919802010009001</v>
      </c>
      <c r="AC31">
        <f t="shared" si="17"/>
        <v>3.8504542750519932</v>
      </c>
      <c r="AD31">
        <f t="shared" si="18"/>
        <v>1.5188391575730109</v>
      </c>
      <c r="AE31">
        <f t="shared" si="19"/>
        <v>-210.23261612996234</v>
      </c>
      <c r="AF31">
        <f t="shared" si="20"/>
        <v>27.983363819317457</v>
      </c>
      <c r="AG31">
        <f t="shared" si="21"/>
        <v>2.0916070263342532</v>
      </c>
      <c r="AH31">
        <f t="shared" si="22"/>
        <v>109.40882556325799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52402.942937656437</v>
      </c>
      <c r="AN31" t="s">
        <v>402</v>
      </c>
      <c r="AO31">
        <v>10366.9</v>
      </c>
      <c r="AP31">
        <v>993.59653846153856</v>
      </c>
      <c r="AQ31">
        <v>3431.87</v>
      </c>
      <c r="AR31">
        <f t="shared" si="26"/>
        <v>0.71047955241266758</v>
      </c>
      <c r="AS31">
        <v>-3.9894345373445681</v>
      </c>
      <c r="AT31" t="s">
        <v>479</v>
      </c>
      <c r="AU31">
        <v>10352.299999999999</v>
      </c>
      <c r="AV31">
        <v>861.10508000000004</v>
      </c>
      <c r="AW31">
        <v>1284.42</v>
      </c>
      <c r="AX31">
        <f t="shared" si="27"/>
        <v>0.32957671166752311</v>
      </c>
      <c r="AY31">
        <v>0.5</v>
      </c>
      <c r="AZ31">
        <f t="shared" si="28"/>
        <v>1513.18469992102</v>
      </c>
      <c r="BA31">
        <f t="shared" si="29"/>
        <v>39.939697958843595</v>
      </c>
      <c r="BB31">
        <f t="shared" si="30"/>
        <v>249.35521877278873</v>
      </c>
      <c r="BC31">
        <f t="shared" si="31"/>
        <v>2.9030912418345906E-2</v>
      </c>
      <c r="BD31">
        <f t="shared" si="32"/>
        <v>1.6719219569922608</v>
      </c>
      <c r="BE31">
        <f t="shared" si="33"/>
        <v>669.51436518566902</v>
      </c>
      <c r="BF31" t="s">
        <v>480</v>
      </c>
      <c r="BG31">
        <v>613.30999999999995</v>
      </c>
      <c r="BH31">
        <f t="shared" si="34"/>
        <v>613.30999999999995</v>
      </c>
      <c r="BI31">
        <f t="shared" si="35"/>
        <v>0.52250042820884146</v>
      </c>
      <c r="BJ31">
        <f t="shared" si="36"/>
        <v>0.63076830921905491</v>
      </c>
      <c r="BK31">
        <f t="shared" si="37"/>
        <v>0.76189614554950036</v>
      </c>
      <c r="BL31">
        <f t="shared" si="38"/>
        <v>1.4555734869554755</v>
      </c>
      <c r="BM31">
        <f t="shared" si="39"/>
        <v>0.88072565849321804</v>
      </c>
      <c r="BN31">
        <f t="shared" si="40"/>
        <v>0.4492558698261756</v>
      </c>
      <c r="BO31">
        <f t="shared" si="41"/>
        <v>0.5507441301738244</v>
      </c>
      <c r="BP31">
        <v>1151</v>
      </c>
      <c r="BQ31">
        <v>300</v>
      </c>
      <c r="BR31">
        <v>300</v>
      </c>
      <c r="BS31">
        <v>300</v>
      </c>
      <c r="BT31">
        <v>10352.299999999999</v>
      </c>
      <c r="BU31">
        <v>1200.75</v>
      </c>
      <c r="BV31">
        <v>-7.0756500000000002E-3</v>
      </c>
      <c r="BW31">
        <v>3.59</v>
      </c>
      <c r="BX31" t="s">
        <v>405</v>
      </c>
      <c r="BY31" t="s">
        <v>405</v>
      </c>
      <c r="BZ31" t="s">
        <v>405</v>
      </c>
      <c r="CA31" t="s">
        <v>405</v>
      </c>
      <c r="CB31" t="s">
        <v>405</v>
      </c>
      <c r="CC31" t="s">
        <v>405</v>
      </c>
      <c r="CD31" t="s">
        <v>405</v>
      </c>
      <c r="CE31" t="s">
        <v>405</v>
      </c>
      <c r="CF31" t="s">
        <v>405</v>
      </c>
      <c r="CG31" t="s">
        <v>405</v>
      </c>
      <c r="CH31">
        <f t="shared" si="42"/>
        <v>1800</v>
      </c>
      <c r="CI31">
        <f t="shared" si="43"/>
        <v>1513.18469992102</v>
      </c>
      <c r="CJ31">
        <f t="shared" si="44"/>
        <v>0.84065816662278892</v>
      </c>
      <c r="CK31">
        <f t="shared" si="45"/>
        <v>0.16087026158198256</v>
      </c>
      <c r="CL31">
        <v>6</v>
      </c>
      <c r="CM31">
        <v>0.5</v>
      </c>
      <c r="CN31" t="s">
        <v>406</v>
      </c>
      <c r="CO31">
        <v>2</v>
      </c>
      <c r="CP31">
        <v>1657466995</v>
      </c>
      <c r="CQ31">
        <v>1145.57</v>
      </c>
      <c r="CR31">
        <v>1200.04</v>
      </c>
      <c r="CS31">
        <v>22.9847</v>
      </c>
      <c r="CT31">
        <v>17.396699999999999</v>
      </c>
      <c r="CU31">
        <v>1143.77</v>
      </c>
      <c r="CV31">
        <v>23.043900000000001</v>
      </c>
      <c r="CW31">
        <v>500.101</v>
      </c>
      <c r="CX31">
        <v>99.617500000000007</v>
      </c>
      <c r="CY31">
        <v>0.100147</v>
      </c>
      <c r="CZ31">
        <v>28.2498</v>
      </c>
      <c r="DA31">
        <v>28.072099999999999</v>
      </c>
      <c r="DB31">
        <v>999.9</v>
      </c>
      <c r="DC31">
        <v>0</v>
      </c>
      <c r="DD31">
        <v>0</v>
      </c>
      <c r="DE31">
        <v>9989.3799999999992</v>
      </c>
      <c r="DF31">
        <v>0</v>
      </c>
      <c r="DG31">
        <v>1541.88</v>
      </c>
      <c r="DH31">
        <v>-54.464199999999998</v>
      </c>
      <c r="DI31">
        <v>1172.52</v>
      </c>
      <c r="DJ31">
        <v>1221.28</v>
      </c>
      <c r="DK31">
        <v>5.5880700000000001</v>
      </c>
      <c r="DL31">
        <v>1200.04</v>
      </c>
      <c r="DM31">
        <v>17.396699999999999</v>
      </c>
      <c r="DN31">
        <v>2.2896800000000002</v>
      </c>
      <c r="DO31">
        <v>1.7330099999999999</v>
      </c>
      <c r="DP31">
        <v>19.603999999999999</v>
      </c>
      <c r="DQ31">
        <v>15.1953</v>
      </c>
      <c r="DR31">
        <v>1800</v>
      </c>
      <c r="DS31">
        <v>0.97799800000000003</v>
      </c>
      <c r="DT31">
        <v>2.2001799999999998E-2</v>
      </c>
      <c r="DU31">
        <v>0</v>
      </c>
      <c r="DV31">
        <v>860.78800000000001</v>
      </c>
      <c r="DW31">
        <v>5.0001199999999999</v>
      </c>
      <c r="DX31">
        <v>15919.3</v>
      </c>
      <c r="DY31">
        <v>14417.8</v>
      </c>
      <c r="DZ31">
        <v>47.875</v>
      </c>
      <c r="EA31">
        <v>49.061999999999998</v>
      </c>
      <c r="EB31">
        <v>48.875</v>
      </c>
      <c r="EC31">
        <v>48.186999999999998</v>
      </c>
      <c r="ED31">
        <v>49.311999999999998</v>
      </c>
      <c r="EE31">
        <v>1755.51</v>
      </c>
      <c r="EF31">
        <v>39.49</v>
      </c>
      <c r="EG31">
        <v>0</v>
      </c>
      <c r="EH31">
        <v>177.89999985694891</v>
      </c>
      <c r="EI31">
        <v>0</v>
      </c>
      <c r="EJ31">
        <v>861.10508000000004</v>
      </c>
      <c r="EK31">
        <v>-3.2486923149312572</v>
      </c>
      <c r="EL31">
        <v>-59.684615517539129</v>
      </c>
      <c r="EM31">
        <v>15927.096</v>
      </c>
      <c r="EN31">
        <v>15</v>
      </c>
      <c r="EO31">
        <v>1657466895</v>
      </c>
      <c r="EP31" t="s">
        <v>481</v>
      </c>
      <c r="EQ31">
        <v>1657466889.5</v>
      </c>
      <c r="ER31">
        <v>1657466895</v>
      </c>
      <c r="ES31">
        <v>17</v>
      </c>
      <c r="ET31">
        <v>0.58199999999999996</v>
      </c>
      <c r="EU31">
        <v>5.0000000000000001E-3</v>
      </c>
      <c r="EV31">
        <v>1.8049999999999999</v>
      </c>
      <c r="EW31">
        <v>-5.8999999999999997E-2</v>
      </c>
      <c r="EX31">
        <v>1200</v>
      </c>
      <c r="EY31">
        <v>17</v>
      </c>
      <c r="EZ31">
        <v>0.05</v>
      </c>
      <c r="FA31">
        <v>0.03</v>
      </c>
      <c r="FB31">
        <v>-54.435852500000003</v>
      </c>
      <c r="FC31">
        <v>-0.17819774859262019</v>
      </c>
      <c r="FD31">
        <v>0.1473398910470276</v>
      </c>
      <c r="FE31">
        <v>1</v>
      </c>
      <c r="FF31">
        <v>5.6122065000000001</v>
      </c>
      <c r="FG31">
        <v>-7.1155947467178404E-2</v>
      </c>
      <c r="FH31">
        <v>8.6127221451757774E-3</v>
      </c>
      <c r="FI31">
        <v>1</v>
      </c>
      <c r="FJ31">
        <v>2</v>
      </c>
      <c r="FK31">
        <v>2</v>
      </c>
      <c r="FL31" t="s">
        <v>408</v>
      </c>
      <c r="FM31">
        <v>2.9341400000000002</v>
      </c>
      <c r="FN31">
        <v>2.7029899999999998</v>
      </c>
      <c r="FO31">
        <v>0.202794</v>
      </c>
      <c r="FP31">
        <v>0.20921200000000001</v>
      </c>
      <c r="FQ31">
        <v>0.111926</v>
      </c>
      <c r="FR31">
        <v>9.1371499999999994E-2</v>
      </c>
      <c r="FS31">
        <v>28161.8</v>
      </c>
      <c r="FT31">
        <v>15390.4</v>
      </c>
      <c r="FU31">
        <v>31725</v>
      </c>
      <c r="FV31">
        <v>21157.200000000001</v>
      </c>
      <c r="FW31">
        <v>38127.9</v>
      </c>
      <c r="FX31">
        <v>32710.2</v>
      </c>
      <c r="FY31">
        <v>47973.8</v>
      </c>
      <c r="FZ31">
        <v>40468.699999999997</v>
      </c>
      <c r="GA31">
        <v>1.95112</v>
      </c>
      <c r="GB31">
        <v>1.9610000000000001</v>
      </c>
      <c r="GC31">
        <v>7.4200299999999997E-2</v>
      </c>
      <c r="GD31">
        <v>0</v>
      </c>
      <c r="GE31">
        <v>26.859500000000001</v>
      </c>
      <c r="GF31">
        <v>999.9</v>
      </c>
      <c r="GG31">
        <v>58.8</v>
      </c>
      <c r="GH31">
        <v>35.299999999999997</v>
      </c>
      <c r="GI31">
        <v>33.898000000000003</v>
      </c>
      <c r="GJ31">
        <v>60.240200000000002</v>
      </c>
      <c r="GK31">
        <v>18.3293</v>
      </c>
      <c r="GL31">
        <v>1</v>
      </c>
      <c r="GM31">
        <v>0.36572199999999999</v>
      </c>
      <c r="GN31">
        <v>2.2370199999999998</v>
      </c>
      <c r="GO31">
        <v>20.192499999999999</v>
      </c>
      <c r="GP31">
        <v>5.19902</v>
      </c>
      <c r="GQ31">
        <v>11.950100000000001</v>
      </c>
      <c r="GR31">
        <v>4.9958</v>
      </c>
      <c r="GS31">
        <v>3.2909999999999999</v>
      </c>
      <c r="GT31">
        <v>9999</v>
      </c>
      <c r="GU31">
        <v>9999</v>
      </c>
      <c r="GV31">
        <v>9999</v>
      </c>
      <c r="GW31">
        <v>999.9</v>
      </c>
      <c r="GX31">
        <v>1.875</v>
      </c>
      <c r="GY31">
        <v>1.87395</v>
      </c>
      <c r="GZ31">
        <v>1.8742399999999999</v>
      </c>
      <c r="HA31">
        <v>1.87805</v>
      </c>
      <c r="HB31">
        <v>1.87164</v>
      </c>
      <c r="HC31">
        <v>1.8692</v>
      </c>
      <c r="HD31">
        <v>1.87138</v>
      </c>
      <c r="HE31">
        <v>1.87469</v>
      </c>
      <c r="HF31">
        <v>0</v>
      </c>
      <c r="HG31">
        <v>0</v>
      </c>
      <c r="HH31">
        <v>0</v>
      </c>
      <c r="HI31">
        <v>0</v>
      </c>
      <c r="HJ31" t="s">
        <v>409</v>
      </c>
      <c r="HK31" t="s">
        <v>410</v>
      </c>
      <c r="HL31" t="s">
        <v>411</v>
      </c>
      <c r="HM31" t="s">
        <v>411</v>
      </c>
      <c r="HN31" t="s">
        <v>411</v>
      </c>
      <c r="HO31" t="s">
        <v>411</v>
      </c>
      <c r="HP31">
        <v>0</v>
      </c>
      <c r="HQ31">
        <v>100</v>
      </c>
      <c r="HR31">
        <v>100</v>
      </c>
      <c r="HS31">
        <v>1.8</v>
      </c>
      <c r="HT31">
        <v>-5.9200000000000003E-2</v>
      </c>
      <c r="HU31">
        <v>1.80476190476179</v>
      </c>
      <c r="HV31">
        <v>0</v>
      </c>
      <c r="HW31">
        <v>0</v>
      </c>
      <c r="HX31">
        <v>0</v>
      </c>
      <c r="HY31">
        <v>-5.9199999999997033E-2</v>
      </c>
      <c r="HZ31">
        <v>0</v>
      </c>
      <c r="IA31">
        <v>0</v>
      </c>
      <c r="IB31">
        <v>0</v>
      </c>
      <c r="IC31">
        <v>-1</v>
      </c>
      <c r="ID31">
        <v>-1</v>
      </c>
      <c r="IE31">
        <v>-1</v>
      </c>
      <c r="IF31">
        <v>-1</v>
      </c>
      <c r="IG31">
        <v>1.8</v>
      </c>
      <c r="IH31">
        <v>1.7</v>
      </c>
      <c r="II31">
        <v>2.4511699999999998</v>
      </c>
      <c r="IJ31">
        <v>2.3559600000000001</v>
      </c>
      <c r="IK31">
        <v>1.5490699999999999</v>
      </c>
      <c r="IL31">
        <v>2.3034699999999999</v>
      </c>
      <c r="IM31">
        <v>1.5918000000000001</v>
      </c>
      <c r="IN31">
        <v>2.3327599999999999</v>
      </c>
      <c r="IO31">
        <v>36.8842</v>
      </c>
      <c r="IP31">
        <v>15.751899999999999</v>
      </c>
      <c r="IQ31">
        <v>18</v>
      </c>
      <c r="IR31">
        <v>511.30399999999997</v>
      </c>
      <c r="IS31">
        <v>496.59899999999999</v>
      </c>
      <c r="IT31">
        <v>23.5502</v>
      </c>
      <c r="IU31">
        <v>31.9255</v>
      </c>
      <c r="IV31">
        <v>30.000399999999999</v>
      </c>
      <c r="IW31">
        <v>32.122700000000002</v>
      </c>
      <c r="IX31">
        <v>32.1524</v>
      </c>
      <c r="IY31">
        <v>49.077199999999998</v>
      </c>
      <c r="IZ31">
        <v>49.700800000000001</v>
      </c>
      <c r="JA31">
        <v>0</v>
      </c>
      <c r="JB31">
        <v>23.524999999999999</v>
      </c>
      <c r="JC31">
        <v>1200</v>
      </c>
      <c r="JD31">
        <v>17.526199999999999</v>
      </c>
      <c r="JE31">
        <v>99.648399999999995</v>
      </c>
      <c r="JF31">
        <v>98.950400000000002</v>
      </c>
    </row>
    <row r="32" spans="1:266" x14ac:dyDescent="0.25">
      <c r="A32">
        <v>16</v>
      </c>
      <c r="B32">
        <v>1657467184.5999999</v>
      </c>
      <c r="C32">
        <v>2071.5</v>
      </c>
      <c r="D32" t="s">
        <v>482</v>
      </c>
      <c r="E32" t="s">
        <v>483</v>
      </c>
      <c r="F32" t="s">
        <v>397</v>
      </c>
      <c r="G32" t="s">
        <v>398</v>
      </c>
      <c r="H32" t="s">
        <v>399</v>
      </c>
      <c r="I32" t="s">
        <v>400</v>
      </c>
      <c r="J32" t="s">
        <v>401</v>
      </c>
      <c r="K32">
        <v>1657467184.5999999</v>
      </c>
      <c r="L32">
        <f t="shared" si="0"/>
        <v>3.4805924952290962E-3</v>
      </c>
      <c r="M32">
        <f t="shared" si="1"/>
        <v>3.4805924952290961</v>
      </c>
      <c r="N32">
        <f t="shared" si="2"/>
        <v>39.453377763007992</v>
      </c>
      <c r="O32">
        <f t="shared" si="3"/>
        <v>1446.3610000000001</v>
      </c>
      <c r="P32">
        <f t="shared" si="4"/>
        <v>1123.3939652753379</v>
      </c>
      <c r="Q32">
        <f t="shared" si="5"/>
        <v>112.02411601117926</v>
      </c>
      <c r="R32">
        <f t="shared" si="6"/>
        <v>144.23017878535001</v>
      </c>
      <c r="S32">
        <f t="shared" si="7"/>
        <v>0.22558132100340303</v>
      </c>
      <c r="T32">
        <f t="shared" si="8"/>
        <v>2.9210013189178889</v>
      </c>
      <c r="U32">
        <f t="shared" si="9"/>
        <v>0.2163306474501743</v>
      </c>
      <c r="V32">
        <f t="shared" si="10"/>
        <v>0.13600618008526197</v>
      </c>
      <c r="W32">
        <f t="shared" si="11"/>
        <v>289.54514384759619</v>
      </c>
      <c r="X32">
        <f t="shared" si="12"/>
        <v>28.611455233849178</v>
      </c>
      <c r="Y32">
        <f t="shared" si="13"/>
        <v>27.964600000000001</v>
      </c>
      <c r="Z32">
        <f t="shared" si="14"/>
        <v>3.7870153213990241</v>
      </c>
      <c r="AA32">
        <f t="shared" si="15"/>
        <v>59.455213899346774</v>
      </c>
      <c r="AB32">
        <f t="shared" si="16"/>
        <v>2.2310210175500003</v>
      </c>
      <c r="AC32">
        <f t="shared" si="17"/>
        <v>3.7524396452882196</v>
      </c>
      <c r="AD32">
        <f t="shared" si="18"/>
        <v>1.5559943038490238</v>
      </c>
      <c r="AE32">
        <f t="shared" si="19"/>
        <v>-153.49412903960314</v>
      </c>
      <c r="AF32">
        <f t="shared" si="20"/>
        <v>-24.755388032184726</v>
      </c>
      <c r="AG32">
        <f t="shared" si="21"/>
        <v>-1.8452497916148749</v>
      </c>
      <c r="AH32">
        <f t="shared" si="22"/>
        <v>109.45037698419344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52480.960658598015</v>
      </c>
      <c r="AN32" t="s">
        <v>402</v>
      </c>
      <c r="AO32">
        <v>10366.9</v>
      </c>
      <c r="AP32">
        <v>993.59653846153856</v>
      </c>
      <c r="AQ32">
        <v>3431.87</v>
      </c>
      <c r="AR32">
        <f t="shared" si="26"/>
        <v>0.71047955241266758</v>
      </c>
      <c r="AS32">
        <v>-3.9894345373445681</v>
      </c>
      <c r="AT32" t="s">
        <v>484</v>
      </c>
      <c r="AU32">
        <v>10350.5</v>
      </c>
      <c r="AV32">
        <v>844.37236000000007</v>
      </c>
      <c r="AW32">
        <v>1247.8900000000001</v>
      </c>
      <c r="AX32">
        <f t="shared" si="27"/>
        <v>0.32335994358477105</v>
      </c>
      <c r="AY32">
        <v>0.5</v>
      </c>
      <c r="AZ32">
        <f t="shared" si="28"/>
        <v>1513.0751999210343</v>
      </c>
      <c r="BA32">
        <f t="shared" si="29"/>
        <v>39.453377763007992</v>
      </c>
      <c r="BB32">
        <f t="shared" si="30"/>
        <v>244.63395564299091</v>
      </c>
      <c r="BC32">
        <f t="shared" si="31"/>
        <v>2.8711601579762717E-2</v>
      </c>
      <c r="BD32">
        <f t="shared" si="32"/>
        <v>1.7501382333378739</v>
      </c>
      <c r="BE32">
        <f t="shared" si="33"/>
        <v>659.45178723694778</v>
      </c>
      <c r="BF32" t="s">
        <v>485</v>
      </c>
      <c r="BG32">
        <v>605.04999999999995</v>
      </c>
      <c r="BH32">
        <f t="shared" si="34"/>
        <v>605.04999999999995</v>
      </c>
      <c r="BI32">
        <f t="shared" si="35"/>
        <v>0.51514155895151026</v>
      </c>
      <c r="BJ32">
        <f t="shared" si="36"/>
        <v>0.62771084562254986</v>
      </c>
      <c r="BK32">
        <f t="shared" si="37"/>
        <v>0.77259252446211635</v>
      </c>
      <c r="BL32">
        <f t="shared" si="38"/>
        <v>1.5868187784252901</v>
      </c>
      <c r="BM32">
        <f t="shared" si="39"/>
        <v>0.89570757113600696</v>
      </c>
      <c r="BN32">
        <f t="shared" si="40"/>
        <v>0.44979734668709875</v>
      </c>
      <c r="BO32">
        <f t="shared" si="41"/>
        <v>0.55020265331290119</v>
      </c>
      <c r="BP32">
        <v>1153</v>
      </c>
      <c r="BQ32">
        <v>300</v>
      </c>
      <c r="BR32">
        <v>300</v>
      </c>
      <c r="BS32">
        <v>300</v>
      </c>
      <c r="BT32">
        <v>10350.5</v>
      </c>
      <c r="BU32">
        <v>1166.54</v>
      </c>
      <c r="BV32">
        <v>-7.0744800000000002E-3</v>
      </c>
      <c r="BW32">
        <v>3.01</v>
      </c>
      <c r="BX32" t="s">
        <v>405</v>
      </c>
      <c r="BY32" t="s">
        <v>405</v>
      </c>
      <c r="BZ32" t="s">
        <v>405</v>
      </c>
      <c r="CA32" t="s">
        <v>405</v>
      </c>
      <c r="CB32" t="s">
        <v>405</v>
      </c>
      <c r="CC32" t="s">
        <v>405</v>
      </c>
      <c r="CD32" t="s">
        <v>405</v>
      </c>
      <c r="CE32" t="s">
        <v>405</v>
      </c>
      <c r="CF32" t="s">
        <v>405</v>
      </c>
      <c r="CG32" t="s">
        <v>405</v>
      </c>
      <c r="CH32">
        <f t="shared" si="42"/>
        <v>1799.87</v>
      </c>
      <c r="CI32">
        <f t="shared" si="43"/>
        <v>1513.0751999210343</v>
      </c>
      <c r="CJ32">
        <f t="shared" si="44"/>
        <v>0.84065804748178163</v>
      </c>
      <c r="CK32">
        <f t="shared" si="45"/>
        <v>0.16087003163983854</v>
      </c>
      <c r="CL32">
        <v>6</v>
      </c>
      <c r="CM32">
        <v>0.5</v>
      </c>
      <c r="CN32" t="s">
        <v>406</v>
      </c>
      <c r="CO32">
        <v>2</v>
      </c>
      <c r="CP32">
        <v>1657467184.5999999</v>
      </c>
      <c r="CQ32">
        <v>1446.3610000000001</v>
      </c>
      <c r="CR32">
        <v>1499.74</v>
      </c>
      <c r="CS32">
        <v>22.373000000000001</v>
      </c>
      <c r="CT32">
        <v>18.290199999999999</v>
      </c>
      <c r="CU32">
        <v>1444.19</v>
      </c>
      <c r="CV32">
        <v>22.390999999999998</v>
      </c>
      <c r="CW32">
        <v>500.05700000000002</v>
      </c>
      <c r="CX32">
        <v>99.619299999999996</v>
      </c>
      <c r="CY32">
        <v>0.10005</v>
      </c>
      <c r="CZ32">
        <v>27.807400000000001</v>
      </c>
      <c r="DA32">
        <v>27.964600000000001</v>
      </c>
      <c r="DB32">
        <v>999.9</v>
      </c>
      <c r="DC32">
        <v>0</v>
      </c>
      <c r="DD32">
        <v>0</v>
      </c>
      <c r="DE32">
        <v>9989.3799999999992</v>
      </c>
      <c r="DF32">
        <v>0</v>
      </c>
      <c r="DG32">
        <v>1551.22</v>
      </c>
      <c r="DH32">
        <v>-53.736800000000002</v>
      </c>
      <c r="DI32">
        <v>1479.03</v>
      </c>
      <c r="DJ32">
        <v>1527.68</v>
      </c>
      <c r="DK32">
        <v>4.0415799999999997</v>
      </c>
      <c r="DL32">
        <v>1499.74</v>
      </c>
      <c r="DM32">
        <v>18.290199999999999</v>
      </c>
      <c r="DN32">
        <v>2.2246800000000002</v>
      </c>
      <c r="DO32">
        <v>1.82206</v>
      </c>
      <c r="DP32">
        <v>19.141200000000001</v>
      </c>
      <c r="DQ32">
        <v>15.9773</v>
      </c>
      <c r="DR32">
        <v>1799.87</v>
      </c>
      <c r="DS32">
        <v>0.97800200000000004</v>
      </c>
      <c r="DT32">
        <v>2.19981E-2</v>
      </c>
      <c r="DU32">
        <v>0</v>
      </c>
      <c r="DV32">
        <v>844.04899999999998</v>
      </c>
      <c r="DW32">
        <v>5.0001199999999999</v>
      </c>
      <c r="DX32">
        <v>15631.7</v>
      </c>
      <c r="DY32">
        <v>14416.8</v>
      </c>
      <c r="DZ32">
        <v>48.125</v>
      </c>
      <c r="EA32">
        <v>49.311999999999998</v>
      </c>
      <c r="EB32">
        <v>49.061999999999998</v>
      </c>
      <c r="EC32">
        <v>48.561999999999998</v>
      </c>
      <c r="ED32">
        <v>49.5</v>
      </c>
      <c r="EE32">
        <v>1755.39</v>
      </c>
      <c r="EF32">
        <v>39.479999999999997</v>
      </c>
      <c r="EG32">
        <v>0</v>
      </c>
      <c r="EH32">
        <v>189.39999985694891</v>
      </c>
      <c r="EI32">
        <v>0</v>
      </c>
      <c r="EJ32">
        <v>844.37236000000007</v>
      </c>
      <c r="EK32">
        <v>-1.443307702133988</v>
      </c>
      <c r="EL32">
        <v>-18.24615380045994</v>
      </c>
      <c r="EM32">
        <v>15636.944</v>
      </c>
      <c r="EN32">
        <v>15</v>
      </c>
      <c r="EO32">
        <v>1657467213.5999999</v>
      </c>
      <c r="EP32" t="s">
        <v>486</v>
      </c>
      <c r="EQ32">
        <v>1657467208.0999999</v>
      </c>
      <c r="ER32">
        <v>1657467213.5999999</v>
      </c>
      <c r="ES32">
        <v>18</v>
      </c>
      <c r="ET32">
        <v>0.36699999999999999</v>
      </c>
      <c r="EU32">
        <v>4.1000000000000002E-2</v>
      </c>
      <c r="EV32">
        <v>2.1709999999999998</v>
      </c>
      <c r="EW32">
        <v>-1.7999999999999999E-2</v>
      </c>
      <c r="EX32">
        <v>1500</v>
      </c>
      <c r="EY32">
        <v>18</v>
      </c>
      <c r="EZ32">
        <v>0.12</v>
      </c>
      <c r="FA32">
        <v>0.03</v>
      </c>
      <c r="FB32">
        <v>-54.120460000000001</v>
      </c>
      <c r="FC32">
        <v>0.53247129455920894</v>
      </c>
      <c r="FD32">
        <v>0.16703459491973521</v>
      </c>
      <c r="FE32">
        <v>0</v>
      </c>
      <c r="FF32">
        <v>4.4154049999999998</v>
      </c>
      <c r="FG32">
        <v>-2.3315655534709392</v>
      </c>
      <c r="FH32">
        <v>0.2255869345729048</v>
      </c>
      <c r="FI32">
        <v>0</v>
      </c>
      <c r="FJ32">
        <v>0</v>
      </c>
      <c r="FK32">
        <v>2</v>
      </c>
      <c r="FL32" t="s">
        <v>487</v>
      </c>
      <c r="FM32">
        <v>2.93397</v>
      </c>
      <c r="FN32">
        <v>2.7028799999999999</v>
      </c>
      <c r="FO32">
        <v>0.23420199999999999</v>
      </c>
      <c r="FP32">
        <v>0.23968300000000001</v>
      </c>
      <c r="FQ32">
        <v>0.10964699999999999</v>
      </c>
      <c r="FR32">
        <v>9.4680299999999995E-2</v>
      </c>
      <c r="FS32">
        <v>27046.9</v>
      </c>
      <c r="FT32">
        <v>14794.7</v>
      </c>
      <c r="FU32">
        <v>31722.1</v>
      </c>
      <c r="FV32">
        <v>21155.599999999999</v>
      </c>
      <c r="FW32">
        <v>38224.6</v>
      </c>
      <c r="FX32">
        <v>32588.6</v>
      </c>
      <c r="FY32">
        <v>47969.8</v>
      </c>
      <c r="FZ32">
        <v>40466</v>
      </c>
      <c r="GA32">
        <v>1.9501200000000001</v>
      </c>
      <c r="GB32">
        <v>1.96092</v>
      </c>
      <c r="GC32">
        <v>7.2270600000000004E-2</v>
      </c>
      <c r="GD32">
        <v>0</v>
      </c>
      <c r="GE32">
        <v>26.7834</v>
      </c>
      <c r="GF32">
        <v>999.9</v>
      </c>
      <c r="GG32">
        <v>58.6</v>
      </c>
      <c r="GH32">
        <v>35.4</v>
      </c>
      <c r="GI32">
        <v>33.965800000000002</v>
      </c>
      <c r="GJ32">
        <v>60.439300000000003</v>
      </c>
      <c r="GK32">
        <v>18.429500000000001</v>
      </c>
      <c r="GL32">
        <v>1</v>
      </c>
      <c r="GM32">
        <v>0.37226399999999998</v>
      </c>
      <c r="GN32">
        <v>2.7269000000000001</v>
      </c>
      <c r="GO32">
        <v>20.186</v>
      </c>
      <c r="GP32">
        <v>5.1991699999999996</v>
      </c>
      <c r="GQ32">
        <v>11.950100000000001</v>
      </c>
      <c r="GR32">
        <v>4.9958499999999999</v>
      </c>
      <c r="GS32">
        <v>3.2909999999999999</v>
      </c>
      <c r="GT32">
        <v>9999</v>
      </c>
      <c r="GU32">
        <v>9999</v>
      </c>
      <c r="GV32">
        <v>9999</v>
      </c>
      <c r="GW32">
        <v>999.9</v>
      </c>
      <c r="GX32">
        <v>1.8750100000000001</v>
      </c>
      <c r="GY32">
        <v>1.8739699999999999</v>
      </c>
      <c r="GZ32">
        <v>1.87425</v>
      </c>
      <c r="HA32">
        <v>1.87805</v>
      </c>
      <c r="HB32">
        <v>1.87164</v>
      </c>
      <c r="HC32">
        <v>1.86924</v>
      </c>
      <c r="HD32">
        <v>1.8714599999999999</v>
      </c>
      <c r="HE32">
        <v>1.87469</v>
      </c>
      <c r="HF32">
        <v>0</v>
      </c>
      <c r="HG32">
        <v>0</v>
      </c>
      <c r="HH32">
        <v>0</v>
      </c>
      <c r="HI32">
        <v>0</v>
      </c>
      <c r="HJ32" t="s">
        <v>409</v>
      </c>
      <c r="HK32" t="s">
        <v>410</v>
      </c>
      <c r="HL32" t="s">
        <v>411</v>
      </c>
      <c r="HM32" t="s">
        <v>411</v>
      </c>
      <c r="HN32" t="s">
        <v>411</v>
      </c>
      <c r="HO32" t="s">
        <v>411</v>
      </c>
      <c r="HP32">
        <v>0</v>
      </c>
      <c r="HQ32">
        <v>100</v>
      </c>
      <c r="HR32">
        <v>100</v>
      </c>
      <c r="HS32">
        <v>2.1709999999999998</v>
      </c>
      <c r="HT32">
        <v>-1.7999999999999999E-2</v>
      </c>
      <c r="HU32">
        <v>1.80476190476179</v>
      </c>
      <c r="HV32">
        <v>0</v>
      </c>
      <c r="HW32">
        <v>0</v>
      </c>
      <c r="HX32">
        <v>0</v>
      </c>
      <c r="HY32">
        <v>-5.9199999999997033E-2</v>
      </c>
      <c r="HZ32">
        <v>0</v>
      </c>
      <c r="IA32">
        <v>0</v>
      </c>
      <c r="IB32">
        <v>0</v>
      </c>
      <c r="IC32">
        <v>-1</v>
      </c>
      <c r="ID32">
        <v>-1</v>
      </c>
      <c r="IE32">
        <v>-1</v>
      </c>
      <c r="IF32">
        <v>-1</v>
      </c>
      <c r="IG32">
        <v>4.9000000000000004</v>
      </c>
      <c r="IH32">
        <v>4.8</v>
      </c>
      <c r="II32">
        <v>2.9370099999999999</v>
      </c>
      <c r="IJ32">
        <v>2.35107</v>
      </c>
      <c r="IK32">
        <v>1.5490699999999999</v>
      </c>
      <c r="IL32">
        <v>2.3034699999999999</v>
      </c>
      <c r="IM32">
        <v>1.5918000000000001</v>
      </c>
      <c r="IN32">
        <v>2.2644000000000002</v>
      </c>
      <c r="IO32">
        <v>37.0032</v>
      </c>
      <c r="IP32">
        <v>15.6906</v>
      </c>
      <c r="IQ32">
        <v>18</v>
      </c>
      <c r="IR32">
        <v>511.036</v>
      </c>
      <c r="IS32">
        <v>496.97199999999998</v>
      </c>
      <c r="IT32">
        <v>22.177099999999999</v>
      </c>
      <c r="IU32">
        <v>31.992999999999999</v>
      </c>
      <c r="IV32">
        <v>30.0002</v>
      </c>
      <c r="IW32">
        <v>32.170900000000003</v>
      </c>
      <c r="IX32">
        <v>32.205199999999998</v>
      </c>
      <c r="IY32">
        <v>58.800600000000003</v>
      </c>
      <c r="IZ32">
        <v>47.638100000000001</v>
      </c>
      <c r="JA32">
        <v>0</v>
      </c>
      <c r="JB32">
        <v>22.203900000000001</v>
      </c>
      <c r="JC32">
        <v>1500</v>
      </c>
      <c r="JD32">
        <v>18.456900000000001</v>
      </c>
      <c r="JE32">
        <v>99.639700000000005</v>
      </c>
      <c r="JF32">
        <v>98.943399999999997</v>
      </c>
    </row>
    <row r="33" spans="1:266" x14ac:dyDescent="0.25">
      <c r="A33">
        <v>17</v>
      </c>
      <c r="B33">
        <v>1657467320.5999999</v>
      </c>
      <c r="C33">
        <v>2207.5</v>
      </c>
      <c r="D33" t="s">
        <v>488</v>
      </c>
      <c r="E33" t="s">
        <v>489</v>
      </c>
      <c r="F33" t="s">
        <v>397</v>
      </c>
      <c r="G33" t="s">
        <v>398</v>
      </c>
      <c r="H33" t="s">
        <v>399</v>
      </c>
      <c r="I33" t="s">
        <v>400</v>
      </c>
      <c r="J33" t="s">
        <v>401</v>
      </c>
      <c r="K33">
        <v>1657467320.5999999</v>
      </c>
      <c r="L33">
        <f t="shared" si="0"/>
        <v>2.1250756700644724E-3</v>
      </c>
      <c r="M33">
        <f t="shared" si="1"/>
        <v>2.1250756700644722</v>
      </c>
      <c r="N33">
        <f t="shared" si="2"/>
        <v>39.481273548439958</v>
      </c>
      <c r="O33">
        <f t="shared" si="3"/>
        <v>1748.18</v>
      </c>
      <c r="P33">
        <f t="shared" si="4"/>
        <v>1227.3585857717321</v>
      </c>
      <c r="Q33">
        <f t="shared" si="5"/>
        <v>122.38925987670279</v>
      </c>
      <c r="R33">
        <f t="shared" si="6"/>
        <v>174.32432445708002</v>
      </c>
      <c r="S33">
        <f t="shared" si="7"/>
        <v>0.13384860798509512</v>
      </c>
      <c r="T33">
        <f t="shared" si="8"/>
        <v>2.9251234816376055</v>
      </c>
      <c r="U33">
        <f t="shared" si="9"/>
        <v>0.13053681131942607</v>
      </c>
      <c r="V33">
        <f t="shared" si="10"/>
        <v>8.1876233792359074E-2</v>
      </c>
      <c r="W33">
        <f t="shared" si="11"/>
        <v>289.56269984760553</v>
      </c>
      <c r="X33">
        <f t="shared" si="12"/>
        <v>28.786768708103896</v>
      </c>
      <c r="Y33">
        <f t="shared" si="13"/>
        <v>28.010300000000001</v>
      </c>
      <c r="Z33">
        <f t="shared" si="14"/>
        <v>3.79711890551321</v>
      </c>
      <c r="AA33">
        <f t="shared" si="15"/>
        <v>59.84982932177644</v>
      </c>
      <c r="AB33">
        <f t="shared" si="16"/>
        <v>2.2227652683036005</v>
      </c>
      <c r="AC33">
        <f t="shared" si="17"/>
        <v>3.7139041054789517</v>
      </c>
      <c r="AD33">
        <f t="shared" si="18"/>
        <v>1.5743536372096094</v>
      </c>
      <c r="AE33">
        <f t="shared" si="19"/>
        <v>-93.71583704984323</v>
      </c>
      <c r="AF33">
        <f t="shared" si="20"/>
        <v>-59.862638011120879</v>
      </c>
      <c r="AG33">
        <f t="shared" si="21"/>
        <v>-4.4529243202514239</v>
      </c>
      <c r="AH33">
        <f t="shared" si="22"/>
        <v>131.53130046638998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52630.387765209307</v>
      </c>
      <c r="AN33" t="s">
        <v>402</v>
      </c>
      <c r="AO33">
        <v>10366.9</v>
      </c>
      <c r="AP33">
        <v>993.59653846153856</v>
      </c>
      <c r="AQ33">
        <v>3431.87</v>
      </c>
      <c r="AR33">
        <f t="shared" si="26"/>
        <v>0.71047955241266758</v>
      </c>
      <c r="AS33">
        <v>-3.9894345373445681</v>
      </c>
      <c r="AT33" t="s">
        <v>490</v>
      </c>
      <c r="AU33">
        <v>10349</v>
      </c>
      <c r="AV33">
        <v>836.08076000000017</v>
      </c>
      <c r="AW33">
        <v>1226.45</v>
      </c>
      <c r="AX33">
        <f t="shared" si="27"/>
        <v>0.31829201353499925</v>
      </c>
      <c r="AY33">
        <v>0.5</v>
      </c>
      <c r="AZ33">
        <f t="shared" si="28"/>
        <v>1513.167599921039</v>
      </c>
      <c r="BA33">
        <f t="shared" si="29"/>
        <v>39.481273548439958</v>
      </c>
      <c r="BB33">
        <f t="shared" si="30"/>
        <v>240.81458109739484</v>
      </c>
      <c r="BC33">
        <f t="shared" si="31"/>
        <v>2.8728283693130182E-2</v>
      </c>
      <c r="BD33">
        <f t="shared" si="32"/>
        <v>1.7982143585144115</v>
      </c>
      <c r="BE33">
        <f t="shared" si="33"/>
        <v>653.41548328856993</v>
      </c>
      <c r="BF33" t="s">
        <v>491</v>
      </c>
      <c r="BG33">
        <v>605.39</v>
      </c>
      <c r="BH33">
        <f t="shared" si="34"/>
        <v>605.39</v>
      </c>
      <c r="BI33">
        <f t="shared" si="35"/>
        <v>0.50638835663908033</v>
      </c>
      <c r="BJ33">
        <f t="shared" si="36"/>
        <v>0.62855318326731691</v>
      </c>
      <c r="BK33">
        <f t="shared" si="37"/>
        <v>0.78027086694404346</v>
      </c>
      <c r="BL33">
        <f t="shared" si="38"/>
        <v>1.6764588227326858</v>
      </c>
      <c r="BM33">
        <f t="shared" si="39"/>
        <v>0.90450067836462467</v>
      </c>
      <c r="BN33">
        <f t="shared" si="40"/>
        <v>0.45512327256304869</v>
      </c>
      <c r="BO33">
        <f t="shared" si="41"/>
        <v>0.54487672743695126</v>
      </c>
      <c r="BP33">
        <v>1155</v>
      </c>
      <c r="BQ33">
        <v>300</v>
      </c>
      <c r="BR33">
        <v>300</v>
      </c>
      <c r="BS33">
        <v>300</v>
      </c>
      <c r="BT33">
        <v>10349</v>
      </c>
      <c r="BU33">
        <v>1148.57</v>
      </c>
      <c r="BV33">
        <v>-7.0733599999999999E-3</v>
      </c>
      <c r="BW33">
        <v>2.13</v>
      </c>
      <c r="BX33" t="s">
        <v>405</v>
      </c>
      <c r="BY33" t="s">
        <v>405</v>
      </c>
      <c r="BZ33" t="s">
        <v>405</v>
      </c>
      <c r="CA33" t="s">
        <v>405</v>
      </c>
      <c r="CB33" t="s">
        <v>405</v>
      </c>
      <c r="CC33" t="s">
        <v>405</v>
      </c>
      <c r="CD33" t="s">
        <v>405</v>
      </c>
      <c r="CE33" t="s">
        <v>405</v>
      </c>
      <c r="CF33" t="s">
        <v>405</v>
      </c>
      <c r="CG33" t="s">
        <v>405</v>
      </c>
      <c r="CH33">
        <f t="shared" si="42"/>
        <v>1799.98</v>
      </c>
      <c r="CI33">
        <f t="shared" si="43"/>
        <v>1513.167599921039</v>
      </c>
      <c r="CJ33">
        <f t="shared" si="44"/>
        <v>0.84065800726732465</v>
      </c>
      <c r="CK33">
        <f t="shared" si="45"/>
        <v>0.16086995402593668</v>
      </c>
      <c r="CL33">
        <v>6</v>
      </c>
      <c r="CM33">
        <v>0.5</v>
      </c>
      <c r="CN33" t="s">
        <v>406</v>
      </c>
      <c r="CO33">
        <v>2</v>
      </c>
      <c r="CP33">
        <v>1657467320.5999999</v>
      </c>
      <c r="CQ33">
        <v>1748.18</v>
      </c>
      <c r="CR33">
        <v>1800</v>
      </c>
      <c r="CS33">
        <v>22.290600000000001</v>
      </c>
      <c r="CT33">
        <v>19.798100000000002</v>
      </c>
      <c r="CU33">
        <v>1745.22</v>
      </c>
      <c r="CV33">
        <v>22.2881</v>
      </c>
      <c r="CW33">
        <v>500.15</v>
      </c>
      <c r="CX33">
        <v>99.617400000000004</v>
      </c>
      <c r="CY33">
        <v>0.100206</v>
      </c>
      <c r="CZ33">
        <v>27.630700000000001</v>
      </c>
      <c r="DA33">
        <v>28.010300000000001</v>
      </c>
      <c r="DB33">
        <v>999.9</v>
      </c>
      <c r="DC33">
        <v>0</v>
      </c>
      <c r="DD33">
        <v>0</v>
      </c>
      <c r="DE33">
        <v>10013.1</v>
      </c>
      <c r="DF33">
        <v>0</v>
      </c>
      <c r="DG33">
        <v>1557.04</v>
      </c>
      <c r="DH33">
        <v>-51.827500000000001</v>
      </c>
      <c r="DI33">
        <v>1788.03</v>
      </c>
      <c r="DJ33">
        <v>1836.36</v>
      </c>
      <c r="DK33">
        <v>2.4924599999999999</v>
      </c>
      <c r="DL33">
        <v>1800</v>
      </c>
      <c r="DM33">
        <v>19.798100000000002</v>
      </c>
      <c r="DN33">
        <v>2.2205300000000001</v>
      </c>
      <c r="DO33">
        <v>1.9722299999999999</v>
      </c>
      <c r="DP33">
        <v>19.1112</v>
      </c>
      <c r="DQ33">
        <v>17.223199999999999</v>
      </c>
      <c r="DR33">
        <v>1799.98</v>
      </c>
      <c r="DS33">
        <v>0.97800600000000004</v>
      </c>
      <c r="DT33">
        <v>2.1994400000000001E-2</v>
      </c>
      <c r="DU33">
        <v>0</v>
      </c>
      <c r="DV33">
        <v>835.79300000000001</v>
      </c>
      <c r="DW33">
        <v>5.0001199999999999</v>
      </c>
      <c r="DX33">
        <v>15500</v>
      </c>
      <c r="DY33">
        <v>14417.7</v>
      </c>
      <c r="DZ33">
        <v>48.311999999999998</v>
      </c>
      <c r="EA33">
        <v>49.5</v>
      </c>
      <c r="EB33">
        <v>49.25</v>
      </c>
      <c r="EC33">
        <v>48.686999999999998</v>
      </c>
      <c r="ED33">
        <v>49.625</v>
      </c>
      <c r="EE33">
        <v>1755.5</v>
      </c>
      <c r="EF33">
        <v>39.479999999999997</v>
      </c>
      <c r="EG33">
        <v>0</v>
      </c>
      <c r="EH33">
        <v>135.4000000953674</v>
      </c>
      <c r="EI33">
        <v>0</v>
      </c>
      <c r="EJ33">
        <v>836.08076000000017</v>
      </c>
      <c r="EK33">
        <v>-1.9643076977365079</v>
      </c>
      <c r="EL33">
        <v>-21.676923253562279</v>
      </c>
      <c r="EM33">
        <v>15501.572</v>
      </c>
      <c r="EN33">
        <v>15</v>
      </c>
      <c r="EO33">
        <v>1657467276.5999999</v>
      </c>
      <c r="EP33" t="s">
        <v>492</v>
      </c>
      <c r="EQ33">
        <v>1657467276.5999999</v>
      </c>
      <c r="ER33">
        <v>1657467269.5999999</v>
      </c>
      <c r="ES33">
        <v>19</v>
      </c>
      <c r="ET33">
        <v>0.78300000000000003</v>
      </c>
      <c r="EU33">
        <v>0.02</v>
      </c>
      <c r="EV33">
        <v>2.9540000000000002</v>
      </c>
      <c r="EW33">
        <v>2E-3</v>
      </c>
      <c r="EX33">
        <v>1800</v>
      </c>
      <c r="EY33">
        <v>19</v>
      </c>
      <c r="EZ33">
        <v>0.03</v>
      </c>
      <c r="FA33">
        <v>0.03</v>
      </c>
      <c r="FB33">
        <v>-52.003675609756087</v>
      </c>
      <c r="FC33">
        <v>0.49368083623676068</v>
      </c>
      <c r="FD33">
        <v>0.101736296567461</v>
      </c>
      <c r="FE33">
        <v>1</v>
      </c>
      <c r="FF33">
        <v>2.5161848780487799</v>
      </c>
      <c r="FG33">
        <v>-8.146432055748809E-2</v>
      </c>
      <c r="FH33">
        <v>8.3701254826247431E-3</v>
      </c>
      <c r="FI33">
        <v>1</v>
      </c>
      <c r="FJ33">
        <v>2</v>
      </c>
      <c r="FK33">
        <v>2</v>
      </c>
      <c r="FL33" t="s">
        <v>408</v>
      </c>
      <c r="FM33">
        <v>2.9341400000000002</v>
      </c>
      <c r="FN33">
        <v>2.7032500000000002</v>
      </c>
      <c r="FO33">
        <v>0.26216200000000001</v>
      </c>
      <c r="FP33">
        <v>0.26686500000000002</v>
      </c>
      <c r="FQ33">
        <v>0.109268</v>
      </c>
      <c r="FR33">
        <v>0.100122</v>
      </c>
      <c r="FS33">
        <v>26051.8</v>
      </c>
      <c r="FT33">
        <v>14261.7</v>
      </c>
      <c r="FU33">
        <v>31716.9</v>
      </c>
      <c r="FV33">
        <v>21152</v>
      </c>
      <c r="FW33">
        <v>38235.9</v>
      </c>
      <c r="FX33">
        <v>32387.200000000001</v>
      </c>
      <c r="FY33">
        <v>47962.2</v>
      </c>
      <c r="FZ33">
        <v>40460.1</v>
      </c>
      <c r="GA33">
        <v>1.9479</v>
      </c>
      <c r="GB33">
        <v>1.9625999999999999</v>
      </c>
      <c r="GC33">
        <v>8.0816399999999997E-2</v>
      </c>
      <c r="GD33">
        <v>0</v>
      </c>
      <c r="GE33">
        <v>26.689399999999999</v>
      </c>
      <c r="GF33">
        <v>999.9</v>
      </c>
      <c r="GG33">
        <v>58.3</v>
      </c>
      <c r="GH33">
        <v>35.4</v>
      </c>
      <c r="GI33">
        <v>33.796999999999997</v>
      </c>
      <c r="GJ33">
        <v>60.609299999999998</v>
      </c>
      <c r="GK33">
        <v>18.097000000000001</v>
      </c>
      <c r="GL33">
        <v>1</v>
      </c>
      <c r="GM33">
        <v>0.38384400000000002</v>
      </c>
      <c r="GN33">
        <v>3.7602600000000002</v>
      </c>
      <c r="GO33">
        <v>20.166399999999999</v>
      </c>
      <c r="GP33">
        <v>5.19902</v>
      </c>
      <c r="GQ33">
        <v>11.9499</v>
      </c>
      <c r="GR33">
        <v>4.9953000000000003</v>
      </c>
      <c r="GS33">
        <v>3.2909999999999999</v>
      </c>
      <c r="GT33">
        <v>9999</v>
      </c>
      <c r="GU33">
        <v>9999</v>
      </c>
      <c r="GV33">
        <v>9999</v>
      </c>
      <c r="GW33">
        <v>999.9</v>
      </c>
      <c r="GX33">
        <v>1.875</v>
      </c>
      <c r="GY33">
        <v>1.8739399999999999</v>
      </c>
      <c r="GZ33">
        <v>1.87426</v>
      </c>
      <c r="HA33">
        <v>1.87805</v>
      </c>
      <c r="HB33">
        <v>1.87164</v>
      </c>
      <c r="HC33">
        <v>1.86921</v>
      </c>
      <c r="HD33">
        <v>1.87141</v>
      </c>
      <c r="HE33">
        <v>1.8746799999999999</v>
      </c>
      <c r="HF33">
        <v>0</v>
      </c>
      <c r="HG33">
        <v>0</v>
      </c>
      <c r="HH33">
        <v>0</v>
      </c>
      <c r="HI33">
        <v>0</v>
      </c>
      <c r="HJ33" t="s">
        <v>409</v>
      </c>
      <c r="HK33" t="s">
        <v>410</v>
      </c>
      <c r="HL33" t="s">
        <v>411</v>
      </c>
      <c r="HM33" t="s">
        <v>411</v>
      </c>
      <c r="HN33" t="s">
        <v>411</v>
      </c>
      <c r="HO33" t="s">
        <v>411</v>
      </c>
      <c r="HP33">
        <v>0</v>
      </c>
      <c r="HQ33">
        <v>100</v>
      </c>
      <c r="HR33">
        <v>100</v>
      </c>
      <c r="HS33">
        <v>2.96</v>
      </c>
      <c r="HT33">
        <v>2.5000000000000001E-3</v>
      </c>
      <c r="HU33">
        <v>2.9544999999998249</v>
      </c>
      <c r="HV33">
        <v>0</v>
      </c>
      <c r="HW33">
        <v>0</v>
      </c>
      <c r="HX33">
        <v>0</v>
      </c>
      <c r="HY33">
        <v>2.430000000003929E-3</v>
      </c>
      <c r="HZ33">
        <v>0</v>
      </c>
      <c r="IA33">
        <v>0</v>
      </c>
      <c r="IB33">
        <v>0</v>
      </c>
      <c r="IC33">
        <v>-1</v>
      </c>
      <c r="ID33">
        <v>-1</v>
      </c>
      <c r="IE33">
        <v>-1</v>
      </c>
      <c r="IF33">
        <v>-1</v>
      </c>
      <c r="IG33">
        <v>0.7</v>
      </c>
      <c r="IH33">
        <v>0.8</v>
      </c>
      <c r="II33">
        <v>3.3984399999999999</v>
      </c>
      <c r="IJ33">
        <v>2.3327599999999999</v>
      </c>
      <c r="IK33">
        <v>1.5490699999999999</v>
      </c>
      <c r="IL33">
        <v>2.3034699999999999</v>
      </c>
      <c r="IM33">
        <v>1.5918000000000001</v>
      </c>
      <c r="IN33">
        <v>2.34619</v>
      </c>
      <c r="IO33">
        <v>37.098599999999998</v>
      </c>
      <c r="IP33">
        <v>15.6556</v>
      </c>
      <c r="IQ33">
        <v>18</v>
      </c>
      <c r="IR33">
        <v>510.11900000000003</v>
      </c>
      <c r="IS33">
        <v>498.62799999999999</v>
      </c>
      <c r="IT33">
        <v>21.011099999999999</v>
      </c>
      <c r="IU33">
        <v>32.065300000000001</v>
      </c>
      <c r="IV33">
        <v>30.0002</v>
      </c>
      <c r="IW33">
        <v>32.2378</v>
      </c>
      <c r="IX33">
        <v>32.2654</v>
      </c>
      <c r="IY33">
        <v>68.056799999999996</v>
      </c>
      <c r="IZ33">
        <v>43.0732</v>
      </c>
      <c r="JA33">
        <v>0</v>
      </c>
      <c r="JB33">
        <v>21.008700000000001</v>
      </c>
      <c r="JC33">
        <v>1800</v>
      </c>
      <c r="JD33">
        <v>19.944400000000002</v>
      </c>
      <c r="JE33">
        <v>99.623900000000006</v>
      </c>
      <c r="JF33">
        <v>98.928299999999993</v>
      </c>
    </row>
    <row r="34" spans="1:266" x14ac:dyDescent="0.25">
      <c r="A34">
        <v>18</v>
      </c>
      <c r="B34">
        <v>1657467801.5999999</v>
      </c>
      <c r="C34">
        <v>2688.5</v>
      </c>
      <c r="D34" t="s">
        <v>493</v>
      </c>
      <c r="E34" t="s">
        <v>494</v>
      </c>
      <c r="F34" t="s">
        <v>397</v>
      </c>
      <c r="G34" t="s">
        <v>398</v>
      </c>
      <c r="H34" t="s">
        <v>495</v>
      </c>
      <c r="I34" t="s">
        <v>496</v>
      </c>
      <c r="J34" t="s">
        <v>497</v>
      </c>
      <c r="K34">
        <v>1657467801.5999999</v>
      </c>
      <c r="L34">
        <f t="shared" si="0"/>
        <v>6.960662910281511E-3</v>
      </c>
      <c r="M34">
        <f t="shared" si="1"/>
        <v>6.9606629102815107</v>
      </c>
      <c r="N34">
        <f t="shared" si="2"/>
        <v>26.840159569478605</v>
      </c>
      <c r="O34">
        <f t="shared" si="3"/>
        <v>364.75099999999998</v>
      </c>
      <c r="P34">
        <f t="shared" si="4"/>
        <v>269.44615016739516</v>
      </c>
      <c r="Q34">
        <f t="shared" si="5"/>
        <v>26.866640803681026</v>
      </c>
      <c r="R34">
        <f t="shared" si="6"/>
        <v>36.369545802363</v>
      </c>
      <c r="S34">
        <f t="shared" si="7"/>
        <v>0.52936625981670937</v>
      </c>
      <c r="T34">
        <f t="shared" si="8"/>
        <v>2.9250020701754011</v>
      </c>
      <c r="U34">
        <f t="shared" si="9"/>
        <v>0.48133140582118672</v>
      </c>
      <c r="V34">
        <f t="shared" si="10"/>
        <v>0.30478381646879638</v>
      </c>
      <c r="W34">
        <f t="shared" si="11"/>
        <v>289.54891484755927</v>
      </c>
      <c r="X34">
        <f t="shared" si="12"/>
        <v>28.599365044007971</v>
      </c>
      <c r="Y34">
        <f t="shared" si="13"/>
        <v>27.967400000000001</v>
      </c>
      <c r="Z34">
        <f t="shared" si="14"/>
        <v>3.7876336841532487</v>
      </c>
      <c r="AA34">
        <f t="shared" si="15"/>
        <v>60.470134816196698</v>
      </c>
      <c r="AB34">
        <f t="shared" si="16"/>
        <v>2.390362525449</v>
      </c>
      <c r="AC34">
        <f t="shared" si="17"/>
        <v>3.9529637774327409</v>
      </c>
      <c r="AD34">
        <f t="shared" si="18"/>
        <v>1.3972711587042488</v>
      </c>
      <c r="AE34">
        <f t="shared" si="19"/>
        <v>-306.96523434341464</v>
      </c>
      <c r="AF34">
        <f t="shared" si="20"/>
        <v>115.85683521788057</v>
      </c>
      <c r="AG34">
        <f t="shared" si="21"/>
        <v>8.6627341979632551</v>
      </c>
      <c r="AH34">
        <f t="shared" si="22"/>
        <v>107.10324991998844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52439.855018168644</v>
      </c>
      <c r="AN34" t="s">
        <v>402</v>
      </c>
      <c r="AO34">
        <v>10366.9</v>
      </c>
      <c r="AP34">
        <v>993.59653846153856</v>
      </c>
      <c r="AQ34">
        <v>3431.87</v>
      </c>
      <c r="AR34">
        <f t="shared" si="26"/>
        <v>0.71047955241266758</v>
      </c>
      <c r="AS34">
        <v>-3.9894345373445681</v>
      </c>
      <c r="AT34" t="s">
        <v>498</v>
      </c>
      <c r="AU34">
        <v>10386.5</v>
      </c>
      <c r="AV34">
        <v>914.82950000000005</v>
      </c>
      <c r="AW34">
        <v>1406.34</v>
      </c>
      <c r="AX34">
        <f t="shared" si="27"/>
        <v>0.34949621002033637</v>
      </c>
      <c r="AY34">
        <v>0.5</v>
      </c>
      <c r="AZ34">
        <f t="shared" si="28"/>
        <v>1513.0922999210152</v>
      </c>
      <c r="BA34">
        <f t="shared" si="29"/>
        <v>26.840159569478605</v>
      </c>
      <c r="BB34">
        <f t="shared" si="30"/>
        <v>264.41001211667447</v>
      </c>
      <c r="BC34">
        <f t="shared" si="31"/>
        <v>2.0375223711357533E-2</v>
      </c>
      <c r="BD34">
        <f t="shared" si="32"/>
        <v>1.4402847106674062</v>
      </c>
      <c r="BE34">
        <f t="shared" si="33"/>
        <v>701.20129595147012</v>
      </c>
      <c r="BF34" t="s">
        <v>499</v>
      </c>
      <c r="BG34">
        <v>610.54</v>
      </c>
      <c r="BH34">
        <f t="shared" si="34"/>
        <v>610.54</v>
      </c>
      <c r="BI34">
        <f t="shared" si="35"/>
        <v>0.5658660067977872</v>
      </c>
      <c r="BJ34">
        <f t="shared" si="36"/>
        <v>0.61763068610203553</v>
      </c>
      <c r="BK34">
        <f t="shared" si="37"/>
        <v>0.71793444935544581</v>
      </c>
      <c r="BL34">
        <f t="shared" si="38"/>
        <v>1.1908377619549488</v>
      </c>
      <c r="BM34">
        <f t="shared" si="39"/>
        <v>0.83072306365585613</v>
      </c>
      <c r="BN34">
        <f t="shared" si="40"/>
        <v>0.41219510203019982</v>
      </c>
      <c r="BO34">
        <f t="shared" si="41"/>
        <v>0.58780489796980018</v>
      </c>
      <c r="BP34">
        <v>1157</v>
      </c>
      <c r="BQ34">
        <v>300</v>
      </c>
      <c r="BR34">
        <v>300</v>
      </c>
      <c r="BS34">
        <v>300</v>
      </c>
      <c r="BT34">
        <v>10386.5</v>
      </c>
      <c r="BU34">
        <v>1296.81</v>
      </c>
      <c r="BV34">
        <v>-7.0991200000000004E-3</v>
      </c>
      <c r="BW34">
        <v>-4.88</v>
      </c>
      <c r="BX34" t="s">
        <v>405</v>
      </c>
      <c r="BY34" t="s">
        <v>405</v>
      </c>
      <c r="BZ34" t="s">
        <v>405</v>
      </c>
      <c r="CA34" t="s">
        <v>405</v>
      </c>
      <c r="CB34" t="s">
        <v>405</v>
      </c>
      <c r="CC34" t="s">
        <v>405</v>
      </c>
      <c r="CD34" t="s">
        <v>405</v>
      </c>
      <c r="CE34" t="s">
        <v>405</v>
      </c>
      <c r="CF34" t="s">
        <v>405</v>
      </c>
      <c r="CG34" t="s">
        <v>405</v>
      </c>
      <c r="CH34">
        <f t="shared" si="42"/>
        <v>1799.89</v>
      </c>
      <c r="CI34">
        <f t="shared" si="43"/>
        <v>1513.0922999210152</v>
      </c>
      <c r="CJ34">
        <f t="shared" si="44"/>
        <v>0.84065820684653791</v>
      </c>
      <c r="CK34">
        <f t="shared" si="45"/>
        <v>0.16087033921381821</v>
      </c>
      <c r="CL34">
        <v>6</v>
      </c>
      <c r="CM34">
        <v>0.5</v>
      </c>
      <c r="CN34" t="s">
        <v>406</v>
      </c>
      <c r="CO34">
        <v>2</v>
      </c>
      <c r="CP34">
        <v>1657467801.5999999</v>
      </c>
      <c r="CQ34">
        <v>364.75099999999998</v>
      </c>
      <c r="CR34">
        <v>399.99700000000001</v>
      </c>
      <c r="CS34">
        <v>23.972999999999999</v>
      </c>
      <c r="CT34">
        <v>15.8225</v>
      </c>
      <c r="CU34">
        <v>365.22399999999999</v>
      </c>
      <c r="CV34">
        <v>24.069900000000001</v>
      </c>
      <c r="CW34">
        <v>500.12599999999998</v>
      </c>
      <c r="CX34">
        <v>99.610500000000002</v>
      </c>
      <c r="CY34">
        <v>0.10011299999999999</v>
      </c>
      <c r="CZ34">
        <v>28.702100000000002</v>
      </c>
      <c r="DA34">
        <v>27.967400000000001</v>
      </c>
      <c r="DB34">
        <v>999.9</v>
      </c>
      <c r="DC34">
        <v>0</v>
      </c>
      <c r="DD34">
        <v>0</v>
      </c>
      <c r="DE34">
        <v>10013.1</v>
      </c>
      <c r="DF34">
        <v>0</v>
      </c>
      <c r="DG34">
        <v>1916.02</v>
      </c>
      <c r="DH34">
        <v>-35.246099999999998</v>
      </c>
      <c r="DI34">
        <v>373.71</v>
      </c>
      <c r="DJ34">
        <v>406.428</v>
      </c>
      <c r="DK34">
        <v>8.1505299999999998</v>
      </c>
      <c r="DL34">
        <v>399.99700000000001</v>
      </c>
      <c r="DM34">
        <v>15.8225</v>
      </c>
      <c r="DN34">
        <v>2.3879600000000001</v>
      </c>
      <c r="DO34">
        <v>1.5760799999999999</v>
      </c>
      <c r="DP34">
        <v>20.282399999999999</v>
      </c>
      <c r="DQ34">
        <v>13.726900000000001</v>
      </c>
      <c r="DR34">
        <v>1799.89</v>
      </c>
      <c r="DS34">
        <v>0.97799999999999998</v>
      </c>
      <c r="DT34">
        <v>2.20003E-2</v>
      </c>
      <c r="DU34">
        <v>0</v>
      </c>
      <c r="DV34">
        <v>914.27599999999995</v>
      </c>
      <c r="DW34">
        <v>5.0001199999999999</v>
      </c>
      <c r="DX34">
        <v>16520.2</v>
      </c>
      <c r="DY34">
        <v>14417</v>
      </c>
      <c r="DZ34">
        <v>47.5</v>
      </c>
      <c r="EA34">
        <v>49.061999999999998</v>
      </c>
      <c r="EB34">
        <v>48.625</v>
      </c>
      <c r="EC34">
        <v>48.125</v>
      </c>
      <c r="ED34">
        <v>49.186999999999998</v>
      </c>
      <c r="EE34">
        <v>1755.4</v>
      </c>
      <c r="EF34">
        <v>39.49</v>
      </c>
      <c r="EG34">
        <v>0</v>
      </c>
      <c r="EH34">
        <v>480.79999995231628</v>
      </c>
      <c r="EI34">
        <v>0</v>
      </c>
      <c r="EJ34">
        <v>914.82950000000005</v>
      </c>
      <c r="EK34">
        <v>-5.1759658131242343</v>
      </c>
      <c r="EL34">
        <v>-133.88376083582409</v>
      </c>
      <c r="EM34">
        <v>16540.61153846154</v>
      </c>
      <c r="EN34">
        <v>15</v>
      </c>
      <c r="EO34">
        <v>1657467691.5999999</v>
      </c>
      <c r="EP34" t="s">
        <v>500</v>
      </c>
      <c r="EQ34">
        <v>1657467686.0999999</v>
      </c>
      <c r="ER34">
        <v>1657467691.5999999</v>
      </c>
      <c r="ES34">
        <v>21</v>
      </c>
      <c r="ET34">
        <v>9.5000000000000001E-2</v>
      </c>
      <c r="EU34">
        <v>-7.5999999999999998E-2</v>
      </c>
      <c r="EV34">
        <v>-0.47299999999999998</v>
      </c>
      <c r="EW34">
        <v>-9.7000000000000003E-2</v>
      </c>
      <c r="EX34">
        <v>400</v>
      </c>
      <c r="EY34">
        <v>15</v>
      </c>
      <c r="EZ34">
        <v>0.03</v>
      </c>
      <c r="FA34">
        <v>0.01</v>
      </c>
      <c r="FB34">
        <v>-35.248868292682921</v>
      </c>
      <c r="FC34">
        <v>0.3490452961672364</v>
      </c>
      <c r="FD34">
        <v>4.9353629065785477E-2</v>
      </c>
      <c r="FE34">
        <v>1</v>
      </c>
      <c r="FF34">
        <v>8.0901112195121936</v>
      </c>
      <c r="FG34">
        <v>-2.935818815331304E-2</v>
      </c>
      <c r="FH34">
        <v>1.1585121070584721E-2</v>
      </c>
      <c r="FI34">
        <v>1</v>
      </c>
      <c r="FJ34">
        <v>2</v>
      </c>
      <c r="FK34">
        <v>2</v>
      </c>
      <c r="FL34" t="s">
        <v>408</v>
      </c>
      <c r="FM34">
        <v>2.9336899999999999</v>
      </c>
      <c r="FN34">
        <v>2.70316</v>
      </c>
      <c r="FO34">
        <v>9.1092199999999998E-2</v>
      </c>
      <c r="FP34">
        <v>9.83652E-2</v>
      </c>
      <c r="FQ34">
        <v>0.115296</v>
      </c>
      <c r="FR34">
        <v>8.5250400000000004E-2</v>
      </c>
      <c r="FS34">
        <v>32080</v>
      </c>
      <c r="FT34">
        <v>17536.900000000001</v>
      </c>
      <c r="FU34">
        <v>31695.8</v>
      </c>
      <c r="FV34">
        <v>21143.8</v>
      </c>
      <c r="FW34">
        <v>37949.9</v>
      </c>
      <c r="FX34">
        <v>32909.4</v>
      </c>
      <c r="FY34">
        <v>47932.4</v>
      </c>
      <c r="FZ34">
        <v>40443.599999999999</v>
      </c>
      <c r="GA34">
        <v>1.9487000000000001</v>
      </c>
      <c r="GB34">
        <v>1.9418800000000001</v>
      </c>
      <c r="GC34">
        <v>4.5902999999999999E-2</v>
      </c>
      <c r="GD34">
        <v>0</v>
      </c>
      <c r="GE34">
        <v>27.217500000000001</v>
      </c>
      <c r="GF34">
        <v>999.9</v>
      </c>
      <c r="GG34">
        <v>57.3</v>
      </c>
      <c r="GH34">
        <v>35.6</v>
      </c>
      <c r="GI34">
        <v>33.5869</v>
      </c>
      <c r="GJ34">
        <v>60.149299999999997</v>
      </c>
      <c r="GK34">
        <v>18.73</v>
      </c>
      <c r="GL34">
        <v>1</v>
      </c>
      <c r="GM34">
        <v>0.40795999999999999</v>
      </c>
      <c r="GN34">
        <v>1.2375499999999999</v>
      </c>
      <c r="GO34">
        <v>20.146799999999999</v>
      </c>
      <c r="GP34">
        <v>5.1936299999999997</v>
      </c>
      <c r="GQ34">
        <v>11.950100000000001</v>
      </c>
      <c r="GR34">
        <v>4.9950999999999999</v>
      </c>
      <c r="GS34">
        <v>3.29095</v>
      </c>
      <c r="GT34">
        <v>9999</v>
      </c>
      <c r="GU34">
        <v>9999</v>
      </c>
      <c r="GV34">
        <v>9999</v>
      </c>
      <c r="GW34">
        <v>999.9</v>
      </c>
      <c r="GX34">
        <v>1.87592</v>
      </c>
      <c r="GY34">
        <v>1.8748499999999999</v>
      </c>
      <c r="GZ34">
        <v>1.8751500000000001</v>
      </c>
      <c r="HA34">
        <v>1.87896</v>
      </c>
      <c r="HB34">
        <v>1.8725400000000001</v>
      </c>
      <c r="HC34">
        <v>1.87012</v>
      </c>
      <c r="HD34">
        <v>1.87226</v>
      </c>
      <c r="HE34">
        <v>1.8754599999999999</v>
      </c>
      <c r="HF34">
        <v>0</v>
      </c>
      <c r="HG34">
        <v>0</v>
      </c>
      <c r="HH34">
        <v>0</v>
      </c>
      <c r="HI34">
        <v>0</v>
      </c>
      <c r="HJ34" t="s">
        <v>409</v>
      </c>
      <c r="HK34" t="s">
        <v>410</v>
      </c>
      <c r="HL34" t="s">
        <v>411</v>
      </c>
      <c r="HM34" t="s">
        <v>411</v>
      </c>
      <c r="HN34" t="s">
        <v>411</v>
      </c>
      <c r="HO34" t="s">
        <v>411</v>
      </c>
      <c r="HP34">
        <v>0</v>
      </c>
      <c r="HQ34">
        <v>100</v>
      </c>
      <c r="HR34">
        <v>100</v>
      </c>
      <c r="HS34">
        <v>-0.47299999999999998</v>
      </c>
      <c r="HT34">
        <v>-9.69E-2</v>
      </c>
      <c r="HU34">
        <v>-0.47280952380953067</v>
      </c>
      <c r="HV34">
        <v>0</v>
      </c>
      <c r="HW34">
        <v>0</v>
      </c>
      <c r="HX34">
        <v>0</v>
      </c>
      <c r="HY34">
        <v>-9.6945000000001613E-2</v>
      </c>
      <c r="HZ34">
        <v>0</v>
      </c>
      <c r="IA34">
        <v>0</v>
      </c>
      <c r="IB34">
        <v>0</v>
      </c>
      <c r="IC34">
        <v>-1</v>
      </c>
      <c r="ID34">
        <v>-1</v>
      </c>
      <c r="IE34">
        <v>-1</v>
      </c>
      <c r="IF34">
        <v>-1</v>
      </c>
      <c r="IG34">
        <v>1.9</v>
      </c>
      <c r="IH34">
        <v>1.8</v>
      </c>
      <c r="II34">
        <v>1.0083</v>
      </c>
      <c r="IJ34">
        <v>2.3803700000000001</v>
      </c>
      <c r="IK34">
        <v>1.5490699999999999</v>
      </c>
      <c r="IL34">
        <v>2.3046899999999999</v>
      </c>
      <c r="IM34">
        <v>1.5918000000000001</v>
      </c>
      <c r="IN34">
        <v>2.3840300000000001</v>
      </c>
      <c r="IO34">
        <v>38.110599999999998</v>
      </c>
      <c r="IP34">
        <v>23.956199999999999</v>
      </c>
      <c r="IQ34">
        <v>18</v>
      </c>
      <c r="IR34">
        <v>513.803</v>
      </c>
      <c r="IS34">
        <v>487.351</v>
      </c>
      <c r="IT34">
        <v>23.616299999999999</v>
      </c>
      <c r="IU34">
        <v>32.549300000000002</v>
      </c>
      <c r="IV34">
        <v>29.997399999999999</v>
      </c>
      <c r="IW34">
        <v>32.636899999999997</v>
      </c>
      <c r="IX34">
        <v>32.656100000000002</v>
      </c>
      <c r="IY34">
        <v>20.227799999999998</v>
      </c>
      <c r="IZ34">
        <v>54.233600000000003</v>
      </c>
      <c r="JA34">
        <v>0</v>
      </c>
      <c r="JB34">
        <v>23.680299999999999</v>
      </c>
      <c r="JC34">
        <v>400</v>
      </c>
      <c r="JD34">
        <v>15.6637</v>
      </c>
      <c r="JE34">
        <v>99.560100000000006</v>
      </c>
      <c r="JF34">
        <v>98.888599999999997</v>
      </c>
    </row>
    <row r="35" spans="1:266" x14ac:dyDescent="0.25">
      <c r="A35">
        <v>19</v>
      </c>
      <c r="B35">
        <v>1657467968.0999999</v>
      </c>
      <c r="C35">
        <v>2855</v>
      </c>
      <c r="D35" t="s">
        <v>501</v>
      </c>
      <c r="E35" t="s">
        <v>502</v>
      </c>
      <c r="F35" t="s">
        <v>397</v>
      </c>
      <c r="G35" t="s">
        <v>398</v>
      </c>
      <c r="H35" t="s">
        <v>495</v>
      </c>
      <c r="I35" t="s">
        <v>496</v>
      </c>
      <c r="J35" t="s">
        <v>497</v>
      </c>
      <c r="K35">
        <v>1657467968.0999999</v>
      </c>
      <c r="L35">
        <f t="shared" si="0"/>
        <v>6.2762929218672624E-3</v>
      </c>
      <c r="M35">
        <f t="shared" si="1"/>
        <v>6.2762929218672623</v>
      </c>
      <c r="N35">
        <f t="shared" si="2"/>
        <v>19.274476951676832</v>
      </c>
      <c r="O35">
        <f t="shared" si="3"/>
        <v>274.78199999999998</v>
      </c>
      <c r="P35">
        <f t="shared" si="4"/>
        <v>197.10553328436663</v>
      </c>
      <c r="Q35">
        <f t="shared" si="5"/>
        <v>19.653916709133878</v>
      </c>
      <c r="R35">
        <f t="shared" si="6"/>
        <v>27.399243700468798</v>
      </c>
      <c r="S35">
        <f t="shared" si="7"/>
        <v>0.45933811624025239</v>
      </c>
      <c r="T35">
        <f t="shared" si="8"/>
        <v>2.9196839959643039</v>
      </c>
      <c r="U35">
        <f t="shared" si="9"/>
        <v>0.4226397341012374</v>
      </c>
      <c r="V35">
        <f t="shared" si="10"/>
        <v>0.26720228174377819</v>
      </c>
      <c r="W35">
        <f t="shared" si="11"/>
        <v>289.57069254686695</v>
      </c>
      <c r="X35">
        <f t="shared" si="12"/>
        <v>28.635158027816601</v>
      </c>
      <c r="Y35">
        <f t="shared" si="13"/>
        <v>28.026299999999999</v>
      </c>
      <c r="Z35">
        <f t="shared" si="14"/>
        <v>3.8006618193308652</v>
      </c>
      <c r="AA35">
        <f t="shared" si="15"/>
        <v>60.34293713629215</v>
      </c>
      <c r="AB35">
        <f t="shared" si="16"/>
        <v>2.3656927918058401</v>
      </c>
      <c r="AC35">
        <f t="shared" si="17"/>
        <v>3.9204137287229224</v>
      </c>
      <c r="AD35">
        <f t="shared" si="18"/>
        <v>1.4349690275250251</v>
      </c>
      <c r="AE35">
        <f t="shared" si="19"/>
        <v>-276.78451785434629</v>
      </c>
      <c r="AF35">
        <f t="shared" si="20"/>
        <v>83.94462171477511</v>
      </c>
      <c r="AG35">
        <f t="shared" si="21"/>
        <v>6.2854370910021711</v>
      </c>
      <c r="AH35">
        <f t="shared" si="22"/>
        <v>103.01623349829794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52312.151311181915</v>
      </c>
      <c r="AN35" t="s">
        <v>402</v>
      </c>
      <c r="AO35">
        <v>10366.9</v>
      </c>
      <c r="AP35">
        <v>993.59653846153856</v>
      </c>
      <c r="AQ35">
        <v>3431.87</v>
      </c>
      <c r="AR35">
        <f t="shared" si="26"/>
        <v>0.71047955241266758</v>
      </c>
      <c r="AS35">
        <v>-3.9894345373445681</v>
      </c>
      <c r="AT35" t="s">
        <v>503</v>
      </c>
      <c r="AU35">
        <v>10385.4</v>
      </c>
      <c r="AV35">
        <v>832.9665</v>
      </c>
      <c r="AW35">
        <v>1239.57</v>
      </c>
      <c r="AX35">
        <f t="shared" si="27"/>
        <v>0.32801979718773444</v>
      </c>
      <c r="AY35">
        <v>0.5</v>
      </c>
      <c r="AZ35">
        <f t="shared" si="28"/>
        <v>1513.2096065009673</v>
      </c>
      <c r="BA35">
        <f t="shared" si="29"/>
        <v>19.274476951676832</v>
      </c>
      <c r="BB35">
        <f t="shared" si="30"/>
        <v>248.18135411348936</v>
      </c>
      <c r="BC35">
        <f t="shared" si="31"/>
        <v>1.5373885672597022E-2</v>
      </c>
      <c r="BD35">
        <f t="shared" si="32"/>
        <v>1.7685971748267546</v>
      </c>
      <c r="BE35">
        <f t="shared" si="33"/>
        <v>657.12099075028505</v>
      </c>
      <c r="BF35" t="s">
        <v>504</v>
      </c>
      <c r="BG35">
        <v>578.13</v>
      </c>
      <c r="BH35">
        <f t="shared" si="34"/>
        <v>578.13</v>
      </c>
      <c r="BI35">
        <f t="shared" si="35"/>
        <v>0.53360439507248481</v>
      </c>
      <c r="BJ35">
        <f t="shared" si="36"/>
        <v>0.61472469158200282</v>
      </c>
      <c r="BK35">
        <f t="shared" si="37"/>
        <v>0.76821994996040299</v>
      </c>
      <c r="BL35">
        <f t="shared" si="38"/>
        <v>1.653038085722194</v>
      </c>
      <c r="BM35">
        <f t="shared" si="39"/>
        <v>0.8991198217023364</v>
      </c>
      <c r="BN35">
        <f t="shared" si="40"/>
        <v>0.42665675743778803</v>
      </c>
      <c r="BO35">
        <f t="shared" si="41"/>
        <v>0.57334324256221203</v>
      </c>
      <c r="BP35">
        <v>1159</v>
      </c>
      <c r="BQ35">
        <v>300</v>
      </c>
      <c r="BR35">
        <v>300</v>
      </c>
      <c r="BS35">
        <v>300</v>
      </c>
      <c r="BT35">
        <v>10385.4</v>
      </c>
      <c r="BU35">
        <v>1145.53</v>
      </c>
      <c r="BV35">
        <v>-7.0982199999999997E-3</v>
      </c>
      <c r="BW35">
        <v>-4.87</v>
      </c>
      <c r="BX35" t="s">
        <v>405</v>
      </c>
      <c r="BY35" t="s">
        <v>405</v>
      </c>
      <c r="BZ35" t="s">
        <v>405</v>
      </c>
      <c r="CA35" t="s">
        <v>405</v>
      </c>
      <c r="CB35" t="s">
        <v>405</v>
      </c>
      <c r="CC35" t="s">
        <v>405</v>
      </c>
      <c r="CD35" t="s">
        <v>405</v>
      </c>
      <c r="CE35" t="s">
        <v>405</v>
      </c>
      <c r="CF35" t="s">
        <v>405</v>
      </c>
      <c r="CG35" t="s">
        <v>405</v>
      </c>
      <c r="CH35">
        <f t="shared" si="42"/>
        <v>1800.03</v>
      </c>
      <c r="CI35">
        <f t="shared" si="43"/>
        <v>1513.2096065009673</v>
      </c>
      <c r="CJ35">
        <f t="shared" si="44"/>
        <v>0.84065799264510443</v>
      </c>
      <c r="CK35">
        <f t="shared" si="45"/>
        <v>0.16086992580505155</v>
      </c>
      <c r="CL35">
        <v>6</v>
      </c>
      <c r="CM35">
        <v>0.5</v>
      </c>
      <c r="CN35" t="s">
        <v>406</v>
      </c>
      <c r="CO35">
        <v>2</v>
      </c>
      <c r="CP35">
        <v>1657467968.0999999</v>
      </c>
      <c r="CQ35">
        <v>274.78199999999998</v>
      </c>
      <c r="CR35">
        <v>299.98</v>
      </c>
      <c r="CS35">
        <v>23.725100000000001</v>
      </c>
      <c r="CT35">
        <v>16.372499999999999</v>
      </c>
      <c r="CU35">
        <v>275.40499999999997</v>
      </c>
      <c r="CV35">
        <v>23.804200000000002</v>
      </c>
      <c r="CW35">
        <v>500.01799999999997</v>
      </c>
      <c r="CX35">
        <v>99.613</v>
      </c>
      <c r="CY35">
        <v>9.9658399999999994E-2</v>
      </c>
      <c r="CZ35">
        <v>28.5596</v>
      </c>
      <c r="DA35">
        <v>28.026299999999999</v>
      </c>
      <c r="DB35">
        <v>999.9</v>
      </c>
      <c r="DC35">
        <v>0</v>
      </c>
      <c r="DD35">
        <v>0</v>
      </c>
      <c r="DE35">
        <v>9982.5</v>
      </c>
      <c r="DF35">
        <v>0</v>
      </c>
      <c r="DG35">
        <v>1923.31</v>
      </c>
      <c r="DH35">
        <v>-25.197900000000001</v>
      </c>
      <c r="DI35">
        <v>281.45999999999998</v>
      </c>
      <c r="DJ35">
        <v>304.97300000000001</v>
      </c>
      <c r="DK35">
        <v>7.3525700000000001</v>
      </c>
      <c r="DL35">
        <v>299.98</v>
      </c>
      <c r="DM35">
        <v>16.372499999999999</v>
      </c>
      <c r="DN35">
        <v>2.3633299999999999</v>
      </c>
      <c r="DO35">
        <v>1.6309199999999999</v>
      </c>
      <c r="DP35">
        <v>20.114699999999999</v>
      </c>
      <c r="DQ35">
        <v>14.254099999999999</v>
      </c>
      <c r="DR35">
        <v>1800.03</v>
      </c>
      <c r="DS35">
        <v>0.97800299999999996</v>
      </c>
      <c r="DT35">
        <v>2.1996499999999999E-2</v>
      </c>
      <c r="DU35">
        <v>0</v>
      </c>
      <c r="DV35">
        <v>832.69200000000001</v>
      </c>
      <c r="DW35">
        <v>5.0001199999999999</v>
      </c>
      <c r="DX35">
        <v>15058.9</v>
      </c>
      <c r="DY35">
        <v>14418.1</v>
      </c>
      <c r="DZ35">
        <v>47.436999999999998</v>
      </c>
      <c r="EA35">
        <v>49.061999999999998</v>
      </c>
      <c r="EB35">
        <v>48.561999999999998</v>
      </c>
      <c r="EC35">
        <v>48.186999999999998</v>
      </c>
      <c r="ED35">
        <v>49.125</v>
      </c>
      <c r="EE35">
        <v>1755.54</v>
      </c>
      <c r="EF35">
        <v>39.479999999999997</v>
      </c>
      <c r="EG35">
        <v>0</v>
      </c>
      <c r="EH35">
        <v>166</v>
      </c>
      <c r="EI35">
        <v>0</v>
      </c>
      <c r="EJ35">
        <v>832.9665</v>
      </c>
      <c r="EK35">
        <v>-3.3577094020860399</v>
      </c>
      <c r="EL35">
        <v>10.20170940415524</v>
      </c>
      <c r="EM35">
        <v>15056.90769230769</v>
      </c>
      <c r="EN35">
        <v>15</v>
      </c>
      <c r="EO35">
        <v>1657467927.5999999</v>
      </c>
      <c r="EP35" t="s">
        <v>505</v>
      </c>
      <c r="EQ35">
        <v>1657467919.0999999</v>
      </c>
      <c r="ER35">
        <v>1657467927.5999999</v>
      </c>
      <c r="ES35">
        <v>22</v>
      </c>
      <c r="ET35">
        <v>-0.15</v>
      </c>
      <c r="EU35">
        <v>1.7999999999999999E-2</v>
      </c>
      <c r="EV35">
        <v>-0.623</v>
      </c>
      <c r="EW35">
        <v>-7.9000000000000001E-2</v>
      </c>
      <c r="EX35">
        <v>300</v>
      </c>
      <c r="EY35">
        <v>16</v>
      </c>
      <c r="EZ35">
        <v>0.04</v>
      </c>
      <c r="FA35">
        <v>0.01</v>
      </c>
      <c r="FB35">
        <v>-25.319862499999999</v>
      </c>
      <c r="FC35">
        <v>0.28110506566611349</v>
      </c>
      <c r="FD35">
        <v>3.2550535229854613E-2</v>
      </c>
      <c r="FE35">
        <v>1</v>
      </c>
      <c r="FF35">
        <v>7.3710665000000004</v>
      </c>
      <c r="FG35">
        <v>7.2446228893036382E-2</v>
      </c>
      <c r="FH35">
        <v>1.407460399975783E-2</v>
      </c>
      <c r="FI35">
        <v>1</v>
      </c>
      <c r="FJ35">
        <v>2</v>
      </c>
      <c r="FK35">
        <v>2</v>
      </c>
      <c r="FL35" t="s">
        <v>408</v>
      </c>
      <c r="FM35">
        <v>2.9333399999999998</v>
      </c>
      <c r="FN35">
        <v>2.7024400000000002</v>
      </c>
      <c r="FO35">
        <v>7.2313600000000006E-2</v>
      </c>
      <c r="FP35">
        <v>7.8221399999999996E-2</v>
      </c>
      <c r="FQ35">
        <v>0.11436</v>
      </c>
      <c r="FR35">
        <v>8.7348999999999996E-2</v>
      </c>
      <c r="FS35">
        <v>32737.1</v>
      </c>
      <c r="FT35">
        <v>17926.099999999999</v>
      </c>
      <c r="FU35">
        <v>31690.6</v>
      </c>
      <c r="FV35">
        <v>21140.9</v>
      </c>
      <c r="FW35">
        <v>37984.300000000003</v>
      </c>
      <c r="FX35">
        <v>32829.199999999997</v>
      </c>
      <c r="FY35">
        <v>47924.6</v>
      </c>
      <c r="FZ35">
        <v>40438.6</v>
      </c>
      <c r="GA35">
        <v>1.94547</v>
      </c>
      <c r="GB35">
        <v>1.9419999999999999</v>
      </c>
      <c r="GC35">
        <v>5.6237000000000002E-2</v>
      </c>
      <c r="GD35">
        <v>0</v>
      </c>
      <c r="GE35">
        <v>27.107500000000002</v>
      </c>
      <c r="GF35">
        <v>999.9</v>
      </c>
      <c r="GG35">
        <v>57</v>
      </c>
      <c r="GH35">
        <v>35.5</v>
      </c>
      <c r="GI35">
        <v>33.226599999999998</v>
      </c>
      <c r="GJ35">
        <v>57.069200000000002</v>
      </c>
      <c r="GK35">
        <v>18.894200000000001</v>
      </c>
      <c r="GL35">
        <v>1</v>
      </c>
      <c r="GM35">
        <v>0.422066</v>
      </c>
      <c r="GN35">
        <v>3.2779699999999998</v>
      </c>
      <c r="GO35">
        <v>20.1189</v>
      </c>
      <c r="GP35">
        <v>5.1970700000000001</v>
      </c>
      <c r="GQ35">
        <v>11.950100000000001</v>
      </c>
      <c r="GR35">
        <v>4.9950000000000001</v>
      </c>
      <c r="GS35">
        <v>3.2909999999999999</v>
      </c>
      <c r="GT35">
        <v>9999</v>
      </c>
      <c r="GU35">
        <v>9999</v>
      </c>
      <c r="GV35">
        <v>9999</v>
      </c>
      <c r="GW35">
        <v>999.9</v>
      </c>
      <c r="GX35">
        <v>1.87592</v>
      </c>
      <c r="GY35">
        <v>1.8748499999999999</v>
      </c>
      <c r="GZ35">
        <v>1.8751500000000001</v>
      </c>
      <c r="HA35">
        <v>1.87897</v>
      </c>
      <c r="HB35">
        <v>1.8725499999999999</v>
      </c>
      <c r="HC35">
        <v>1.87012</v>
      </c>
      <c r="HD35">
        <v>1.8723000000000001</v>
      </c>
      <c r="HE35">
        <v>1.8754999999999999</v>
      </c>
      <c r="HF35">
        <v>0</v>
      </c>
      <c r="HG35">
        <v>0</v>
      </c>
      <c r="HH35">
        <v>0</v>
      </c>
      <c r="HI35">
        <v>0</v>
      </c>
      <c r="HJ35" t="s">
        <v>409</v>
      </c>
      <c r="HK35" t="s">
        <v>410</v>
      </c>
      <c r="HL35" t="s">
        <v>411</v>
      </c>
      <c r="HM35" t="s">
        <v>411</v>
      </c>
      <c r="HN35" t="s">
        <v>411</v>
      </c>
      <c r="HO35" t="s">
        <v>411</v>
      </c>
      <c r="HP35">
        <v>0</v>
      </c>
      <c r="HQ35">
        <v>100</v>
      </c>
      <c r="HR35">
        <v>100</v>
      </c>
      <c r="HS35">
        <v>-0.623</v>
      </c>
      <c r="HT35">
        <v>-7.9100000000000004E-2</v>
      </c>
      <c r="HU35">
        <v>-0.62315000000000964</v>
      </c>
      <c r="HV35">
        <v>0</v>
      </c>
      <c r="HW35">
        <v>0</v>
      </c>
      <c r="HX35">
        <v>0</v>
      </c>
      <c r="HY35">
        <v>-7.9095238095238329E-2</v>
      </c>
      <c r="HZ35">
        <v>0</v>
      </c>
      <c r="IA35">
        <v>0</v>
      </c>
      <c r="IB35">
        <v>0</v>
      </c>
      <c r="IC35">
        <v>-1</v>
      </c>
      <c r="ID35">
        <v>-1</v>
      </c>
      <c r="IE35">
        <v>-1</v>
      </c>
      <c r="IF35">
        <v>-1</v>
      </c>
      <c r="IG35">
        <v>0.8</v>
      </c>
      <c r="IH35">
        <v>0.7</v>
      </c>
      <c r="II35">
        <v>0.80200199999999999</v>
      </c>
      <c r="IJ35">
        <v>2.3901400000000002</v>
      </c>
      <c r="IK35">
        <v>1.5490699999999999</v>
      </c>
      <c r="IL35">
        <v>2.3046899999999999</v>
      </c>
      <c r="IM35">
        <v>1.5918000000000001</v>
      </c>
      <c r="IN35">
        <v>2.3327599999999999</v>
      </c>
      <c r="IO35">
        <v>38.378999999999998</v>
      </c>
      <c r="IP35">
        <v>23.938700000000001</v>
      </c>
      <c r="IQ35">
        <v>18</v>
      </c>
      <c r="IR35">
        <v>512.71900000000005</v>
      </c>
      <c r="IS35">
        <v>488.49900000000002</v>
      </c>
      <c r="IT35">
        <v>22.577200000000001</v>
      </c>
      <c r="IU35">
        <v>32.634799999999998</v>
      </c>
      <c r="IV35">
        <v>30.000399999999999</v>
      </c>
      <c r="IW35">
        <v>32.766800000000003</v>
      </c>
      <c r="IX35">
        <v>32.791699999999999</v>
      </c>
      <c r="IY35">
        <v>16.1068</v>
      </c>
      <c r="IZ35">
        <v>51.889200000000002</v>
      </c>
      <c r="JA35">
        <v>0</v>
      </c>
      <c r="JB35">
        <v>22.564900000000002</v>
      </c>
      <c r="JC35">
        <v>300</v>
      </c>
      <c r="JD35">
        <v>16.4346</v>
      </c>
      <c r="JE35">
        <v>99.543899999999994</v>
      </c>
      <c r="JF35">
        <v>98.875900000000001</v>
      </c>
    </row>
    <row r="36" spans="1:266" x14ac:dyDescent="0.25">
      <c r="A36">
        <v>20</v>
      </c>
      <c r="B36">
        <v>1657468138.0999999</v>
      </c>
      <c r="C36">
        <v>3025</v>
      </c>
      <c r="D36" t="s">
        <v>506</v>
      </c>
      <c r="E36" t="s">
        <v>507</v>
      </c>
      <c r="F36" t="s">
        <v>397</v>
      </c>
      <c r="G36" t="s">
        <v>398</v>
      </c>
      <c r="H36" t="s">
        <v>495</v>
      </c>
      <c r="I36" t="s">
        <v>496</v>
      </c>
      <c r="J36" t="s">
        <v>497</v>
      </c>
      <c r="K36">
        <v>1657468138.0999999</v>
      </c>
      <c r="L36">
        <f t="shared" si="0"/>
        <v>5.6666075052163927E-3</v>
      </c>
      <c r="M36">
        <f t="shared" si="1"/>
        <v>5.6666075052163931</v>
      </c>
      <c r="N36">
        <f t="shared" si="2"/>
        <v>11.052602610189409</v>
      </c>
      <c r="O36">
        <f t="shared" si="3"/>
        <v>185.428</v>
      </c>
      <c r="P36">
        <f t="shared" si="4"/>
        <v>135.08347892796235</v>
      </c>
      <c r="Q36">
        <f t="shared" si="5"/>
        <v>13.469298501041655</v>
      </c>
      <c r="R36">
        <f t="shared" si="6"/>
        <v>18.489197215472</v>
      </c>
      <c r="S36">
        <f t="shared" si="7"/>
        <v>0.40506008755036449</v>
      </c>
      <c r="T36">
        <f t="shared" si="8"/>
        <v>2.9224924273277164</v>
      </c>
      <c r="U36">
        <f t="shared" si="9"/>
        <v>0.37625627793859506</v>
      </c>
      <c r="V36">
        <f t="shared" si="10"/>
        <v>0.23757717287796842</v>
      </c>
      <c r="W36">
        <f t="shared" si="11"/>
        <v>289.53077984758858</v>
      </c>
      <c r="X36">
        <f t="shared" si="12"/>
        <v>28.628825100890694</v>
      </c>
      <c r="Y36">
        <f t="shared" si="13"/>
        <v>28.000900000000001</v>
      </c>
      <c r="Z36">
        <f t="shared" si="14"/>
        <v>3.7950387875977296</v>
      </c>
      <c r="AA36">
        <f t="shared" si="15"/>
        <v>60.249812911988457</v>
      </c>
      <c r="AB36">
        <f t="shared" si="16"/>
        <v>2.3395373519967997</v>
      </c>
      <c r="AC36">
        <f t="shared" si="17"/>
        <v>3.8830616045469588</v>
      </c>
      <c r="AD36">
        <f t="shared" si="18"/>
        <v>1.4555014356009299</v>
      </c>
      <c r="AE36">
        <f t="shared" si="19"/>
        <v>-249.89739098004293</v>
      </c>
      <c r="AF36">
        <f t="shared" si="20"/>
        <v>62.06186448520976</v>
      </c>
      <c r="AG36">
        <f t="shared" si="21"/>
        <v>4.6380819735248426</v>
      </c>
      <c r="AH36">
        <f t="shared" si="22"/>
        <v>106.33333532628023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52421.281638449494</v>
      </c>
      <c r="AN36" t="s">
        <v>402</v>
      </c>
      <c r="AO36">
        <v>10366.9</v>
      </c>
      <c r="AP36">
        <v>993.59653846153856</v>
      </c>
      <c r="AQ36">
        <v>3431.87</v>
      </c>
      <c r="AR36">
        <f t="shared" si="26"/>
        <v>0.71047955241266758</v>
      </c>
      <c r="AS36">
        <v>-3.9894345373445681</v>
      </c>
      <c r="AT36" t="s">
        <v>508</v>
      </c>
      <c r="AU36">
        <v>10383.6</v>
      </c>
      <c r="AV36">
        <v>778.42884000000004</v>
      </c>
      <c r="AW36">
        <v>1087.52</v>
      </c>
      <c r="AX36">
        <f t="shared" si="27"/>
        <v>0.28421652935118435</v>
      </c>
      <c r="AY36">
        <v>0.5</v>
      </c>
      <c r="AZ36">
        <f t="shared" si="28"/>
        <v>1512.9995999210303</v>
      </c>
      <c r="BA36">
        <f t="shared" si="29"/>
        <v>11.052602610189409</v>
      </c>
      <c r="BB36">
        <f t="shared" si="30"/>
        <v>215.00974759964285</v>
      </c>
      <c r="BC36">
        <f t="shared" si="31"/>
        <v>9.9418645902610171E-3</v>
      </c>
      <c r="BD36">
        <f t="shared" si="32"/>
        <v>2.1556844931587467</v>
      </c>
      <c r="BE36">
        <f t="shared" si="33"/>
        <v>611.7773051427107</v>
      </c>
      <c r="BF36" t="s">
        <v>509</v>
      </c>
      <c r="BG36">
        <v>565.19000000000005</v>
      </c>
      <c r="BH36">
        <f t="shared" si="34"/>
        <v>565.19000000000005</v>
      </c>
      <c r="BI36">
        <f t="shared" si="35"/>
        <v>0.48029461527144324</v>
      </c>
      <c r="BJ36">
        <f t="shared" si="36"/>
        <v>0.59175456129266935</v>
      </c>
      <c r="BK36">
        <f t="shared" si="37"/>
        <v>0.81779270794089332</v>
      </c>
      <c r="BL36">
        <f t="shared" si="38"/>
        <v>3.2908833952358951</v>
      </c>
      <c r="BM36">
        <f t="shared" si="39"/>
        <v>0.96147952105454182</v>
      </c>
      <c r="BN36">
        <f t="shared" si="40"/>
        <v>0.42965232441414147</v>
      </c>
      <c r="BO36">
        <f t="shared" si="41"/>
        <v>0.57034767558585853</v>
      </c>
      <c r="BP36">
        <v>1161</v>
      </c>
      <c r="BQ36">
        <v>300</v>
      </c>
      <c r="BR36">
        <v>300</v>
      </c>
      <c r="BS36">
        <v>300</v>
      </c>
      <c r="BT36">
        <v>10383.6</v>
      </c>
      <c r="BU36">
        <v>1021.12</v>
      </c>
      <c r="BV36">
        <v>-7.0967199999999999E-3</v>
      </c>
      <c r="BW36">
        <v>-1.53</v>
      </c>
      <c r="BX36" t="s">
        <v>405</v>
      </c>
      <c r="BY36" t="s">
        <v>405</v>
      </c>
      <c r="BZ36" t="s">
        <v>405</v>
      </c>
      <c r="CA36" t="s">
        <v>405</v>
      </c>
      <c r="CB36" t="s">
        <v>405</v>
      </c>
      <c r="CC36" t="s">
        <v>405</v>
      </c>
      <c r="CD36" t="s">
        <v>405</v>
      </c>
      <c r="CE36" t="s">
        <v>405</v>
      </c>
      <c r="CF36" t="s">
        <v>405</v>
      </c>
      <c r="CG36" t="s">
        <v>405</v>
      </c>
      <c r="CH36">
        <f t="shared" si="42"/>
        <v>1799.78</v>
      </c>
      <c r="CI36">
        <f t="shared" si="43"/>
        <v>1512.9995999210303</v>
      </c>
      <c r="CJ36">
        <f t="shared" si="44"/>
        <v>0.84065808038817535</v>
      </c>
      <c r="CK36">
        <f t="shared" si="45"/>
        <v>0.16087009514917855</v>
      </c>
      <c r="CL36">
        <v>6</v>
      </c>
      <c r="CM36">
        <v>0.5</v>
      </c>
      <c r="CN36" t="s">
        <v>406</v>
      </c>
      <c r="CO36">
        <v>2</v>
      </c>
      <c r="CP36">
        <v>1657468138.0999999</v>
      </c>
      <c r="CQ36">
        <v>185.428</v>
      </c>
      <c r="CR36">
        <v>199.94900000000001</v>
      </c>
      <c r="CS36">
        <v>23.463200000000001</v>
      </c>
      <c r="CT36">
        <v>16.824200000000001</v>
      </c>
      <c r="CU36">
        <v>186.07300000000001</v>
      </c>
      <c r="CV36">
        <v>23.540900000000001</v>
      </c>
      <c r="CW36">
        <v>500.10399999999998</v>
      </c>
      <c r="CX36">
        <v>99.610699999999994</v>
      </c>
      <c r="CY36">
        <v>0.10022399999999999</v>
      </c>
      <c r="CZ36">
        <v>28.3948</v>
      </c>
      <c r="DA36">
        <v>28.000900000000001</v>
      </c>
      <c r="DB36">
        <v>999.9</v>
      </c>
      <c r="DC36">
        <v>0</v>
      </c>
      <c r="DD36">
        <v>0</v>
      </c>
      <c r="DE36">
        <v>9998.75</v>
      </c>
      <c r="DF36">
        <v>0</v>
      </c>
      <c r="DG36">
        <v>1933.05</v>
      </c>
      <c r="DH36">
        <v>-14.521100000000001</v>
      </c>
      <c r="DI36">
        <v>189.88399999999999</v>
      </c>
      <c r="DJ36">
        <v>203.37100000000001</v>
      </c>
      <c r="DK36">
        <v>6.6390000000000002</v>
      </c>
      <c r="DL36">
        <v>199.94900000000001</v>
      </c>
      <c r="DM36">
        <v>16.824200000000001</v>
      </c>
      <c r="DN36">
        <v>2.3371900000000001</v>
      </c>
      <c r="DO36">
        <v>1.67587</v>
      </c>
      <c r="DP36">
        <v>19.934999999999999</v>
      </c>
      <c r="DQ36">
        <v>14.6747</v>
      </c>
      <c r="DR36">
        <v>1799.78</v>
      </c>
      <c r="DS36">
        <v>0.97800299999999996</v>
      </c>
      <c r="DT36">
        <v>2.1996499999999999E-2</v>
      </c>
      <c r="DU36">
        <v>0</v>
      </c>
      <c r="DV36">
        <v>778.20799999999997</v>
      </c>
      <c r="DW36">
        <v>5.0001199999999999</v>
      </c>
      <c r="DX36">
        <v>14054.3</v>
      </c>
      <c r="DY36">
        <v>14416</v>
      </c>
      <c r="DZ36">
        <v>47.5</v>
      </c>
      <c r="EA36">
        <v>49.186999999999998</v>
      </c>
      <c r="EB36">
        <v>48.625</v>
      </c>
      <c r="EC36">
        <v>48.311999999999998</v>
      </c>
      <c r="ED36">
        <v>49.125</v>
      </c>
      <c r="EE36">
        <v>1755.3</v>
      </c>
      <c r="EF36">
        <v>39.479999999999997</v>
      </c>
      <c r="EG36">
        <v>0</v>
      </c>
      <c r="EH36">
        <v>169.4000000953674</v>
      </c>
      <c r="EI36">
        <v>0</v>
      </c>
      <c r="EJ36">
        <v>778.42884000000004</v>
      </c>
      <c r="EK36">
        <v>-2.4848461620009328</v>
      </c>
      <c r="EL36">
        <v>-14.753846107419919</v>
      </c>
      <c r="EM36">
        <v>14066.36</v>
      </c>
      <c r="EN36">
        <v>15</v>
      </c>
      <c r="EO36">
        <v>1657468054.0999999</v>
      </c>
      <c r="EP36" t="s">
        <v>510</v>
      </c>
      <c r="EQ36">
        <v>1657468045.0999999</v>
      </c>
      <c r="ER36">
        <v>1657468054.0999999</v>
      </c>
      <c r="ES36">
        <v>23</v>
      </c>
      <c r="ET36">
        <v>-2.1000000000000001E-2</v>
      </c>
      <c r="EU36">
        <v>1E-3</v>
      </c>
      <c r="EV36">
        <v>-0.64400000000000002</v>
      </c>
      <c r="EW36">
        <v>-7.8E-2</v>
      </c>
      <c r="EX36">
        <v>200</v>
      </c>
      <c r="EY36">
        <v>16</v>
      </c>
      <c r="EZ36">
        <v>0.08</v>
      </c>
      <c r="FA36">
        <v>0.01</v>
      </c>
      <c r="FB36">
        <v>-14.57673</v>
      </c>
      <c r="FC36">
        <v>8.6458536585383702E-2</v>
      </c>
      <c r="FD36">
        <v>1.9507578014710002E-2</v>
      </c>
      <c r="FE36">
        <v>1</v>
      </c>
      <c r="FF36">
        <v>6.5966155000000004</v>
      </c>
      <c r="FG36">
        <v>4.796757973731533E-2</v>
      </c>
      <c r="FH36">
        <v>3.2979053120882659E-2</v>
      </c>
      <c r="FI36">
        <v>1</v>
      </c>
      <c r="FJ36">
        <v>2</v>
      </c>
      <c r="FK36">
        <v>2</v>
      </c>
      <c r="FL36" t="s">
        <v>408</v>
      </c>
      <c r="FM36">
        <v>2.9334699999999998</v>
      </c>
      <c r="FN36">
        <v>2.7031499999999999</v>
      </c>
      <c r="FO36">
        <v>5.1249200000000002E-2</v>
      </c>
      <c r="FP36">
        <v>5.5174899999999999E-2</v>
      </c>
      <c r="FQ36">
        <v>0.113428</v>
      </c>
      <c r="FR36">
        <v>8.9044899999999996E-2</v>
      </c>
      <c r="FS36">
        <v>33473.800000000003</v>
      </c>
      <c r="FT36">
        <v>18371.400000000001</v>
      </c>
      <c r="FU36">
        <v>31684.9</v>
      </c>
      <c r="FV36">
        <v>21137.9</v>
      </c>
      <c r="FW36">
        <v>38018.199999999997</v>
      </c>
      <c r="FX36">
        <v>32763.200000000001</v>
      </c>
      <c r="FY36">
        <v>47916.4</v>
      </c>
      <c r="FZ36">
        <v>40433.300000000003</v>
      </c>
      <c r="GA36">
        <v>1.94442</v>
      </c>
      <c r="GB36">
        <v>1.94065</v>
      </c>
      <c r="GC36">
        <v>5.5260999999999998E-2</v>
      </c>
      <c r="GD36">
        <v>0</v>
      </c>
      <c r="GE36">
        <v>27.097999999999999</v>
      </c>
      <c r="GF36">
        <v>999.9</v>
      </c>
      <c r="GG36">
        <v>56.8</v>
      </c>
      <c r="GH36">
        <v>35.5</v>
      </c>
      <c r="GI36">
        <v>33.110500000000002</v>
      </c>
      <c r="GJ36">
        <v>58.369199999999999</v>
      </c>
      <c r="GK36">
        <v>18.6218</v>
      </c>
      <c r="GL36">
        <v>1</v>
      </c>
      <c r="GM36">
        <v>0.42822900000000003</v>
      </c>
      <c r="GN36">
        <v>2.9405999999999999</v>
      </c>
      <c r="GO36">
        <v>20.1252</v>
      </c>
      <c r="GP36">
        <v>5.1972199999999997</v>
      </c>
      <c r="GQ36">
        <v>11.950100000000001</v>
      </c>
      <c r="GR36">
        <v>4.9949500000000002</v>
      </c>
      <c r="GS36">
        <v>3.2909999999999999</v>
      </c>
      <c r="GT36">
        <v>9999</v>
      </c>
      <c r="GU36">
        <v>9999</v>
      </c>
      <c r="GV36">
        <v>9999</v>
      </c>
      <c r="GW36">
        <v>999.9</v>
      </c>
      <c r="GX36">
        <v>1.8759300000000001</v>
      </c>
      <c r="GY36">
        <v>1.8748800000000001</v>
      </c>
      <c r="GZ36">
        <v>1.87523</v>
      </c>
      <c r="HA36">
        <v>1.87897</v>
      </c>
      <c r="HB36">
        <v>1.87256</v>
      </c>
      <c r="HC36">
        <v>1.8701700000000001</v>
      </c>
      <c r="HD36">
        <v>1.87233</v>
      </c>
      <c r="HE36">
        <v>1.8755200000000001</v>
      </c>
      <c r="HF36">
        <v>0</v>
      </c>
      <c r="HG36">
        <v>0</v>
      </c>
      <c r="HH36">
        <v>0</v>
      </c>
      <c r="HI36">
        <v>0</v>
      </c>
      <c r="HJ36" t="s">
        <v>409</v>
      </c>
      <c r="HK36" t="s">
        <v>410</v>
      </c>
      <c r="HL36" t="s">
        <v>411</v>
      </c>
      <c r="HM36" t="s">
        <v>411</v>
      </c>
      <c r="HN36" t="s">
        <v>411</v>
      </c>
      <c r="HO36" t="s">
        <v>411</v>
      </c>
      <c r="HP36">
        <v>0</v>
      </c>
      <c r="HQ36">
        <v>100</v>
      </c>
      <c r="HR36">
        <v>100</v>
      </c>
      <c r="HS36">
        <v>-0.64500000000000002</v>
      </c>
      <c r="HT36">
        <v>-7.7700000000000005E-2</v>
      </c>
      <c r="HU36">
        <v>-0.64438095238094206</v>
      </c>
      <c r="HV36">
        <v>0</v>
      </c>
      <c r="HW36">
        <v>0</v>
      </c>
      <c r="HX36">
        <v>0</v>
      </c>
      <c r="HY36">
        <v>-7.7638095238096838E-2</v>
      </c>
      <c r="HZ36">
        <v>0</v>
      </c>
      <c r="IA36">
        <v>0</v>
      </c>
      <c r="IB36">
        <v>0</v>
      </c>
      <c r="IC36">
        <v>-1</v>
      </c>
      <c r="ID36">
        <v>-1</v>
      </c>
      <c r="IE36">
        <v>-1</v>
      </c>
      <c r="IF36">
        <v>-1</v>
      </c>
      <c r="IG36">
        <v>1.6</v>
      </c>
      <c r="IH36">
        <v>1.4</v>
      </c>
      <c r="II36">
        <v>0.58593799999999996</v>
      </c>
      <c r="IJ36">
        <v>2.3962400000000001</v>
      </c>
      <c r="IK36">
        <v>1.5490699999999999</v>
      </c>
      <c r="IL36">
        <v>2.3034699999999999</v>
      </c>
      <c r="IM36">
        <v>1.5918000000000001</v>
      </c>
      <c r="IN36">
        <v>2.3754900000000001</v>
      </c>
      <c r="IO36">
        <v>38.575000000000003</v>
      </c>
      <c r="IP36">
        <v>23.9299</v>
      </c>
      <c r="IQ36">
        <v>18</v>
      </c>
      <c r="IR36">
        <v>512.93799999999999</v>
      </c>
      <c r="IS36">
        <v>488.529</v>
      </c>
      <c r="IT36">
        <v>22.4391</v>
      </c>
      <c r="IU36">
        <v>32.729900000000001</v>
      </c>
      <c r="IV36">
        <v>30.000599999999999</v>
      </c>
      <c r="IW36">
        <v>32.881799999999998</v>
      </c>
      <c r="IX36">
        <v>32.9148</v>
      </c>
      <c r="IY36">
        <v>11.787100000000001</v>
      </c>
      <c r="IZ36">
        <v>50.392800000000001</v>
      </c>
      <c r="JA36">
        <v>0</v>
      </c>
      <c r="JB36">
        <v>22.4209</v>
      </c>
      <c r="JC36">
        <v>200</v>
      </c>
      <c r="JD36">
        <v>16.7134</v>
      </c>
      <c r="JE36">
        <v>99.526600000000002</v>
      </c>
      <c r="JF36">
        <v>98.8626</v>
      </c>
    </row>
    <row r="37" spans="1:266" x14ac:dyDescent="0.25">
      <c r="A37">
        <v>21</v>
      </c>
      <c r="B37">
        <v>1657468257.0999999</v>
      </c>
      <c r="C37">
        <v>3144</v>
      </c>
      <c r="D37" t="s">
        <v>511</v>
      </c>
      <c r="E37" t="s">
        <v>512</v>
      </c>
      <c r="F37" t="s">
        <v>397</v>
      </c>
      <c r="G37" t="s">
        <v>398</v>
      </c>
      <c r="H37" t="s">
        <v>495</v>
      </c>
      <c r="I37" t="s">
        <v>496</v>
      </c>
      <c r="J37" t="s">
        <v>497</v>
      </c>
      <c r="K37">
        <v>1657468257.0999999</v>
      </c>
      <c r="L37">
        <f t="shared" si="0"/>
        <v>5.2876587159739648E-3</v>
      </c>
      <c r="M37">
        <f t="shared" si="1"/>
        <v>5.287658715973965</v>
      </c>
      <c r="N37">
        <f t="shared" si="2"/>
        <v>6.9424752302110937</v>
      </c>
      <c r="O37">
        <f t="shared" si="3"/>
        <v>140.76900000000001</v>
      </c>
      <c r="P37">
        <f t="shared" si="4"/>
        <v>106.00161575290632</v>
      </c>
      <c r="Q37">
        <f t="shared" si="5"/>
        <v>10.569666712465988</v>
      </c>
      <c r="R37">
        <f t="shared" si="6"/>
        <v>14.036403151772999</v>
      </c>
      <c r="S37">
        <f t="shared" si="7"/>
        <v>0.37051148703435011</v>
      </c>
      <c r="T37">
        <f t="shared" si="8"/>
        <v>2.9208764855525424</v>
      </c>
      <c r="U37">
        <f t="shared" si="9"/>
        <v>0.34624141777037004</v>
      </c>
      <c r="V37">
        <f t="shared" si="10"/>
        <v>0.21844883626705497</v>
      </c>
      <c r="W37">
        <f t="shared" si="11"/>
        <v>289.60752884751258</v>
      </c>
      <c r="X37">
        <f t="shared" si="12"/>
        <v>28.710731777831345</v>
      </c>
      <c r="Y37">
        <f t="shared" si="13"/>
        <v>28.054099999999998</v>
      </c>
      <c r="Z37">
        <f t="shared" si="14"/>
        <v>3.806824491256847</v>
      </c>
      <c r="AA37">
        <f t="shared" si="15"/>
        <v>60.08876584607944</v>
      </c>
      <c r="AB37">
        <f t="shared" si="16"/>
        <v>2.3309249783505002</v>
      </c>
      <c r="AC37">
        <f t="shared" si="17"/>
        <v>3.8791360506908861</v>
      </c>
      <c r="AD37">
        <f t="shared" si="18"/>
        <v>1.4758995129063468</v>
      </c>
      <c r="AE37">
        <f t="shared" si="19"/>
        <v>-233.18574937445186</v>
      </c>
      <c r="AF37">
        <f t="shared" si="20"/>
        <v>50.910145755709351</v>
      </c>
      <c r="AG37">
        <f t="shared" si="21"/>
        <v>3.8074614120581889</v>
      </c>
      <c r="AH37">
        <f t="shared" si="22"/>
        <v>111.13938664082829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52377.969246755049</v>
      </c>
      <c r="AN37" t="s">
        <v>402</v>
      </c>
      <c r="AO37">
        <v>10366.9</v>
      </c>
      <c r="AP37">
        <v>993.59653846153856</v>
      </c>
      <c r="AQ37">
        <v>3431.87</v>
      </c>
      <c r="AR37">
        <f t="shared" si="26"/>
        <v>0.71047955241266758</v>
      </c>
      <c r="AS37">
        <v>-3.9894345373445681</v>
      </c>
      <c r="AT37" t="s">
        <v>513</v>
      </c>
      <c r="AU37">
        <v>10382.5</v>
      </c>
      <c r="AV37">
        <v>767.80538461538458</v>
      </c>
      <c r="AW37">
        <v>1039.58</v>
      </c>
      <c r="AX37">
        <f t="shared" si="27"/>
        <v>0.26142732198062235</v>
      </c>
      <c r="AY37">
        <v>0.5</v>
      </c>
      <c r="AZ37">
        <f t="shared" si="28"/>
        <v>1513.3952999209907</v>
      </c>
      <c r="BA37">
        <f t="shared" si="29"/>
        <v>6.9424752302110937</v>
      </c>
      <c r="BB37">
        <f t="shared" si="30"/>
        <v>197.82144017820269</v>
      </c>
      <c r="BC37">
        <f t="shared" si="31"/>
        <v>7.2234331427660581E-3</v>
      </c>
      <c r="BD37">
        <f t="shared" si="32"/>
        <v>2.30120818022663</v>
      </c>
      <c r="BE37">
        <f t="shared" si="33"/>
        <v>596.30813703316585</v>
      </c>
      <c r="BF37" t="s">
        <v>514</v>
      </c>
      <c r="BG37">
        <v>561.21</v>
      </c>
      <c r="BH37">
        <f t="shared" si="34"/>
        <v>561.21</v>
      </c>
      <c r="BI37">
        <f t="shared" si="35"/>
        <v>0.46015698647530723</v>
      </c>
      <c r="BJ37">
        <f t="shared" si="36"/>
        <v>0.56812637787615317</v>
      </c>
      <c r="BK37">
        <f t="shared" si="37"/>
        <v>0.83335887914277551</v>
      </c>
      <c r="BL37">
        <f t="shared" si="38"/>
        <v>5.9102687421062967</v>
      </c>
      <c r="BM37">
        <f t="shared" si="39"/>
        <v>0.9811409744379338</v>
      </c>
      <c r="BN37">
        <f t="shared" si="40"/>
        <v>0.41525914107465006</v>
      </c>
      <c r="BO37">
        <f t="shared" si="41"/>
        <v>0.58474085892534999</v>
      </c>
      <c r="BP37">
        <v>1163</v>
      </c>
      <c r="BQ37">
        <v>300</v>
      </c>
      <c r="BR37">
        <v>300</v>
      </c>
      <c r="BS37">
        <v>300</v>
      </c>
      <c r="BT37">
        <v>10382.5</v>
      </c>
      <c r="BU37">
        <v>979.4</v>
      </c>
      <c r="BV37">
        <v>-7.0957499999999996E-3</v>
      </c>
      <c r="BW37">
        <v>-1.71</v>
      </c>
      <c r="BX37" t="s">
        <v>405</v>
      </c>
      <c r="BY37" t="s">
        <v>405</v>
      </c>
      <c r="BZ37" t="s">
        <v>405</v>
      </c>
      <c r="CA37" t="s">
        <v>405</v>
      </c>
      <c r="CB37" t="s">
        <v>405</v>
      </c>
      <c r="CC37" t="s">
        <v>405</v>
      </c>
      <c r="CD37" t="s">
        <v>405</v>
      </c>
      <c r="CE37" t="s">
        <v>405</v>
      </c>
      <c r="CF37" t="s">
        <v>405</v>
      </c>
      <c r="CG37" t="s">
        <v>405</v>
      </c>
      <c r="CH37">
        <f t="shared" si="42"/>
        <v>1800.25</v>
      </c>
      <c r="CI37">
        <f t="shared" si="43"/>
        <v>1513.3952999209907</v>
      </c>
      <c r="CJ37">
        <f t="shared" si="44"/>
        <v>0.84065840851047957</v>
      </c>
      <c r="CK37">
        <f t="shared" si="45"/>
        <v>0.16087072842522571</v>
      </c>
      <c r="CL37">
        <v>6</v>
      </c>
      <c r="CM37">
        <v>0.5</v>
      </c>
      <c r="CN37" t="s">
        <v>406</v>
      </c>
      <c r="CO37">
        <v>2</v>
      </c>
      <c r="CP37">
        <v>1657468257.0999999</v>
      </c>
      <c r="CQ37">
        <v>140.76900000000001</v>
      </c>
      <c r="CR37">
        <v>149.99100000000001</v>
      </c>
      <c r="CS37">
        <v>23.3765</v>
      </c>
      <c r="CT37">
        <v>17.181100000000001</v>
      </c>
      <c r="CU37">
        <v>141.41900000000001</v>
      </c>
      <c r="CV37">
        <v>23.446100000000001</v>
      </c>
      <c r="CW37">
        <v>500.11799999999999</v>
      </c>
      <c r="CX37">
        <v>99.612200000000001</v>
      </c>
      <c r="CY37">
        <v>0.100117</v>
      </c>
      <c r="CZ37">
        <v>28.377400000000002</v>
      </c>
      <c r="DA37">
        <v>28.054099999999998</v>
      </c>
      <c r="DB37">
        <v>999.9</v>
      </c>
      <c r="DC37">
        <v>0</v>
      </c>
      <c r="DD37">
        <v>0</v>
      </c>
      <c r="DE37">
        <v>9989.3799999999992</v>
      </c>
      <c r="DF37">
        <v>0</v>
      </c>
      <c r="DG37">
        <v>1939.54</v>
      </c>
      <c r="DH37">
        <v>-9.2218</v>
      </c>
      <c r="DI37">
        <v>144.13900000000001</v>
      </c>
      <c r="DJ37">
        <v>152.613</v>
      </c>
      <c r="DK37">
        <v>6.1953300000000002</v>
      </c>
      <c r="DL37">
        <v>149.99100000000001</v>
      </c>
      <c r="DM37">
        <v>17.181100000000001</v>
      </c>
      <c r="DN37">
        <v>2.3285800000000001</v>
      </c>
      <c r="DO37">
        <v>1.7114499999999999</v>
      </c>
      <c r="DP37">
        <v>19.875499999999999</v>
      </c>
      <c r="DQ37">
        <v>15.0007</v>
      </c>
      <c r="DR37">
        <v>1800.25</v>
      </c>
      <c r="DS37">
        <v>0.977993</v>
      </c>
      <c r="DT37">
        <v>2.2007100000000002E-2</v>
      </c>
      <c r="DU37">
        <v>0</v>
      </c>
      <c r="DV37">
        <v>767.66300000000001</v>
      </c>
      <c r="DW37">
        <v>5.0001199999999999</v>
      </c>
      <c r="DX37">
        <v>13864.7</v>
      </c>
      <c r="DY37">
        <v>14419.8</v>
      </c>
      <c r="DZ37">
        <v>47.625</v>
      </c>
      <c r="EA37">
        <v>49.375</v>
      </c>
      <c r="EB37">
        <v>48.75</v>
      </c>
      <c r="EC37">
        <v>48.5</v>
      </c>
      <c r="ED37">
        <v>49.25</v>
      </c>
      <c r="EE37">
        <v>1755.74</v>
      </c>
      <c r="EF37">
        <v>39.51</v>
      </c>
      <c r="EG37">
        <v>0</v>
      </c>
      <c r="EH37">
        <v>118.4000000953674</v>
      </c>
      <c r="EI37">
        <v>0</v>
      </c>
      <c r="EJ37">
        <v>767.80538461538458</v>
      </c>
      <c r="EK37">
        <v>-1.610393166002414</v>
      </c>
      <c r="EL37">
        <v>-31.230769251373541</v>
      </c>
      <c r="EM37">
        <v>13865.880769230769</v>
      </c>
      <c r="EN37">
        <v>15</v>
      </c>
      <c r="EO37">
        <v>1657468215.0999999</v>
      </c>
      <c r="EP37" t="s">
        <v>515</v>
      </c>
      <c r="EQ37">
        <v>1657468207.0999999</v>
      </c>
      <c r="ER37">
        <v>1657468215.0999999</v>
      </c>
      <c r="ES37">
        <v>24</v>
      </c>
      <c r="ET37">
        <v>-5.0000000000000001E-3</v>
      </c>
      <c r="EU37">
        <v>8.0000000000000002E-3</v>
      </c>
      <c r="EV37">
        <v>-0.65</v>
      </c>
      <c r="EW37">
        <v>-7.0000000000000007E-2</v>
      </c>
      <c r="EX37">
        <v>150</v>
      </c>
      <c r="EY37">
        <v>17</v>
      </c>
      <c r="EZ37">
        <v>0.12</v>
      </c>
      <c r="FA37">
        <v>0.01</v>
      </c>
      <c r="FB37">
        <v>-9.2677537500000007</v>
      </c>
      <c r="FC37">
        <v>0.17455485928707321</v>
      </c>
      <c r="FD37">
        <v>2.1325609333322771E-2</v>
      </c>
      <c r="FE37">
        <v>1</v>
      </c>
      <c r="FF37">
        <v>6.2303612499999996</v>
      </c>
      <c r="FG37">
        <v>-3.2530018761733968E-2</v>
      </c>
      <c r="FH37">
        <v>2.605558233733227E-2</v>
      </c>
      <c r="FI37">
        <v>1</v>
      </c>
      <c r="FJ37">
        <v>2</v>
      </c>
      <c r="FK37">
        <v>2</v>
      </c>
      <c r="FL37" t="s">
        <v>408</v>
      </c>
      <c r="FM37">
        <v>2.93344</v>
      </c>
      <c r="FN37">
        <v>2.70296</v>
      </c>
      <c r="FO37">
        <v>3.9724700000000002E-2</v>
      </c>
      <c r="FP37">
        <v>4.2392899999999997E-2</v>
      </c>
      <c r="FQ37">
        <v>0.113084</v>
      </c>
      <c r="FR37">
        <v>9.0377899999999997E-2</v>
      </c>
      <c r="FS37">
        <v>33873.300000000003</v>
      </c>
      <c r="FT37">
        <v>18616.599999999999</v>
      </c>
      <c r="FU37">
        <v>31678.7</v>
      </c>
      <c r="FV37">
        <v>21134.400000000001</v>
      </c>
      <c r="FW37">
        <v>38026.1</v>
      </c>
      <c r="FX37">
        <v>32709.8</v>
      </c>
      <c r="FY37">
        <v>47907.5</v>
      </c>
      <c r="FZ37">
        <v>40427.1</v>
      </c>
      <c r="GA37">
        <v>1.9432199999999999</v>
      </c>
      <c r="GB37">
        <v>1.9390000000000001</v>
      </c>
      <c r="GC37">
        <v>5.72726E-2</v>
      </c>
      <c r="GD37">
        <v>0</v>
      </c>
      <c r="GE37">
        <v>27.118400000000001</v>
      </c>
      <c r="GF37">
        <v>999.9</v>
      </c>
      <c r="GG37">
        <v>56.6</v>
      </c>
      <c r="GH37">
        <v>35.6</v>
      </c>
      <c r="GI37">
        <v>33.177</v>
      </c>
      <c r="GJ37">
        <v>58.589199999999998</v>
      </c>
      <c r="GK37">
        <v>18.601800000000001</v>
      </c>
      <c r="GL37">
        <v>1</v>
      </c>
      <c r="GM37">
        <v>0.43886900000000001</v>
      </c>
      <c r="GN37">
        <v>3.6786099999999999</v>
      </c>
      <c r="GO37">
        <v>20.1096</v>
      </c>
      <c r="GP37">
        <v>5.1943799999999998</v>
      </c>
      <c r="GQ37">
        <v>11.950100000000001</v>
      </c>
      <c r="GR37">
        <v>4.9950999999999999</v>
      </c>
      <c r="GS37">
        <v>3.2909999999999999</v>
      </c>
      <c r="GT37">
        <v>9999</v>
      </c>
      <c r="GU37">
        <v>9999</v>
      </c>
      <c r="GV37">
        <v>9999</v>
      </c>
      <c r="GW37">
        <v>999.9</v>
      </c>
      <c r="GX37">
        <v>1.8759399999999999</v>
      </c>
      <c r="GY37">
        <v>1.87486</v>
      </c>
      <c r="GZ37">
        <v>1.87521</v>
      </c>
      <c r="HA37">
        <v>1.87897</v>
      </c>
      <c r="HB37">
        <v>1.87256</v>
      </c>
      <c r="HC37">
        <v>1.8701700000000001</v>
      </c>
      <c r="HD37">
        <v>1.87236</v>
      </c>
      <c r="HE37">
        <v>1.8755200000000001</v>
      </c>
      <c r="HF37">
        <v>0</v>
      </c>
      <c r="HG37">
        <v>0</v>
      </c>
      <c r="HH37">
        <v>0</v>
      </c>
      <c r="HI37">
        <v>0</v>
      </c>
      <c r="HJ37" t="s">
        <v>409</v>
      </c>
      <c r="HK37" t="s">
        <v>410</v>
      </c>
      <c r="HL37" t="s">
        <v>411</v>
      </c>
      <c r="HM37" t="s">
        <v>411</v>
      </c>
      <c r="HN37" t="s">
        <v>411</v>
      </c>
      <c r="HO37" t="s">
        <v>411</v>
      </c>
      <c r="HP37">
        <v>0</v>
      </c>
      <c r="HQ37">
        <v>100</v>
      </c>
      <c r="HR37">
        <v>100</v>
      </c>
      <c r="HS37">
        <v>-0.65</v>
      </c>
      <c r="HT37">
        <v>-6.9599999999999995E-2</v>
      </c>
      <c r="HU37">
        <v>-0.64954999999997654</v>
      </c>
      <c r="HV37">
        <v>0</v>
      </c>
      <c r="HW37">
        <v>0</v>
      </c>
      <c r="HX37">
        <v>0</v>
      </c>
      <c r="HY37">
        <v>-6.9599999999997664E-2</v>
      </c>
      <c r="HZ37">
        <v>0</v>
      </c>
      <c r="IA37">
        <v>0</v>
      </c>
      <c r="IB37">
        <v>0</v>
      </c>
      <c r="IC37">
        <v>-1</v>
      </c>
      <c r="ID37">
        <v>-1</v>
      </c>
      <c r="IE37">
        <v>-1</v>
      </c>
      <c r="IF37">
        <v>-1</v>
      </c>
      <c r="IG37">
        <v>0.8</v>
      </c>
      <c r="IH37">
        <v>0.7</v>
      </c>
      <c r="II37">
        <v>0.474854</v>
      </c>
      <c r="IJ37">
        <v>2.4108900000000002</v>
      </c>
      <c r="IK37">
        <v>1.5490699999999999</v>
      </c>
      <c r="IL37">
        <v>2.3034699999999999</v>
      </c>
      <c r="IM37">
        <v>1.5918000000000001</v>
      </c>
      <c r="IN37">
        <v>2.3901400000000002</v>
      </c>
      <c r="IO37">
        <v>38.771700000000003</v>
      </c>
      <c r="IP37">
        <v>23.921099999999999</v>
      </c>
      <c r="IQ37">
        <v>18</v>
      </c>
      <c r="IR37">
        <v>512.78300000000002</v>
      </c>
      <c r="IS37">
        <v>488.02</v>
      </c>
      <c r="IT37">
        <v>21.995000000000001</v>
      </c>
      <c r="IU37">
        <v>32.800899999999999</v>
      </c>
      <c r="IV37">
        <v>30.000499999999999</v>
      </c>
      <c r="IW37">
        <v>32.962000000000003</v>
      </c>
      <c r="IX37">
        <v>32.995600000000003</v>
      </c>
      <c r="IY37">
        <v>9.5559100000000008</v>
      </c>
      <c r="IZ37">
        <v>49.1858</v>
      </c>
      <c r="JA37">
        <v>0</v>
      </c>
      <c r="JB37">
        <v>21.947299999999998</v>
      </c>
      <c r="JC37">
        <v>150</v>
      </c>
      <c r="JD37">
        <v>17.225100000000001</v>
      </c>
      <c r="JE37">
        <v>99.507599999999996</v>
      </c>
      <c r="JF37">
        <v>98.846900000000005</v>
      </c>
    </row>
    <row r="38" spans="1:266" x14ac:dyDescent="0.25">
      <c r="A38">
        <v>22</v>
      </c>
      <c r="B38">
        <v>1657468399.5999999</v>
      </c>
      <c r="C38">
        <v>3286.5</v>
      </c>
      <c r="D38" t="s">
        <v>516</v>
      </c>
      <c r="E38" t="s">
        <v>517</v>
      </c>
      <c r="F38" t="s">
        <v>397</v>
      </c>
      <c r="G38" t="s">
        <v>398</v>
      </c>
      <c r="H38" t="s">
        <v>495</v>
      </c>
      <c r="I38" t="s">
        <v>496</v>
      </c>
      <c r="J38" t="s">
        <v>497</v>
      </c>
      <c r="K38">
        <v>1657468399.5999999</v>
      </c>
      <c r="L38">
        <f t="shared" si="0"/>
        <v>5.3253252919792989E-3</v>
      </c>
      <c r="M38">
        <f t="shared" si="1"/>
        <v>5.3253252919792988</v>
      </c>
      <c r="N38">
        <f t="shared" si="2"/>
        <v>2.923827926588721</v>
      </c>
      <c r="O38">
        <f t="shared" si="3"/>
        <v>95.898700000000005</v>
      </c>
      <c r="P38">
        <f t="shared" si="4"/>
        <v>80.50898922088291</v>
      </c>
      <c r="Q38">
        <f t="shared" si="5"/>
        <v>8.0281573868850895</v>
      </c>
      <c r="R38">
        <f t="shared" si="6"/>
        <v>9.562781302413601</v>
      </c>
      <c r="S38">
        <f t="shared" si="7"/>
        <v>0.37417648054022212</v>
      </c>
      <c r="T38">
        <f t="shared" si="8"/>
        <v>2.9256678455578427</v>
      </c>
      <c r="U38">
        <f t="shared" si="9"/>
        <v>0.34947872117259876</v>
      </c>
      <c r="V38">
        <f t="shared" si="10"/>
        <v>0.22050720379666597</v>
      </c>
      <c r="W38">
        <f t="shared" si="11"/>
        <v>289.57981784753679</v>
      </c>
      <c r="X38">
        <f t="shared" si="12"/>
        <v>28.619779837055049</v>
      </c>
      <c r="Y38">
        <f t="shared" si="13"/>
        <v>27.993099999999998</v>
      </c>
      <c r="Z38">
        <f t="shared" si="14"/>
        <v>3.7933134871189957</v>
      </c>
      <c r="AA38">
        <f t="shared" si="15"/>
        <v>60.09829235861902</v>
      </c>
      <c r="AB38">
        <f t="shared" si="16"/>
        <v>2.3204069330543997</v>
      </c>
      <c r="AC38">
        <f t="shared" si="17"/>
        <v>3.861019742804086</v>
      </c>
      <c r="AD38">
        <f t="shared" si="18"/>
        <v>1.472906554064596</v>
      </c>
      <c r="AE38">
        <f t="shared" si="19"/>
        <v>-234.84684537628709</v>
      </c>
      <c r="AF38">
        <f t="shared" si="20"/>
        <v>47.91795016549564</v>
      </c>
      <c r="AG38">
        <f t="shared" si="21"/>
        <v>3.5752918732375929</v>
      </c>
      <c r="AH38">
        <f t="shared" si="22"/>
        <v>106.22621450998291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52529.656729922608</v>
      </c>
      <c r="AN38" t="s">
        <v>402</v>
      </c>
      <c r="AO38">
        <v>10366.9</v>
      </c>
      <c r="AP38">
        <v>993.59653846153856</v>
      </c>
      <c r="AQ38">
        <v>3431.87</v>
      </c>
      <c r="AR38">
        <f t="shared" si="26"/>
        <v>0.71047955241266758</v>
      </c>
      <c r="AS38">
        <v>-3.9894345373445681</v>
      </c>
      <c r="AT38" t="s">
        <v>518</v>
      </c>
      <c r="AU38">
        <v>10381.4</v>
      </c>
      <c r="AV38">
        <v>765.12230769230769</v>
      </c>
      <c r="AW38">
        <v>996.35699999999997</v>
      </c>
      <c r="AX38">
        <f t="shared" si="27"/>
        <v>0.23208016033178092</v>
      </c>
      <c r="AY38">
        <v>0.5</v>
      </c>
      <c r="AZ38">
        <f t="shared" si="28"/>
        <v>1513.2521999210035</v>
      </c>
      <c r="BA38">
        <f t="shared" si="29"/>
        <v>2.923827926588721</v>
      </c>
      <c r="BB38">
        <f t="shared" si="30"/>
        <v>175.59790659004332</v>
      </c>
      <c r="BC38">
        <f t="shared" si="31"/>
        <v>4.568480035445634E-3</v>
      </c>
      <c r="BD38">
        <f t="shared" si="32"/>
        <v>2.4444180148280186</v>
      </c>
      <c r="BE38">
        <f t="shared" si="33"/>
        <v>581.83012432118767</v>
      </c>
      <c r="BF38" t="s">
        <v>519</v>
      </c>
      <c r="BG38">
        <v>560.32000000000005</v>
      </c>
      <c r="BH38">
        <f t="shared" si="34"/>
        <v>560.32000000000005</v>
      </c>
      <c r="BI38">
        <f t="shared" si="35"/>
        <v>0.43763129079235652</v>
      </c>
      <c r="BJ38">
        <f t="shared" si="36"/>
        <v>0.53030979551664725</v>
      </c>
      <c r="BK38">
        <f t="shared" si="37"/>
        <v>0.84815273980951056</v>
      </c>
      <c r="BL38">
        <f t="shared" si="38"/>
        <v>83.766677813078516</v>
      </c>
      <c r="BM38">
        <f t="shared" si="39"/>
        <v>0.99886786220577573</v>
      </c>
      <c r="BN38">
        <f t="shared" si="40"/>
        <v>0.38836037276197588</v>
      </c>
      <c r="BO38">
        <f t="shared" si="41"/>
        <v>0.61163962723802412</v>
      </c>
      <c r="BP38">
        <v>1165</v>
      </c>
      <c r="BQ38">
        <v>300</v>
      </c>
      <c r="BR38">
        <v>300</v>
      </c>
      <c r="BS38">
        <v>300</v>
      </c>
      <c r="BT38">
        <v>10381.4</v>
      </c>
      <c r="BU38">
        <v>944.92</v>
      </c>
      <c r="BV38">
        <v>-7.0950300000000004E-3</v>
      </c>
      <c r="BW38">
        <v>-1.32</v>
      </c>
      <c r="BX38" t="s">
        <v>405</v>
      </c>
      <c r="BY38" t="s">
        <v>405</v>
      </c>
      <c r="BZ38" t="s">
        <v>405</v>
      </c>
      <c r="CA38" t="s">
        <v>405</v>
      </c>
      <c r="CB38" t="s">
        <v>405</v>
      </c>
      <c r="CC38" t="s">
        <v>405</v>
      </c>
      <c r="CD38" t="s">
        <v>405</v>
      </c>
      <c r="CE38" t="s">
        <v>405</v>
      </c>
      <c r="CF38" t="s">
        <v>405</v>
      </c>
      <c r="CG38" t="s">
        <v>405</v>
      </c>
      <c r="CH38">
        <f t="shared" si="42"/>
        <v>1800.08</v>
      </c>
      <c r="CI38">
        <f t="shared" si="43"/>
        <v>1513.2521999210035</v>
      </c>
      <c r="CJ38">
        <f t="shared" si="44"/>
        <v>0.84065830403148945</v>
      </c>
      <c r="CK38">
        <f t="shared" si="45"/>
        <v>0.16087052678077463</v>
      </c>
      <c r="CL38">
        <v>6</v>
      </c>
      <c r="CM38">
        <v>0.5</v>
      </c>
      <c r="CN38" t="s">
        <v>406</v>
      </c>
      <c r="CO38">
        <v>2</v>
      </c>
      <c r="CP38">
        <v>1657468399.5999999</v>
      </c>
      <c r="CQ38">
        <v>95.898700000000005</v>
      </c>
      <c r="CR38">
        <v>100.02</v>
      </c>
      <c r="CS38">
        <v>23.2698</v>
      </c>
      <c r="CT38">
        <v>17.028300000000002</v>
      </c>
      <c r="CU38">
        <v>96.487399999999994</v>
      </c>
      <c r="CV38">
        <v>23.333600000000001</v>
      </c>
      <c r="CW38">
        <v>500.01499999999999</v>
      </c>
      <c r="CX38">
        <v>99.617500000000007</v>
      </c>
      <c r="CY38">
        <v>0.10002800000000001</v>
      </c>
      <c r="CZ38">
        <v>28.296900000000001</v>
      </c>
      <c r="DA38">
        <v>27.993099999999998</v>
      </c>
      <c r="DB38">
        <v>999.9</v>
      </c>
      <c r="DC38">
        <v>0</v>
      </c>
      <c r="DD38">
        <v>0</v>
      </c>
      <c r="DE38">
        <v>10016.200000000001</v>
      </c>
      <c r="DF38">
        <v>0</v>
      </c>
      <c r="DG38">
        <v>1946.88</v>
      </c>
      <c r="DH38">
        <v>-4.1210599999999999</v>
      </c>
      <c r="DI38">
        <v>98.183400000000006</v>
      </c>
      <c r="DJ38">
        <v>101.752</v>
      </c>
      <c r="DK38">
        <v>6.24153</v>
      </c>
      <c r="DL38">
        <v>100.02</v>
      </c>
      <c r="DM38">
        <v>17.028300000000002</v>
      </c>
      <c r="DN38">
        <v>2.3180800000000001</v>
      </c>
      <c r="DO38">
        <v>1.69631</v>
      </c>
      <c r="DP38">
        <v>19.802600000000002</v>
      </c>
      <c r="DQ38">
        <v>14.8627</v>
      </c>
      <c r="DR38">
        <v>1800.08</v>
      </c>
      <c r="DS38">
        <v>0.977993</v>
      </c>
      <c r="DT38">
        <v>2.2007100000000002E-2</v>
      </c>
      <c r="DU38">
        <v>0</v>
      </c>
      <c r="DV38">
        <v>765.21699999999998</v>
      </c>
      <c r="DW38">
        <v>5.0001199999999999</v>
      </c>
      <c r="DX38">
        <v>13819.9</v>
      </c>
      <c r="DY38">
        <v>14418.4</v>
      </c>
      <c r="DZ38">
        <v>47.75</v>
      </c>
      <c r="EA38">
        <v>49.436999999999998</v>
      </c>
      <c r="EB38">
        <v>48.811999999999998</v>
      </c>
      <c r="EC38">
        <v>48.561999999999998</v>
      </c>
      <c r="ED38">
        <v>49.311999999999998</v>
      </c>
      <c r="EE38">
        <v>1755.58</v>
      </c>
      <c r="EF38">
        <v>39.5</v>
      </c>
      <c r="EG38">
        <v>0</v>
      </c>
      <c r="EH38">
        <v>142.4000000953674</v>
      </c>
      <c r="EI38">
        <v>0</v>
      </c>
      <c r="EJ38">
        <v>765.12230769230769</v>
      </c>
      <c r="EK38">
        <v>-0.78523076784640433</v>
      </c>
      <c r="EL38">
        <v>-13.928205183424661</v>
      </c>
      <c r="EM38">
        <v>13820.676923076921</v>
      </c>
      <c r="EN38">
        <v>15</v>
      </c>
      <c r="EO38">
        <v>1657468344.5999999</v>
      </c>
      <c r="EP38" t="s">
        <v>520</v>
      </c>
      <c r="EQ38">
        <v>1657468336.5999999</v>
      </c>
      <c r="ER38">
        <v>1657468344.5999999</v>
      </c>
      <c r="ES38">
        <v>25</v>
      </c>
      <c r="ET38">
        <v>6.0999999999999999E-2</v>
      </c>
      <c r="EU38">
        <v>6.0000000000000001E-3</v>
      </c>
      <c r="EV38">
        <v>-0.58899999999999997</v>
      </c>
      <c r="EW38">
        <v>-6.4000000000000001E-2</v>
      </c>
      <c r="EX38">
        <v>100</v>
      </c>
      <c r="EY38">
        <v>17</v>
      </c>
      <c r="EZ38">
        <v>0.22</v>
      </c>
      <c r="FA38">
        <v>0.01</v>
      </c>
      <c r="FB38">
        <v>-4.1178085365853656</v>
      </c>
      <c r="FC38">
        <v>4.2128153310097033E-2</v>
      </c>
      <c r="FD38">
        <v>1.8742494505733339E-2</v>
      </c>
      <c r="FE38">
        <v>1</v>
      </c>
      <c r="FF38">
        <v>6.2575519512195132</v>
      </c>
      <c r="FG38">
        <v>7.4929965156808262E-2</v>
      </c>
      <c r="FH38">
        <v>2.694844085444327E-2</v>
      </c>
      <c r="FI38">
        <v>1</v>
      </c>
      <c r="FJ38">
        <v>2</v>
      </c>
      <c r="FK38">
        <v>2</v>
      </c>
      <c r="FL38" t="s">
        <v>408</v>
      </c>
      <c r="FM38">
        <v>2.9331</v>
      </c>
      <c r="FN38">
        <v>2.7031000000000001</v>
      </c>
      <c r="FO38">
        <v>2.7497000000000001E-2</v>
      </c>
      <c r="FP38">
        <v>2.87718E-2</v>
      </c>
      <c r="FQ38">
        <v>0.11268</v>
      </c>
      <c r="FR38">
        <v>8.9787099999999995E-2</v>
      </c>
      <c r="FS38">
        <v>34296.6</v>
      </c>
      <c r="FT38">
        <v>18878.2</v>
      </c>
      <c r="FU38">
        <v>31672</v>
      </c>
      <c r="FV38">
        <v>21131.3</v>
      </c>
      <c r="FW38">
        <v>38036.300000000003</v>
      </c>
      <c r="FX38">
        <v>32726.400000000001</v>
      </c>
      <c r="FY38">
        <v>47898.2</v>
      </c>
      <c r="FZ38">
        <v>40421.5</v>
      </c>
      <c r="GA38">
        <v>1.9426000000000001</v>
      </c>
      <c r="GB38">
        <v>1.9368300000000001</v>
      </c>
      <c r="GC38">
        <v>5.7980400000000001E-2</v>
      </c>
      <c r="GD38">
        <v>0</v>
      </c>
      <c r="GE38">
        <v>27.0457</v>
      </c>
      <c r="GF38">
        <v>999.9</v>
      </c>
      <c r="GG38">
        <v>56</v>
      </c>
      <c r="GH38">
        <v>35.700000000000003</v>
      </c>
      <c r="GI38">
        <v>33.000599999999999</v>
      </c>
      <c r="GJ38">
        <v>59.119300000000003</v>
      </c>
      <c r="GK38">
        <v>19.102599999999999</v>
      </c>
      <c r="GL38">
        <v>1</v>
      </c>
      <c r="GM38">
        <v>0.444131</v>
      </c>
      <c r="GN38">
        <v>3.1322299999999998</v>
      </c>
      <c r="GO38">
        <v>20.121200000000002</v>
      </c>
      <c r="GP38">
        <v>5.1976699999999996</v>
      </c>
      <c r="GQ38">
        <v>11.950100000000001</v>
      </c>
      <c r="GR38">
        <v>4.9950999999999999</v>
      </c>
      <c r="GS38">
        <v>3.2909999999999999</v>
      </c>
      <c r="GT38">
        <v>9999</v>
      </c>
      <c r="GU38">
        <v>9999</v>
      </c>
      <c r="GV38">
        <v>9999</v>
      </c>
      <c r="GW38">
        <v>999.9</v>
      </c>
      <c r="GX38">
        <v>1.8759699999999999</v>
      </c>
      <c r="GY38">
        <v>1.8749</v>
      </c>
      <c r="GZ38">
        <v>1.87524</v>
      </c>
      <c r="HA38">
        <v>1.8789800000000001</v>
      </c>
      <c r="HB38">
        <v>1.8725700000000001</v>
      </c>
      <c r="HC38">
        <v>1.87019</v>
      </c>
      <c r="HD38">
        <v>1.8723700000000001</v>
      </c>
      <c r="HE38">
        <v>1.87557</v>
      </c>
      <c r="HF38">
        <v>0</v>
      </c>
      <c r="HG38">
        <v>0</v>
      </c>
      <c r="HH38">
        <v>0</v>
      </c>
      <c r="HI38">
        <v>0</v>
      </c>
      <c r="HJ38" t="s">
        <v>409</v>
      </c>
      <c r="HK38" t="s">
        <v>410</v>
      </c>
      <c r="HL38" t="s">
        <v>411</v>
      </c>
      <c r="HM38" t="s">
        <v>411</v>
      </c>
      <c r="HN38" t="s">
        <v>411</v>
      </c>
      <c r="HO38" t="s">
        <v>411</v>
      </c>
      <c r="HP38">
        <v>0</v>
      </c>
      <c r="HQ38">
        <v>100</v>
      </c>
      <c r="HR38">
        <v>100</v>
      </c>
      <c r="HS38">
        <v>-0.58899999999999997</v>
      </c>
      <c r="HT38">
        <v>-6.3799999999999996E-2</v>
      </c>
      <c r="HU38">
        <v>-0.58871499999999344</v>
      </c>
      <c r="HV38">
        <v>0</v>
      </c>
      <c r="HW38">
        <v>0</v>
      </c>
      <c r="HX38">
        <v>0</v>
      </c>
      <c r="HY38">
        <v>-6.3830000000006493E-2</v>
      </c>
      <c r="HZ38">
        <v>0</v>
      </c>
      <c r="IA38">
        <v>0</v>
      </c>
      <c r="IB38">
        <v>0</v>
      </c>
      <c r="IC38">
        <v>-1</v>
      </c>
      <c r="ID38">
        <v>-1</v>
      </c>
      <c r="IE38">
        <v>-1</v>
      </c>
      <c r="IF38">
        <v>-1</v>
      </c>
      <c r="IG38">
        <v>1.1000000000000001</v>
      </c>
      <c r="IH38">
        <v>0.9</v>
      </c>
      <c r="II38">
        <v>0.36254900000000001</v>
      </c>
      <c r="IJ38">
        <v>2.4291999999999998</v>
      </c>
      <c r="IK38">
        <v>1.5490699999999999</v>
      </c>
      <c r="IL38">
        <v>2.3034699999999999</v>
      </c>
      <c r="IM38">
        <v>1.5930200000000001</v>
      </c>
      <c r="IN38">
        <v>2.31812</v>
      </c>
      <c r="IO38">
        <v>38.969299999999997</v>
      </c>
      <c r="IP38">
        <v>23.912400000000002</v>
      </c>
      <c r="IQ38">
        <v>18</v>
      </c>
      <c r="IR38">
        <v>513.09699999999998</v>
      </c>
      <c r="IS38">
        <v>487.22899999999998</v>
      </c>
      <c r="IT38">
        <v>22.215800000000002</v>
      </c>
      <c r="IU38">
        <v>32.885899999999999</v>
      </c>
      <c r="IV38">
        <v>30.0002</v>
      </c>
      <c r="IW38">
        <v>33.054000000000002</v>
      </c>
      <c r="IX38">
        <v>33.086799999999997</v>
      </c>
      <c r="IY38">
        <v>7.2978800000000001</v>
      </c>
      <c r="IZ38">
        <v>49.395000000000003</v>
      </c>
      <c r="JA38">
        <v>0</v>
      </c>
      <c r="JB38">
        <v>22.217700000000001</v>
      </c>
      <c r="JC38">
        <v>100</v>
      </c>
      <c r="JD38">
        <v>17.052600000000002</v>
      </c>
      <c r="JE38">
        <v>99.4876</v>
      </c>
      <c r="JF38">
        <v>98.833100000000002</v>
      </c>
    </row>
    <row r="39" spans="1:266" x14ac:dyDescent="0.25">
      <c r="A39">
        <v>23</v>
      </c>
      <c r="B39">
        <v>1657468558.5999999</v>
      </c>
      <c r="C39">
        <v>3445.5</v>
      </c>
      <c r="D39" t="s">
        <v>521</v>
      </c>
      <c r="E39" t="s">
        <v>522</v>
      </c>
      <c r="F39" t="s">
        <v>397</v>
      </c>
      <c r="G39" t="s">
        <v>398</v>
      </c>
      <c r="H39" t="s">
        <v>495</v>
      </c>
      <c r="I39" t="s">
        <v>496</v>
      </c>
      <c r="J39" t="s">
        <v>497</v>
      </c>
      <c r="K39">
        <v>1657468558.5999999</v>
      </c>
      <c r="L39">
        <f t="shared" si="0"/>
        <v>5.3957202055032938E-3</v>
      </c>
      <c r="M39">
        <f t="shared" si="1"/>
        <v>5.3957202055032933</v>
      </c>
      <c r="N39">
        <f t="shared" si="2"/>
        <v>0.89220423159534468</v>
      </c>
      <c r="O39">
        <f t="shared" si="3"/>
        <v>73.494399999999999</v>
      </c>
      <c r="P39">
        <f t="shared" si="4"/>
        <v>67.796911429233873</v>
      </c>
      <c r="Q39">
        <f t="shared" si="5"/>
        <v>6.7606533498532073</v>
      </c>
      <c r="R39">
        <f t="shared" si="6"/>
        <v>7.3288023168147198</v>
      </c>
      <c r="S39">
        <f t="shared" si="7"/>
        <v>0.37957449011753813</v>
      </c>
      <c r="T39">
        <f t="shared" si="8"/>
        <v>2.9245108946052412</v>
      </c>
      <c r="U39">
        <f t="shared" si="9"/>
        <v>0.35417559463364701</v>
      </c>
      <c r="V39">
        <f t="shared" si="10"/>
        <v>0.22349995225957991</v>
      </c>
      <c r="W39">
        <f t="shared" si="11"/>
        <v>289.54310984751731</v>
      </c>
      <c r="X39">
        <f t="shared" si="12"/>
        <v>28.622957245473895</v>
      </c>
      <c r="Y39">
        <f t="shared" si="13"/>
        <v>27.994700000000002</v>
      </c>
      <c r="Z39">
        <f t="shared" si="14"/>
        <v>3.7936673391099105</v>
      </c>
      <c r="AA39">
        <f t="shared" si="15"/>
        <v>60.039831927206997</v>
      </c>
      <c r="AB39">
        <f t="shared" si="16"/>
        <v>2.3210639548887997</v>
      </c>
      <c r="AC39">
        <f t="shared" si="17"/>
        <v>3.8658735049473241</v>
      </c>
      <c r="AD39">
        <f t="shared" si="18"/>
        <v>1.4726033842211108</v>
      </c>
      <c r="AE39">
        <f t="shared" si="19"/>
        <v>-237.95126106269527</v>
      </c>
      <c r="AF39">
        <f t="shared" si="20"/>
        <v>51.052325711116097</v>
      </c>
      <c r="AG39">
        <f t="shared" si="21"/>
        <v>3.8111037984623701</v>
      </c>
      <c r="AH39">
        <f t="shared" si="22"/>
        <v>106.45527829440054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52492.700496702186</v>
      </c>
      <c r="AN39" t="s">
        <v>402</v>
      </c>
      <c r="AO39">
        <v>10366.9</v>
      </c>
      <c r="AP39">
        <v>993.59653846153856</v>
      </c>
      <c r="AQ39">
        <v>3431.87</v>
      </c>
      <c r="AR39">
        <f t="shared" si="26"/>
        <v>0.71047955241266758</v>
      </c>
      <c r="AS39">
        <v>-3.9894345373445681</v>
      </c>
      <c r="AT39" t="s">
        <v>523</v>
      </c>
      <c r="AU39">
        <v>10380.1</v>
      </c>
      <c r="AV39">
        <v>765.4482307692308</v>
      </c>
      <c r="AW39">
        <v>966.45799999999997</v>
      </c>
      <c r="AX39">
        <f t="shared" si="27"/>
        <v>0.20798603687979111</v>
      </c>
      <c r="AY39">
        <v>0.5</v>
      </c>
      <c r="AZ39">
        <f t="shared" si="28"/>
        <v>1513.0589999209933</v>
      </c>
      <c r="BA39">
        <f t="shared" si="29"/>
        <v>0.89220423159534468</v>
      </c>
      <c r="BB39">
        <f t="shared" si="30"/>
        <v>157.34757247943378</v>
      </c>
      <c r="BC39">
        <f t="shared" si="31"/>
        <v>3.226337353133497E-3</v>
      </c>
      <c r="BD39">
        <f t="shared" si="32"/>
        <v>2.5509768660407381</v>
      </c>
      <c r="BE39">
        <f t="shared" si="33"/>
        <v>571.50547522793465</v>
      </c>
      <c r="BF39" t="s">
        <v>524</v>
      </c>
      <c r="BG39">
        <v>560.13</v>
      </c>
      <c r="BH39">
        <f t="shared" si="34"/>
        <v>560.13</v>
      </c>
      <c r="BI39">
        <f t="shared" si="35"/>
        <v>0.42043006524856741</v>
      </c>
      <c r="BJ39">
        <f t="shared" si="36"/>
        <v>0.49469829603367027</v>
      </c>
      <c r="BK39">
        <f t="shared" si="37"/>
        <v>0.85850808220799935</v>
      </c>
      <c r="BL39">
        <f t="shared" si="38"/>
        <v>-7.4068015680227299</v>
      </c>
      <c r="BM39">
        <f t="shared" si="39"/>
        <v>1.0111302275522511</v>
      </c>
      <c r="BN39">
        <f t="shared" si="40"/>
        <v>0.36200404602003594</v>
      </c>
      <c r="BO39">
        <f t="shared" si="41"/>
        <v>0.637995953979964</v>
      </c>
      <c r="BP39">
        <v>1167</v>
      </c>
      <c r="BQ39">
        <v>300</v>
      </c>
      <c r="BR39">
        <v>300</v>
      </c>
      <c r="BS39">
        <v>300</v>
      </c>
      <c r="BT39">
        <v>10380.1</v>
      </c>
      <c r="BU39">
        <v>924.35</v>
      </c>
      <c r="BV39">
        <v>-7.0939200000000001E-3</v>
      </c>
      <c r="BW39">
        <v>-1.31</v>
      </c>
      <c r="BX39" t="s">
        <v>405</v>
      </c>
      <c r="BY39" t="s">
        <v>405</v>
      </c>
      <c r="BZ39" t="s">
        <v>405</v>
      </c>
      <c r="CA39" t="s">
        <v>405</v>
      </c>
      <c r="CB39" t="s">
        <v>405</v>
      </c>
      <c r="CC39" t="s">
        <v>405</v>
      </c>
      <c r="CD39" t="s">
        <v>405</v>
      </c>
      <c r="CE39" t="s">
        <v>405</v>
      </c>
      <c r="CF39" t="s">
        <v>405</v>
      </c>
      <c r="CG39" t="s">
        <v>405</v>
      </c>
      <c r="CH39">
        <f t="shared" si="42"/>
        <v>1799.85</v>
      </c>
      <c r="CI39">
        <f t="shared" si="43"/>
        <v>1513.0589999209933</v>
      </c>
      <c r="CJ39">
        <f t="shared" si="44"/>
        <v>0.8406583881551204</v>
      </c>
      <c r="CK39">
        <f t="shared" si="45"/>
        <v>0.16087068913938235</v>
      </c>
      <c r="CL39">
        <v>6</v>
      </c>
      <c r="CM39">
        <v>0.5</v>
      </c>
      <c r="CN39" t="s">
        <v>406</v>
      </c>
      <c r="CO39">
        <v>2</v>
      </c>
      <c r="CP39">
        <v>1657468558.5999999</v>
      </c>
      <c r="CQ39">
        <v>73.494399999999999</v>
      </c>
      <c r="CR39">
        <v>75.040800000000004</v>
      </c>
      <c r="CS39">
        <v>23.276</v>
      </c>
      <c r="CT39">
        <v>16.952300000000001</v>
      </c>
      <c r="CU39">
        <v>74.085899999999995</v>
      </c>
      <c r="CV39">
        <v>23.339099999999998</v>
      </c>
      <c r="CW39">
        <v>500.036</v>
      </c>
      <c r="CX39">
        <v>99.619399999999999</v>
      </c>
      <c r="CY39">
        <v>9.9793800000000002E-2</v>
      </c>
      <c r="CZ39">
        <v>28.3185</v>
      </c>
      <c r="DA39">
        <v>27.994700000000002</v>
      </c>
      <c r="DB39">
        <v>999.9</v>
      </c>
      <c r="DC39">
        <v>0</v>
      </c>
      <c r="DD39">
        <v>0</v>
      </c>
      <c r="DE39">
        <v>10009.4</v>
      </c>
      <c r="DF39">
        <v>0</v>
      </c>
      <c r="DG39">
        <v>1952.4</v>
      </c>
      <c r="DH39">
        <v>-1.54647</v>
      </c>
      <c r="DI39">
        <v>75.245800000000003</v>
      </c>
      <c r="DJ39">
        <v>76.334900000000005</v>
      </c>
      <c r="DK39">
        <v>6.3236800000000004</v>
      </c>
      <c r="DL39">
        <v>75.040800000000004</v>
      </c>
      <c r="DM39">
        <v>16.952300000000001</v>
      </c>
      <c r="DN39">
        <v>2.31874</v>
      </c>
      <c r="DO39">
        <v>1.6887799999999999</v>
      </c>
      <c r="DP39">
        <v>19.807200000000002</v>
      </c>
      <c r="DQ39">
        <v>14.793699999999999</v>
      </c>
      <c r="DR39">
        <v>1799.85</v>
      </c>
      <c r="DS39">
        <v>0.977993</v>
      </c>
      <c r="DT39">
        <v>2.2007100000000002E-2</v>
      </c>
      <c r="DU39">
        <v>0</v>
      </c>
      <c r="DV39">
        <v>765.04300000000001</v>
      </c>
      <c r="DW39">
        <v>5.0001199999999999</v>
      </c>
      <c r="DX39">
        <v>13829.8</v>
      </c>
      <c r="DY39">
        <v>14416.6</v>
      </c>
      <c r="DZ39">
        <v>47.875</v>
      </c>
      <c r="EA39">
        <v>49.625</v>
      </c>
      <c r="EB39">
        <v>49</v>
      </c>
      <c r="EC39">
        <v>48.75</v>
      </c>
      <c r="ED39">
        <v>49.436999999999998</v>
      </c>
      <c r="EE39">
        <v>1755.35</v>
      </c>
      <c r="EF39">
        <v>39.5</v>
      </c>
      <c r="EG39">
        <v>0</v>
      </c>
      <c r="EH39">
        <v>158.9000000953674</v>
      </c>
      <c r="EI39">
        <v>0</v>
      </c>
      <c r="EJ39">
        <v>765.4482307692308</v>
      </c>
      <c r="EK39">
        <v>9.9487173269195719E-2</v>
      </c>
      <c r="EL39">
        <v>-0.75897444292593608</v>
      </c>
      <c r="EM39">
        <v>13830.86153846154</v>
      </c>
      <c r="EN39">
        <v>15</v>
      </c>
      <c r="EO39">
        <v>1657468478.0999999</v>
      </c>
      <c r="EP39" t="s">
        <v>525</v>
      </c>
      <c r="EQ39">
        <v>1657468467.0999999</v>
      </c>
      <c r="ER39">
        <v>1657468478.0999999</v>
      </c>
      <c r="ES39">
        <v>26</v>
      </c>
      <c r="ET39">
        <v>-3.0000000000000001E-3</v>
      </c>
      <c r="EU39">
        <v>1E-3</v>
      </c>
      <c r="EV39">
        <v>-0.59099999999999997</v>
      </c>
      <c r="EW39">
        <v>-6.3E-2</v>
      </c>
      <c r="EX39">
        <v>75</v>
      </c>
      <c r="EY39">
        <v>17</v>
      </c>
      <c r="EZ39">
        <v>0.17</v>
      </c>
      <c r="FA39">
        <v>0.01</v>
      </c>
      <c r="FB39">
        <v>-1.533200975609756</v>
      </c>
      <c r="FC39">
        <v>2.6605714285712678E-2</v>
      </c>
      <c r="FD39">
        <v>2.153029242093827E-2</v>
      </c>
      <c r="FE39">
        <v>1</v>
      </c>
      <c r="FF39">
        <v>6.3420702439024401</v>
      </c>
      <c r="FG39">
        <v>8.437400696862607E-2</v>
      </c>
      <c r="FH39">
        <v>1.858017977384268E-2</v>
      </c>
      <c r="FI39">
        <v>1</v>
      </c>
      <c r="FJ39">
        <v>2</v>
      </c>
      <c r="FK39">
        <v>2</v>
      </c>
      <c r="FL39" t="s">
        <v>408</v>
      </c>
      <c r="FM39">
        <v>2.9330699999999998</v>
      </c>
      <c r="FN39">
        <v>2.7027999999999999</v>
      </c>
      <c r="FO39">
        <v>2.12023E-2</v>
      </c>
      <c r="FP39">
        <v>2.1697600000000001E-2</v>
      </c>
      <c r="FQ39">
        <v>0.112675</v>
      </c>
      <c r="FR39">
        <v>8.9479699999999995E-2</v>
      </c>
      <c r="FS39">
        <v>34512.199999999997</v>
      </c>
      <c r="FT39">
        <v>19012.5</v>
      </c>
      <c r="FU39">
        <v>31666.799999999999</v>
      </c>
      <c r="FV39">
        <v>21128.400000000001</v>
      </c>
      <c r="FW39">
        <v>38031</v>
      </c>
      <c r="FX39">
        <v>32733.1</v>
      </c>
      <c r="FY39">
        <v>47890.8</v>
      </c>
      <c r="FZ39">
        <v>40416.199999999997</v>
      </c>
      <c r="GA39">
        <v>1.9413499999999999</v>
      </c>
      <c r="GB39">
        <v>1.9346000000000001</v>
      </c>
      <c r="GC39">
        <v>5.5991100000000002E-2</v>
      </c>
      <c r="GD39">
        <v>0</v>
      </c>
      <c r="GE39">
        <v>27.079899999999999</v>
      </c>
      <c r="GF39">
        <v>999.9</v>
      </c>
      <c r="GG39">
        <v>55.5</v>
      </c>
      <c r="GH39">
        <v>35.9</v>
      </c>
      <c r="GI39">
        <v>33.070399999999999</v>
      </c>
      <c r="GJ39">
        <v>59.809199999999997</v>
      </c>
      <c r="GK39">
        <v>18.790099999999999</v>
      </c>
      <c r="GL39">
        <v>1</v>
      </c>
      <c r="GM39">
        <v>0.45284000000000002</v>
      </c>
      <c r="GN39">
        <v>3.2256900000000002</v>
      </c>
      <c r="GO39">
        <v>20.1188</v>
      </c>
      <c r="GP39">
        <v>5.1988700000000003</v>
      </c>
      <c r="GQ39">
        <v>11.950100000000001</v>
      </c>
      <c r="GR39">
        <v>4.9955999999999996</v>
      </c>
      <c r="GS39">
        <v>3.2909999999999999</v>
      </c>
      <c r="GT39">
        <v>9999</v>
      </c>
      <c r="GU39">
        <v>9999</v>
      </c>
      <c r="GV39">
        <v>9999</v>
      </c>
      <c r="GW39">
        <v>999.9</v>
      </c>
      <c r="GX39">
        <v>1.87601</v>
      </c>
      <c r="GY39">
        <v>1.8749100000000001</v>
      </c>
      <c r="GZ39">
        <v>1.87531</v>
      </c>
      <c r="HA39">
        <v>1.879</v>
      </c>
      <c r="HB39">
        <v>1.8725700000000001</v>
      </c>
      <c r="HC39">
        <v>1.87025</v>
      </c>
      <c r="HD39">
        <v>1.8724099999999999</v>
      </c>
      <c r="HE39">
        <v>1.87561</v>
      </c>
      <c r="HF39">
        <v>0</v>
      </c>
      <c r="HG39">
        <v>0</v>
      </c>
      <c r="HH39">
        <v>0</v>
      </c>
      <c r="HI39">
        <v>0</v>
      </c>
      <c r="HJ39" t="s">
        <v>409</v>
      </c>
      <c r="HK39" t="s">
        <v>410</v>
      </c>
      <c r="HL39" t="s">
        <v>411</v>
      </c>
      <c r="HM39" t="s">
        <v>411</v>
      </c>
      <c r="HN39" t="s">
        <v>411</v>
      </c>
      <c r="HO39" t="s">
        <v>411</v>
      </c>
      <c r="HP39">
        <v>0</v>
      </c>
      <c r="HQ39">
        <v>100</v>
      </c>
      <c r="HR39">
        <v>100</v>
      </c>
      <c r="HS39">
        <v>-0.59099999999999997</v>
      </c>
      <c r="HT39">
        <v>-6.3100000000000003E-2</v>
      </c>
      <c r="HU39">
        <v>-0.59148999999997898</v>
      </c>
      <c r="HV39">
        <v>0</v>
      </c>
      <c r="HW39">
        <v>0</v>
      </c>
      <c r="HX39">
        <v>0</v>
      </c>
      <c r="HY39">
        <v>-6.3155000000001849E-2</v>
      </c>
      <c r="HZ39">
        <v>0</v>
      </c>
      <c r="IA39">
        <v>0</v>
      </c>
      <c r="IB39">
        <v>0</v>
      </c>
      <c r="IC39">
        <v>-1</v>
      </c>
      <c r="ID39">
        <v>-1</v>
      </c>
      <c r="IE39">
        <v>-1</v>
      </c>
      <c r="IF39">
        <v>-1</v>
      </c>
      <c r="IG39">
        <v>1.5</v>
      </c>
      <c r="IH39">
        <v>1.3</v>
      </c>
      <c r="II39">
        <v>0.306396</v>
      </c>
      <c r="IJ39">
        <v>2.4389599999999998</v>
      </c>
      <c r="IK39">
        <v>1.5490699999999999</v>
      </c>
      <c r="IL39">
        <v>2.3034699999999999</v>
      </c>
      <c r="IM39">
        <v>1.5918000000000001</v>
      </c>
      <c r="IN39">
        <v>2.3156699999999999</v>
      </c>
      <c r="IO39">
        <v>39.267099999999999</v>
      </c>
      <c r="IP39">
        <v>23.912400000000002</v>
      </c>
      <c r="IQ39">
        <v>18</v>
      </c>
      <c r="IR39">
        <v>513.08000000000004</v>
      </c>
      <c r="IS39">
        <v>486.50900000000001</v>
      </c>
      <c r="IT39">
        <v>22.1555</v>
      </c>
      <c r="IU39">
        <v>32.985999999999997</v>
      </c>
      <c r="IV39">
        <v>30.000399999999999</v>
      </c>
      <c r="IW39">
        <v>33.156399999999998</v>
      </c>
      <c r="IX39">
        <v>33.191800000000001</v>
      </c>
      <c r="IY39">
        <v>6.1776799999999996</v>
      </c>
      <c r="IZ39">
        <v>49.835500000000003</v>
      </c>
      <c r="JA39">
        <v>0</v>
      </c>
      <c r="JB39">
        <v>22.156700000000001</v>
      </c>
      <c r="JC39">
        <v>75</v>
      </c>
      <c r="JD39">
        <v>16.972999999999999</v>
      </c>
      <c r="JE39">
        <v>99.471800000000002</v>
      </c>
      <c r="JF39">
        <v>98.819900000000004</v>
      </c>
    </row>
    <row r="40" spans="1:266" x14ac:dyDescent="0.25">
      <c r="A40">
        <v>24</v>
      </c>
      <c r="B40">
        <v>1657468676.5999999</v>
      </c>
      <c r="C40">
        <v>3563.5</v>
      </c>
      <c r="D40" t="s">
        <v>526</v>
      </c>
      <c r="E40" t="s">
        <v>527</v>
      </c>
      <c r="F40" t="s">
        <v>397</v>
      </c>
      <c r="G40" t="s">
        <v>398</v>
      </c>
      <c r="H40" t="s">
        <v>495</v>
      </c>
      <c r="I40" t="s">
        <v>496</v>
      </c>
      <c r="J40" t="s">
        <v>497</v>
      </c>
      <c r="K40">
        <v>1657468676.5999999</v>
      </c>
      <c r="L40">
        <f t="shared" si="0"/>
        <v>4.7434028738484813E-3</v>
      </c>
      <c r="M40">
        <f t="shared" si="1"/>
        <v>4.7434028738484812</v>
      </c>
      <c r="N40">
        <f t="shared" si="2"/>
        <v>-1.0940154662509967</v>
      </c>
      <c r="O40">
        <f t="shared" si="3"/>
        <v>51.043399999999998</v>
      </c>
      <c r="P40">
        <f t="shared" si="4"/>
        <v>55.363969263296603</v>
      </c>
      <c r="Q40">
        <f t="shared" si="5"/>
        <v>5.5206165839981152</v>
      </c>
      <c r="R40">
        <f t="shared" si="6"/>
        <v>5.0897911456370597</v>
      </c>
      <c r="S40">
        <f t="shared" si="7"/>
        <v>0.32824757094092188</v>
      </c>
      <c r="T40">
        <f t="shared" si="8"/>
        <v>2.9256256119539241</v>
      </c>
      <c r="U40">
        <f t="shared" si="9"/>
        <v>0.30907391478638346</v>
      </c>
      <c r="V40">
        <f t="shared" si="10"/>
        <v>0.19480047752497481</v>
      </c>
      <c r="W40">
        <f t="shared" si="11"/>
        <v>289.58939384754188</v>
      </c>
      <c r="X40">
        <f t="shared" si="12"/>
        <v>28.7711321667581</v>
      </c>
      <c r="Y40">
        <f t="shared" si="13"/>
        <v>28.048400000000001</v>
      </c>
      <c r="Z40">
        <f t="shared" si="14"/>
        <v>3.8055602118368936</v>
      </c>
      <c r="AA40">
        <f t="shared" si="15"/>
        <v>60.146170625100339</v>
      </c>
      <c r="AB40">
        <f t="shared" si="16"/>
        <v>2.3222420142959201</v>
      </c>
      <c r="AC40">
        <f t="shared" si="17"/>
        <v>3.8609972840511921</v>
      </c>
      <c r="AD40">
        <f t="shared" si="18"/>
        <v>1.4833181975409735</v>
      </c>
      <c r="AE40">
        <f t="shared" si="19"/>
        <v>-209.18406673671802</v>
      </c>
      <c r="AF40">
        <f t="shared" si="20"/>
        <v>39.179219873128361</v>
      </c>
      <c r="AG40">
        <f t="shared" si="21"/>
        <v>2.9241166328786146</v>
      </c>
      <c r="AH40">
        <f t="shared" si="22"/>
        <v>122.50866361683084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52528.40861152469</v>
      </c>
      <c r="AN40" t="s">
        <v>402</v>
      </c>
      <c r="AO40">
        <v>10366.9</v>
      </c>
      <c r="AP40">
        <v>993.59653846153856</v>
      </c>
      <c r="AQ40">
        <v>3431.87</v>
      </c>
      <c r="AR40">
        <f t="shared" si="26"/>
        <v>0.71047955241266758</v>
      </c>
      <c r="AS40">
        <v>-3.9894345373445681</v>
      </c>
      <c r="AT40" t="s">
        <v>528</v>
      </c>
      <c r="AU40">
        <v>10378.1</v>
      </c>
      <c r="AV40">
        <v>767.2095599999999</v>
      </c>
      <c r="AW40">
        <v>947.39099999999996</v>
      </c>
      <c r="AX40">
        <f t="shared" si="27"/>
        <v>0.19018698721013827</v>
      </c>
      <c r="AY40">
        <v>0.5</v>
      </c>
      <c r="AZ40">
        <f t="shared" si="28"/>
        <v>1513.3025999210063</v>
      </c>
      <c r="BA40">
        <f t="shared" si="29"/>
        <v>-1.0940154662509967</v>
      </c>
      <c r="BB40">
        <f t="shared" si="30"/>
        <v>143.90523110812271</v>
      </c>
      <c r="BC40">
        <f t="shared" si="31"/>
        <v>1.9133113702736724E-3</v>
      </c>
      <c r="BD40">
        <f t="shared" si="32"/>
        <v>2.6224431095503333</v>
      </c>
      <c r="BE40">
        <f t="shared" si="33"/>
        <v>564.78387298382734</v>
      </c>
      <c r="BF40" t="s">
        <v>529</v>
      </c>
      <c r="BG40">
        <v>563.19000000000005</v>
      </c>
      <c r="BH40">
        <f t="shared" si="34"/>
        <v>563.19000000000005</v>
      </c>
      <c r="BI40">
        <f t="shared" si="35"/>
        <v>0.40553583472927224</v>
      </c>
      <c r="BJ40">
        <f t="shared" si="36"/>
        <v>0.46897701984117718</v>
      </c>
      <c r="BK40">
        <f t="shared" si="37"/>
        <v>0.86607045749264466</v>
      </c>
      <c r="BL40">
        <f t="shared" si="38"/>
        <v>-3.8995636886686813</v>
      </c>
      <c r="BM40">
        <f t="shared" si="39"/>
        <v>1.0189501051421788</v>
      </c>
      <c r="BN40">
        <f t="shared" si="40"/>
        <v>0.34426469842783586</v>
      </c>
      <c r="BO40">
        <f t="shared" si="41"/>
        <v>0.65573530157216409</v>
      </c>
      <c r="BP40">
        <v>1169</v>
      </c>
      <c r="BQ40">
        <v>300</v>
      </c>
      <c r="BR40">
        <v>300</v>
      </c>
      <c r="BS40">
        <v>300</v>
      </c>
      <c r="BT40">
        <v>10378.1</v>
      </c>
      <c r="BU40">
        <v>908.94</v>
      </c>
      <c r="BV40">
        <v>-7.0925700000000003E-3</v>
      </c>
      <c r="BW40">
        <v>-0.79</v>
      </c>
      <c r="BX40" t="s">
        <v>405</v>
      </c>
      <c r="BY40" t="s">
        <v>405</v>
      </c>
      <c r="BZ40" t="s">
        <v>405</v>
      </c>
      <c r="CA40" t="s">
        <v>405</v>
      </c>
      <c r="CB40" t="s">
        <v>405</v>
      </c>
      <c r="CC40" t="s">
        <v>405</v>
      </c>
      <c r="CD40" t="s">
        <v>405</v>
      </c>
      <c r="CE40" t="s">
        <v>405</v>
      </c>
      <c r="CF40" t="s">
        <v>405</v>
      </c>
      <c r="CG40" t="s">
        <v>405</v>
      </c>
      <c r="CH40">
        <f t="shared" si="42"/>
        <v>1800.14</v>
      </c>
      <c r="CI40">
        <f t="shared" si="43"/>
        <v>1513.3025999210063</v>
      </c>
      <c r="CJ40">
        <f t="shared" si="44"/>
        <v>0.84065828208972981</v>
      </c>
      <c r="CK40">
        <f t="shared" si="45"/>
        <v>0.16087048443317847</v>
      </c>
      <c r="CL40">
        <v>6</v>
      </c>
      <c r="CM40">
        <v>0.5</v>
      </c>
      <c r="CN40" t="s">
        <v>406</v>
      </c>
      <c r="CO40">
        <v>2</v>
      </c>
      <c r="CP40">
        <v>1657468676.5999999</v>
      </c>
      <c r="CQ40">
        <v>51.043399999999998</v>
      </c>
      <c r="CR40">
        <v>50.021000000000001</v>
      </c>
      <c r="CS40">
        <v>23.288799999999998</v>
      </c>
      <c r="CT40">
        <v>17.7286</v>
      </c>
      <c r="CU40">
        <v>51.682499999999997</v>
      </c>
      <c r="CV40">
        <v>23.3504</v>
      </c>
      <c r="CW40">
        <v>499.93900000000002</v>
      </c>
      <c r="CX40">
        <v>99.615099999999998</v>
      </c>
      <c r="CY40">
        <v>9.9870899999999999E-2</v>
      </c>
      <c r="CZ40">
        <v>28.296800000000001</v>
      </c>
      <c r="DA40">
        <v>28.048400000000001</v>
      </c>
      <c r="DB40">
        <v>999.9</v>
      </c>
      <c r="DC40">
        <v>0</v>
      </c>
      <c r="DD40">
        <v>0</v>
      </c>
      <c r="DE40">
        <v>10016.200000000001</v>
      </c>
      <c r="DF40">
        <v>0</v>
      </c>
      <c r="DG40">
        <v>1957.72</v>
      </c>
      <c r="DH40">
        <v>1.02233</v>
      </c>
      <c r="DI40">
        <v>52.260399999999997</v>
      </c>
      <c r="DJ40">
        <v>50.9238</v>
      </c>
      <c r="DK40">
        <v>5.5601900000000004</v>
      </c>
      <c r="DL40">
        <v>50.021000000000001</v>
      </c>
      <c r="DM40">
        <v>17.7286</v>
      </c>
      <c r="DN40">
        <v>2.3199200000000002</v>
      </c>
      <c r="DO40">
        <v>1.7660400000000001</v>
      </c>
      <c r="DP40">
        <v>19.8154</v>
      </c>
      <c r="DQ40">
        <v>15.4894</v>
      </c>
      <c r="DR40">
        <v>1800.14</v>
      </c>
      <c r="DS40">
        <v>0.97799700000000001</v>
      </c>
      <c r="DT40">
        <v>2.2003399999999999E-2</v>
      </c>
      <c r="DU40">
        <v>0</v>
      </c>
      <c r="DV40">
        <v>767.49400000000003</v>
      </c>
      <c r="DW40">
        <v>5.0001199999999999</v>
      </c>
      <c r="DX40">
        <v>13881.2</v>
      </c>
      <c r="DY40">
        <v>14419</v>
      </c>
      <c r="DZ40">
        <v>48.186999999999998</v>
      </c>
      <c r="EA40">
        <v>50.061999999999998</v>
      </c>
      <c r="EB40">
        <v>49.25</v>
      </c>
      <c r="EC40">
        <v>49.125</v>
      </c>
      <c r="ED40">
        <v>49.811999999999998</v>
      </c>
      <c r="EE40">
        <v>1755.64</v>
      </c>
      <c r="EF40">
        <v>39.5</v>
      </c>
      <c r="EG40">
        <v>0</v>
      </c>
      <c r="EH40">
        <v>117.4000000953674</v>
      </c>
      <c r="EI40">
        <v>0</v>
      </c>
      <c r="EJ40">
        <v>767.2095599999999</v>
      </c>
      <c r="EK40">
        <v>1.462153826126281</v>
      </c>
      <c r="EL40">
        <v>27.87692312704597</v>
      </c>
      <c r="EM40">
        <v>13877.156000000001</v>
      </c>
      <c r="EN40">
        <v>15</v>
      </c>
      <c r="EO40">
        <v>1657468636.0999999</v>
      </c>
      <c r="EP40" t="s">
        <v>530</v>
      </c>
      <c r="EQ40">
        <v>1657468627.0999999</v>
      </c>
      <c r="ER40">
        <v>1657468636.0999999</v>
      </c>
      <c r="ES40">
        <v>27</v>
      </c>
      <c r="ET40">
        <v>-4.8000000000000001E-2</v>
      </c>
      <c r="EU40">
        <v>2E-3</v>
      </c>
      <c r="EV40">
        <v>-0.63900000000000001</v>
      </c>
      <c r="EW40">
        <v>-6.2E-2</v>
      </c>
      <c r="EX40">
        <v>50</v>
      </c>
      <c r="EY40">
        <v>17</v>
      </c>
      <c r="EZ40">
        <v>0.14000000000000001</v>
      </c>
      <c r="FA40">
        <v>0.01</v>
      </c>
      <c r="FB40">
        <v>1.021496365853658</v>
      </c>
      <c r="FC40">
        <v>0.1027589477351914</v>
      </c>
      <c r="FD40">
        <v>1.4992588453122031E-2</v>
      </c>
      <c r="FE40">
        <v>1</v>
      </c>
      <c r="FF40">
        <v>5.574558536585366</v>
      </c>
      <c r="FG40">
        <v>9.8421114982583158E-2</v>
      </c>
      <c r="FH40">
        <v>1.8971842236810241E-2</v>
      </c>
      <c r="FI40">
        <v>1</v>
      </c>
      <c r="FJ40">
        <v>2</v>
      </c>
      <c r="FK40">
        <v>2</v>
      </c>
      <c r="FL40" t="s">
        <v>408</v>
      </c>
      <c r="FM40">
        <v>2.9327399999999999</v>
      </c>
      <c r="FN40">
        <v>2.7029399999999999</v>
      </c>
      <c r="FO40">
        <v>1.4819199999999999E-2</v>
      </c>
      <c r="FP40">
        <v>1.44949E-2</v>
      </c>
      <c r="FQ40">
        <v>0.11268300000000001</v>
      </c>
      <c r="FR40">
        <v>9.2364799999999997E-2</v>
      </c>
      <c r="FS40">
        <v>34730.5</v>
      </c>
      <c r="FT40">
        <v>19149.3</v>
      </c>
      <c r="FU40">
        <v>31661.3</v>
      </c>
      <c r="FV40">
        <v>21125.3</v>
      </c>
      <c r="FW40">
        <v>38024.9</v>
      </c>
      <c r="FX40">
        <v>32624.400000000001</v>
      </c>
      <c r="FY40">
        <v>47883</v>
      </c>
      <c r="FZ40">
        <v>40410.699999999997</v>
      </c>
      <c r="GA40">
        <v>1.93937</v>
      </c>
      <c r="GB40">
        <v>1.9330000000000001</v>
      </c>
      <c r="GC40">
        <v>4.6864200000000002E-2</v>
      </c>
      <c r="GD40">
        <v>0</v>
      </c>
      <c r="GE40">
        <v>27.282800000000002</v>
      </c>
      <c r="GF40">
        <v>999.9</v>
      </c>
      <c r="GG40">
        <v>55.1</v>
      </c>
      <c r="GH40">
        <v>36</v>
      </c>
      <c r="GI40">
        <v>33.014099999999999</v>
      </c>
      <c r="GJ40">
        <v>60.339300000000001</v>
      </c>
      <c r="GK40">
        <v>19.142600000000002</v>
      </c>
      <c r="GL40">
        <v>1</v>
      </c>
      <c r="GM40">
        <v>0.46827000000000002</v>
      </c>
      <c r="GN40">
        <v>4.6342699999999999</v>
      </c>
      <c r="GO40">
        <v>20.085799999999999</v>
      </c>
      <c r="GP40">
        <v>5.19468</v>
      </c>
      <c r="GQ40">
        <v>11.950100000000001</v>
      </c>
      <c r="GR40">
        <v>4.9953500000000002</v>
      </c>
      <c r="GS40">
        <v>3.2909999999999999</v>
      </c>
      <c r="GT40">
        <v>9999</v>
      </c>
      <c r="GU40">
        <v>9999</v>
      </c>
      <c r="GV40">
        <v>9999</v>
      </c>
      <c r="GW40">
        <v>999.9</v>
      </c>
      <c r="GX40">
        <v>1.87605</v>
      </c>
      <c r="GY40">
        <v>1.87496</v>
      </c>
      <c r="GZ40">
        <v>1.87531</v>
      </c>
      <c r="HA40">
        <v>1.8790500000000001</v>
      </c>
      <c r="HB40">
        <v>1.8726499999999999</v>
      </c>
      <c r="HC40">
        <v>1.87025</v>
      </c>
      <c r="HD40">
        <v>1.8724099999999999</v>
      </c>
      <c r="HE40">
        <v>1.8755999999999999</v>
      </c>
      <c r="HF40">
        <v>0</v>
      </c>
      <c r="HG40">
        <v>0</v>
      </c>
      <c r="HH40">
        <v>0</v>
      </c>
      <c r="HI40">
        <v>0</v>
      </c>
      <c r="HJ40" t="s">
        <v>409</v>
      </c>
      <c r="HK40" t="s">
        <v>410</v>
      </c>
      <c r="HL40" t="s">
        <v>411</v>
      </c>
      <c r="HM40" t="s">
        <v>411</v>
      </c>
      <c r="HN40" t="s">
        <v>411</v>
      </c>
      <c r="HO40" t="s">
        <v>411</v>
      </c>
      <c r="HP40">
        <v>0</v>
      </c>
      <c r="HQ40">
        <v>100</v>
      </c>
      <c r="HR40">
        <v>100</v>
      </c>
      <c r="HS40">
        <v>-0.63900000000000001</v>
      </c>
      <c r="HT40">
        <v>-6.1600000000000002E-2</v>
      </c>
      <c r="HU40">
        <v>-0.63918499999999057</v>
      </c>
      <c r="HV40">
        <v>0</v>
      </c>
      <c r="HW40">
        <v>0</v>
      </c>
      <c r="HX40">
        <v>0</v>
      </c>
      <c r="HY40">
        <v>-6.1595000000004063E-2</v>
      </c>
      <c r="HZ40">
        <v>0</v>
      </c>
      <c r="IA40">
        <v>0</v>
      </c>
      <c r="IB40">
        <v>0</v>
      </c>
      <c r="IC40">
        <v>-1</v>
      </c>
      <c r="ID40">
        <v>-1</v>
      </c>
      <c r="IE40">
        <v>-1</v>
      </c>
      <c r="IF40">
        <v>-1</v>
      </c>
      <c r="IG40">
        <v>0.8</v>
      </c>
      <c r="IH40">
        <v>0.7</v>
      </c>
      <c r="II40">
        <v>0.25146499999999999</v>
      </c>
      <c r="IJ40">
        <v>2.4560499999999998</v>
      </c>
      <c r="IK40">
        <v>1.5490699999999999</v>
      </c>
      <c r="IL40">
        <v>2.3034699999999999</v>
      </c>
      <c r="IM40">
        <v>1.5918000000000001</v>
      </c>
      <c r="IN40">
        <v>2.2875999999999999</v>
      </c>
      <c r="IO40">
        <v>39.541600000000003</v>
      </c>
      <c r="IP40">
        <v>23.886099999999999</v>
      </c>
      <c r="IQ40">
        <v>18</v>
      </c>
      <c r="IR40">
        <v>512.53700000000003</v>
      </c>
      <c r="IS40">
        <v>486.15600000000001</v>
      </c>
      <c r="IT40">
        <v>20.934799999999999</v>
      </c>
      <c r="IU40">
        <v>33.086100000000002</v>
      </c>
      <c r="IV40">
        <v>30.000699999999998</v>
      </c>
      <c r="IW40">
        <v>33.252600000000001</v>
      </c>
      <c r="IX40">
        <v>33.289000000000001</v>
      </c>
      <c r="IY40">
        <v>5.0822700000000003</v>
      </c>
      <c r="IZ40">
        <v>47.7789</v>
      </c>
      <c r="JA40">
        <v>0</v>
      </c>
      <c r="JB40">
        <v>20.931699999999999</v>
      </c>
      <c r="JC40">
        <v>50</v>
      </c>
      <c r="JD40">
        <v>17.7089</v>
      </c>
      <c r="JE40">
        <v>99.455200000000005</v>
      </c>
      <c r="JF40">
        <v>98.806100000000001</v>
      </c>
    </row>
    <row r="41" spans="1:266" x14ac:dyDescent="0.25">
      <c r="A41">
        <v>25</v>
      </c>
      <c r="B41">
        <v>1657468823</v>
      </c>
      <c r="C41">
        <v>3709.900000095367</v>
      </c>
      <c r="D41" t="s">
        <v>531</v>
      </c>
      <c r="E41" t="s">
        <v>532</v>
      </c>
      <c r="F41" t="s">
        <v>397</v>
      </c>
      <c r="G41" t="s">
        <v>398</v>
      </c>
      <c r="H41" t="s">
        <v>495</v>
      </c>
      <c r="I41" t="s">
        <v>496</v>
      </c>
      <c r="J41" t="s">
        <v>497</v>
      </c>
      <c r="K41">
        <v>1657468823</v>
      </c>
      <c r="L41">
        <f t="shared" si="0"/>
        <v>5.5781534372574835E-3</v>
      </c>
      <c r="M41">
        <f t="shared" si="1"/>
        <v>5.578153437257483</v>
      </c>
      <c r="N41">
        <f t="shared" si="2"/>
        <v>-3.4721193948756688</v>
      </c>
      <c r="O41">
        <f t="shared" si="3"/>
        <v>23.995100000000001</v>
      </c>
      <c r="P41">
        <f t="shared" si="4"/>
        <v>38.314942493227015</v>
      </c>
      <c r="Q41">
        <f t="shared" si="5"/>
        <v>3.8204830329444004</v>
      </c>
      <c r="R41">
        <f t="shared" si="6"/>
        <v>2.3926141201963</v>
      </c>
      <c r="S41">
        <f t="shared" si="7"/>
        <v>0.39190173038629433</v>
      </c>
      <c r="T41">
        <f t="shared" si="8"/>
        <v>2.9257023639283544</v>
      </c>
      <c r="U41">
        <f t="shared" si="9"/>
        <v>0.36489944015792275</v>
      </c>
      <c r="V41">
        <f t="shared" si="10"/>
        <v>0.2303329738145572</v>
      </c>
      <c r="W41">
        <f t="shared" si="11"/>
        <v>289.53614684755252</v>
      </c>
      <c r="X41">
        <f t="shared" si="12"/>
        <v>28.569842282101003</v>
      </c>
      <c r="Y41">
        <f t="shared" si="13"/>
        <v>28.01</v>
      </c>
      <c r="Z41">
        <f t="shared" si="14"/>
        <v>3.7970525034079516</v>
      </c>
      <c r="AA41">
        <f t="shared" si="15"/>
        <v>60.018955221533332</v>
      </c>
      <c r="AB41">
        <f t="shared" si="16"/>
        <v>2.3195148036059998</v>
      </c>
      <c r="AC41">
        <f t="shared" si="17"/>
        <v>3.864637088474034</v>
      </c>
      <c r="AD41">
        <f t="shared" si="18"/>
        <v>1.4775376998019518</v>
      </c>
      <c r="AE41">
        <f t="shared" si="19"/>
        <v>-245.99656658305503</v>
      </c>
      <c r="AF41">
        <f t="shared" si="20"/>
        <v>47.792331150763523</v>
      </c>
      <c r="AG41">
        <f t="shared" si="21"/>
        <v>3.5664631763072805</v>
      </c>
      <c r="AH41">
        <f t="shared" si="22"/>
        <v>94.898374591568313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52527.732744487606</v>
      </c>
      <c r="AN41" t="s">
        <v>402</v>
      </c>
      <c r="AO41">
        <v>10366.9</v>
      </c>
      <c r="AP41">
        <v>993.59653846153856</v>
      </c>
      <c r="AQ41">
        <v>3431.87</v>
      </c>
      <c r="AR41">
        <f t="shared" si="26"/>
        <v>0.71047955241266758</v>
      </c>
      <c r="AS41">
        <v>-3.9894345373445681</v>
      </c>
      <c r="AT41" t="s">
        <v>533</v>
      </c>
      <c r="AU41">
        <v>10377.5</v>
      </c>
      <c r="AV41">
        <v>775.09380769230768</v>
      </c>
      <c r="AW41">
        <v>922.26</v>
      </c>
      <c r="AX41">
        <f t="shared" si="27"/>
        <v>0.15957126223374352</v>
      </c>
      <c r="AY41">
        <v>0.5</v>
      </c>
      <c r="AZ41">
        <f t="shared" si="28"/>
        <v>1513.0250999210116</v>
      </c>
      <c r="BA41">
        <f t="shared" si="29"/>
        <v>-3.4721193948756688</v>
      </c>
      <c r="BB41">
        <f t="shared" si="30"/>
        <v>120.71766249286587</v>
      </c>
      <c r="BC41">
        <f t="shared" si="31"/>
        <v>3.4190783913360463E-4</v>
      </c>
      <c r="BD41">
        <f t="shared" si="32"/>
        <v>2.7211523865287441</v>
      </c>
      <c r="BE41">
        <f t="shared" si="33"/>
        <v>555.75583329682627</v>
      </c>
      <c r="BF41" t="s">
        <v>534</v>
      </c>
      <c r="BG41">
        <v>576.34</v>
      </c>
      <c r="BH41">
        <f t="shared" si="34"/>
        <v>576.34</v>
      </c>
      <c r="BI41">
        <f t="shared" si="35"/>
        <v>0.37507861123761188</v>
      </c>
      <c r="BJ41">
        <f t="shared" si="36"/>
        <v>0.42543418220308837</v>
      </c>
      <c r="BK41">
        <f t="shared" si="37"/>
        <v>0.87885961625337494</v>
      </c>
      <c r="BL41">
        <f t="shared" si="38"/>
        <v>-2.0629847688367673</v>
      </c>
      <c r="BM41">
        <f t="shared" si="39"/>
        <v>1.0292569884333349</v>
      </c>
      <c r="BN41">
        <f t="shared" si="40"/>
        <v>0.31634201452460059</v>
      </c>
      <c r="BO41">
        <f t="shared" si="41"/>
        <v>0.68365798547539947</v>
      </c>
      <c r="BP41">
        <v>1171</v>
      </c>
      <c r="BQ41">
        <v>300</v>
      </c>
      <c r="BR41">
        <v>300</v>
      </c>
      <c r="BS41">
        <v>300</v>
      </c>
      <c r="BT41">
        <v>10377.5</v>
      </c>
      <c r="BU41">
        <v>892.54</v>
      </c>
      <c r="BV41">
        <v>-7.0919499999999996E-3</v>
      </c>
      <c r="BW41">
        <v>-0.93</v>
      </c>
      <c r="BX41" t="s">
        <v>405</v>
      </c>
      <c r="BY41" t="s">
        <v>405</v>
      </c>
      <c r="BZ41" t="s">
        <v>405</v>
      </c>
      <c r="CA41" t="s">
        <v>405</v>
      </c>
      <c r="CB41" t="s">
        <v>405</v>
      </c>
      <c r="CC41" t="s">
        <v>405</v>
      </c>
      <c r="CD41" t="s">
        <v>405</v>
      </c>
      <c r="CE41" t="s">
        <v>405</v>
      </c>
      <c r="CF41" t="s">
        <v>405</v>
      </c>
      <c r="CG41" t="s">
        <v>405</v>
      </c>
      <c r="CH41">
        <f t="shared" si="42"/>
        <v>1799.81</v>
      </c>
      <c r="CI41">
        <f t="shared" si="43"/>
        <v>1513.0250999210116</v>
      </c>
      <c r="CJ41">
        <f t="shared" si="44"/>
        <v>0.84065823610326185</v>
      </c>
      <c r="CK41">
        <f t="shared" si="45"/>
        <v>0.16087039567929534</v>
      </c>
      <c r="CL41">
        <v>6</v>
      </c>
      <c r="CM41">
        <v>0.5</v>
      </c>
      <c r="CN41" t="s">
        <v>406</v>
      </c>
      <c r="CO41">
        <v>2</v>
      </c>
      <c r="CP41">
        <v>1657468823</v>
      </c>
      <c r="CQ41">
        <v>23.995100000000001</v>
      </c>
      <c r="CR41">
        <v>19.990200000000002</v>
      </c>
      <c r="CS41">
        <v>23.262</v>
      </c>
      <c r="CT41">
        <v>16.7256</v>
      </c>
      <c r="CU41">
        <v>24.8001</v>
      </c>
      <c r="CV41">
        <v>23.337399999999999</v>
      </c>
      <c r="CW41">
        <v>500.12799999999999</v>
      </c>
      <c r="CX41">
        <v>99.612499999999997</v>
      </c>
      <c r="CY41">
        <v>0.10011299999999999</v>
      </c>
      <c r="CZ41">
        <v>28.312999999999999</v>
      </c>
      <c r="DA41">
        <v>28.01</v>
      </c>
      <c r="DB41">
        <v>999.9</v>
      </c>
      <c r="DC41">
        <v>0</v>
      </c>
      <c r="DD41">
        <v>0</v>
      </c>
      <c r="DE41">
        <v>10016.9</v>
      </c>
      <c r="DF41">
        <v>0</v>
      </c>
      <c r="DG41">
        <v>1967.24</v>
      </c>
      <c r="DH41">
        <v>4.0049900000000003</v>
      </c>
      <c r="DI41">
        <v>24.566600000000001</v>
      </c>
      <c r="DJ41">
        <v>20.330200000000001</v>
      </c>
      <c r="DK41">
        <v>6.5363300000000004</v>
      </c>
      <c r="DL41">
        <v>19.990200000000002</v>
      </c>
      <c r="DM41">
        <v>16.7256</v>
      </c>
      <c r="DN41">
        <v>2.31718</v>
      </c>
      <c r="DO41">
        <v>1.66608</v>
      </c>
      <c r="DP41">
        <v>19.796299999999999</v>
      </c>
      <c r="DQ41">
        <v>14.584</v>
      </c>
      <c r="DR41">
        <v>1799.81</v>
      </c>
      <c r="DS41">
        <v>0.97799700000000001</v>
      </c>
      <c r="DT41">
        <v>2.2003399999999999E-2</v>
      </c>
      <c r="DU41">
        <v>0</v>
      </c>
      <c r="DV41">
        <v>775.55100000000004</v>
      </c>
      <c r="DW41">
        <v>5.0001199999999999</v>
      </c>
      <c r="DX41">
        <v>14021.5</v>
      </c>
      <c r="DY41">
        <v>14416.3</v>
      </c>
      <c r="DZ41">
        <v>48.25</v>
      </c>
      <c r="EA41">
        <v>50.061999999999998</v>
      </c>
      <c r="EB41">
        <v>49.375</v>
      </c>
      <c r="EC41">
        <v>49.186999999999998</v>
      </c>
      <c r="ED41">
        <v>49.811999999999998</v>
      </c>
      <c r="EE41">
        <v>1755.32</v>
      </c>
      <c r="EF41">
        <v>39.49</v>
      </c>
      <c r="EG41">
        <v>0</v>
      </c>
      <c r="EH41">
        <v>146</v>
      </c>
      <c r="EI41">
        <v>0</v>
      </c>
      <c r="EJ41">
        <v>775.09380769230768</v>
      </c>
      <c r="EK41">
        <v>1.6647179505809599</v>
      </c>
      <c r="EL41">
        <v>29.606837637999678</v>
      </c>
      <c r="EM41">
        <v>14018.846153846151</v>
      </c>
      <c r="EN41">
        <v>15</v>
      </c>
      <c r="EO41">
        <v>1657468781.0999999</v>
      </c>
      <c r="EP41" t="s">
        <v>535</v>
      </c>
      <c r="EQ41">
        <v>1657468768.0999999</v>
      </c>
      <c r="ER41">
        <v>1657468781.0999999</v>
      </c>
      <c r="ES41">
        <v>28</v>
      </c>
      <c r="ET41">
        <v>-0.16600000000000001</v>
      </c>
      <c r="EU41">
        <v>-1.4E-2</v>
      </c>
      <c r="EV41">
        <v>-0.80500000000000005</v>
      </c>
      <c r="EW41">
        <v>-7.4999999999999997E-2</v>
      </c>
      <c r="EX41">
        <v>20</v>
      </c>
      <c r="EY41">
        <v>17</v>
      </c>
      <c r="EZ41">
        <v>0.21</v>
      </c>
      <c r="FA41">
        <v>0.01</v>
      </c>
      <c r="FB41">
        <v>3.9943031707317069</v>
      </c>
      <c r="FC41">
        <v>9.9630625289176336E-2</v>
      </c>
      <c r="FD41">
        <v>1.6863393669247689E-2</v>
      </c>
      <c r="FE41">
        <v>1</v>
      </c>
      <c r="FF41">
        <v>6.5601470731707314</v>
      </c>
      <c r="FG41">
        <v>4.9348126915287387E-2</v>
      </c>
      <c r="FH41">
        <v>2.429907709217018E-2</v>
      </c>
      <c r="FI41">
        <v>1</v>
      </c>
      <c r="FJ41">
        <v>2</v>
      </c>
      <c r="FK41">
        <v>2</v>
      </c>
      <c r="FL41" t="s">
        <v>408</v>
      </c>
      <c r="FM41">
        <v>2.9331100000000001</v>
      </c>
      <c r="FN41">
        <v>2.7031900000000002</v>
      </c>
      <c r="FO41">
        <v>7.1037799999999996E-3</v>
      </c>
      <c r="FP41">
        <v>5.7825400000000001E-3</v>
      </c>
      <c r="FQ41">
        <v>0.112605</v>
      </c>
      <c r="FR41">
        <v>8.8570599999999999E-2</v>
      </c>
      <c r="FS41">
        <v>34992.199999999997</v>
      </c>
      <c r="FT41">
        <v>19313.900000000001</v>
      </c>
      <c r="FU41">
        <v>31652.799999999999</v>
      </c>
      <c r="FV41">
        <v>21121</v>
      </c>
      <c r="FW41">
        <v>38019.199999999997</v>
      </c>
      <c r="FX41">
        <v>32754.6</v>
      </c>
      <c r="FY41">
        <v>47871</v>
      </c>
      <c r="FZ41">
        <v>40402.699999999997</v>
      </c>
      <c r="GA41">
        <v>1.9394499999999999</v>
      </c>
      <c r="GB41">
        <v>1.9279500000000001</v>
      </c>
      <c r="GC41">
        <v>5.3420700000000002E-2</v>
      </c>
      <c r="GD41">
        <v>0</v>
      </c>
      <c r="GE41">
        <v>27.1372</v>
      </c>
      <c r="GF41">
        <v>999.9</v>
      </c>
      <c r="GG41">
        <v>54.6</v>
      </c>
      <c r="GH41">
        <v>36.299999999999997</v>
      </c>
      <c r="GI41">
        <v>33.2607</v>
      </c>
      <c r="GJ41">
        <v>58.5092</v>
      </c>
      <c r="GK41">
        <v>18.734000000000002</v>
      </c>
      <c r="GL41">
        <v>1</v>
      </c>
      <c r="GM41">
        <v>0.47138200000000002</v>
      </c>
      <c r="GN41">
        <v>3.0281099999999999</v>
      </c>
      <c r="GO41">
        <v>20.122199999999999</v>
      </c>
      <c r="GP41">
        <v>5.1966200000000002</v>
      </c>
      <c r="GQ41">
        <v>11.950100000000001</v>
      </c>
      <c r="GR41">
        <v>4.9950999999999999</v>
      </c>
      <c r="GS41">
        <v>3.2909999999999999</v>
      </c>
      <c r="GT41">
        <v>9999</v>
      </c>
      <c r="GU41">
        <v>9999</v>
      </c>
      <c r="GV41">
        <v>9999</v>
      </c>
      <c r="GW41">
        <v>999.9</v>
      </c>
      <c r="GX41">
        <v>1.8760699999999999</v>
      </c>
      <c r="GY41">
        <v>1.875</v>
      </c>
      <c r="GZ41">
        <v>1.87531</v>
      </c>
      <c r="HA41">
        <v>1.8791</v>
      </c>
      <c r="HB41">
        <v>1.87263</v>
      </c>
      <c r="HC41">
        <v>1.8702700000000001</v>
      </c>
      <c r="HD41">
        <v>1.8724099999999999</v>
      </c>
      <c r="HE41">
        <v>1.87561</v>
      </c>
      <c r="HF41">
        <v>0</v>
      </c>
      <c r="HG41">
        <v>0</v>
      </c>
      <c r="HH41">
        <v>0</v>
      </c>
      <c r="HI41">
        <v>0</v>
      </c>
      <c r="HJ41" t="s">
        <v>409</v>
      </c>
      <c r="HK41" t="s">
        <v>410</v>
      </c>
      <c r="HL41" t="s">
        <v>411</v>
      </c>
      <c r="HM41" t="s">
        <v>411</v>
      </c>
      <c r="HN41" t="s">
        <v>411</v>
      </c>
      <c r="HO41" t="s">
        <v>411</v>
      </c>
      <c r="HP41">
        <v>0</v>
      </c>
      <c r="HQ41">
        <v>100</v>
      </c>
      <c r="HR41">
        <v>100</v>
      </c>
      <c r="HS41">
        <v>-0.80500000000000005</v>
      </c>
      <c r="HT41">
        <v>-7.5399999999999995E-2</v>
      </c>
      <c r="HU41">
        <v>-0.8049700000000044</v>
      </c>
      <c r="HV41">
        <v>0</v>
      </c>
      <c r="HW41">
        <v>0</v>
      </c>
      <c r="HX41">
        <v>0</v>
      </c>
      <c r="HY41">
        <v>-7.5450000000000017E-2</v>
      </c>
      <c r="HZ41">
        <v>0</v>
      </c>
      <c r="IA41">
        <v>0</v>
      </c>
      <c r="IB41">
        <v>0</v>
      </c>
      <c r="IC41">
        <v>-1</v>
      </c>
      <c r="ID41">
        <v>-1</v>
      </c>
      <c r="IE41">
        <v>-1</v>
      </c>
      <c r="IF41">
        <v>-1</v>
      </c>
      <c r="IG41">
        <v>0.9</v>
      </c>
      <c r="IH41">
        <v>0.7</v>
      </c>
      <c r="II41">
        <v>0.18676799999999999</v>
      </c>
      <c r="IJ41">
        <v>2.4682599999999999</v>
      </c>
      <c r="IK41">
        <v>1.5490699999999999</v>
      </c>
      <c r="IL41">
        <v>2.3034699999999999</v>
      </c>
      <c r="IM41">
        <v>1.5918000000000001</v>
      </c>
      <c r="IN41">
        <v>2.32422</v>
      </c>
      <c r="IO41">
        <v>39.792499999999997</v>
      </c>
      <c r="IP41">
        <v>23.903600000000001</v>
      </c>
      <c r="IQ41">
        <v>18</v>
      </c>
      <c r="IR41">
        <v>513.52</v>
      </c>
      <c r="IS41">
        <v>483.55200000000002</v>
      </c>
      <c r="IT41">
        <v>22.344999999999999</v>
      </c>
      <c r="IU41">
        <v>33.212600000000002</v>
      </c>
      <c r="IV41">
        <v>30.000499999999999</v>
      </c>
      <c r="IW41">
        <v>33.371899999999997</v>
      </c>
      <c r="IX41">
        <v>33.402299999999997</v>
      </c>
      <c r="IY41">
        <v>3.7864599999999999</v>
      </c>
      <c r="IZ41">
        <v>50.708300000000001</v>
      </c>
      <c r="JA41">
        <v>0</v>
      </c>
      <c r="JB41">
        <v>22.336300000000001</v>
      </c>
      <c r="JC41">
        <v>20</v>
      </c>
      <c r="JD41">
        <v>16.750399999999999</v>
      </c>
      <c r="JE41">
        <v>99.429599999999994</v>
      </c>
      <c r="JF41">
        <v>98.786299999999997</v>
      </c>
    </row>
    <row r="42" spans="1:266" x14ac:dyDescent="0.25">
      <c r="A42">
        <v>26</v>
      </c>
      <c r="B42">
        <v>1657468939</v>
      </c>
      <c r="C42">
        <v>3825.900000095367</v>
      </c>
      <c r="D42" t="s">
        <v>536</v>
      </c>
      <c r="E42" t="s">
        <v>537</v>
      </c>
      <c r="F42" t="s">
        <v>397</v>
      </c>
      <c r="G42" t="s">
        <v>398</v>
      </c>
      <c r="H42" t="s">
        <v>495</v>
      </c>
      <c r="I42" t="s">
        <v>496</v>
      </c>
      <c r="J42" t="s">
        <v>497</v>
      </c>
      <c r="K42">
        <v>1657468939</v>
      </c>
      <c r="L42">
        <f t="shared" si="0"/>
        <v>5.1482089177723976E-3</v>
      </c>
      <c r="M42">
        <f t="shared" si="1"/>
        <v>5.148208917772398</v>
      </c>
      <c r="N42">
        <f t="shared" si="2"/>
        <v>23.459685106230786</v>
      </c>
      <c r="O42">
        <f t="shared" si="3"/>
        <v>369.61799999999999</v>
      </c>
      <c r="P42">
        <f t="shared" si="4"/>
        <v>252.05623926168073</v>
      </c>
      <c r="Q42">
        <f t="shared" si="5"/>
        <v>25.130807080892989</v>
      </c>
      <c r="R42">
        <f t="shared" si="6"/>
        <v>36.852087767531998</v>
      </c>
      <c r="S42">
        <f t="shared" si="7"/>
        <v>0.36102135849102202</v>
      </c>
      <c r="T42">
        <f t="shared" si="8"/>
        <v>2.9214825362465162</v>
      </c>
      <c r="U42">
        <f t="shared" si="9"/>
        <v>0.3379415735538151</v>
      </c>
      <c r="V42">
        <f t="shared" si="10"/>
        <v>0.21316403718441984</v>
      </c>
      <c r="W42">
        <f t="shared" si="11"/>
        <v>289.56806684756941</v>
      </c>
      <c r="X42">
        <f t="shared" si="12"/>
        <v>28.786348957692983</v>
      </c>
      <c r="Y42">
        <f t="shared" si="13"/>
        <v>28.081900000000001</v>
      </c>
      <c r="Z42">
        <f t="shared" si="14"/>
        <v>3.8129958791669702</v>
      </c>
      <c r="AA42">
        <f t="shared" si="15"/>
        <v>60.20950171696596</v>
      </c>
      <c r="AB42">
        <f t="shared" si="16"/>
        <v>2.3409906442504003</v>
      </c>
      <c r="AC42">
        <f t="shared" si="17"/>
        <v>3.888075100264035</v>
      </c>
      <c r="AD42">
        <f t="shared" si="18"/>
        <v>1.47200523491657</v>
      </c>
      <c r="AE42">
        <f t="shared" si="19"/>
        <v>-227.03601327376273</v>
      </c>
      <c r="AF42">
        <f t="shared" si="20"/>
        <v>52.77924407218044</v>
      </c>
      <c r="AG42">
        <f t="shared" si="21"/>
        <v>3.947753264977631</v>
      </c>
      <c r="AH42">
        <f t="shared" si="22"/>
        <v>119.25905091096473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52388.280069643632</v>
      </c>
      <c r="AN42" t="s">
        <v>402</v>
      </c>
      <c r="AO42">
        <v>10366.9</v>
      </c>
      <c r="AP42">
        <v>993.59653846153856</v>
      </c>
      <c r="AQ42">
        <v>3431.87</v>
      </c>
      <c r="AR42">
        <f t="shared" si="26"/>
        <v>0.71047955241266758</v>
      </c>
      <c r="AS42">
        <v>-3.9894345373445681</v>
      </c>
      <c r="AT42" t="s">
        <v>538</v>
      </c>
      <c r="AU42">
        <v>10377.700000000001</v>
      </c>
      <c r="AV42">
        <v>793.17931999999996</v>
      </c>
      <c r="AW42">
        <v>1152.0999999999999</v>
      </c>
      <c r="AX42">
        <f t="shared" si="27"/>
        <v>0.31153604721812345</v>
      </c>
      <c r="AY42">
        <v>0.5</v>
      </c>
      <c r="AZ42">
        <f t="shared" si="28"/>
        <v>1513.1930999210203</v>
      </c>
      <c r="BA42">
        <f t="shared" si="29"/>
        <v>23.459685106230786</v>
      </c>
      <c r="BB42">
        <f t="shared" si="30"/>
        <v>235.70709851356679</v>
      </c>
      <c r="BC42">
        <f t="shared" si="31"/>
        <v>1.8139865721703355E-2</v>
      </c>
      <c r="BD42">
        <f t="shared" si="32"/>
        <v>1.978795243468449</v>
      </c>
      <c r="BE42">
        <f t="shared" si="33"/>
        <v>631.69653145325572</v>
      </c>
      <c r="BF42" t="s">
        <v>539</v>
      </c>
      <c r="BG42">
        <v>566.04</v>
      </c>
      <c r="BH42">
        <f t="shared" si="34"/>
        <v>566.04</v>
      </c>
      <c r="BI42">
        <f t="shared" si="35"/>
        <v>0.50868848190261262</v>
      </c>
      <c r="BJ42">
        <f t="shared" si="36"/>
        <v>0.61242992185100498</v>
      </c>
      <c r="BK42">
        <f t="shared" si="37"/>
        <v>0.79550077987877854</v>
      </c>
      <c r="BL42">
        <f t="shared" si="38"/>
        <v>2.2644343316938018</v>
      </c>
      <c r="BM42">
        <f t="shared" si="39"/>
        <v>0.93499356653849164</v>
      </c>
      <c r="BN42">
        <f t="shared" si="40"/>
        <v>0.43705102266728646</v>
      </c>
      <c r="BO42">
        <f t="shared" si="41"/>
        <v>0.56294897733271354</v>
      </c>
      <c r="BP42">
        <v>1173</v>
      </c>
      <c r="BQ42">
        <v>300</v>
      </c>
      <c r="BR42">
        <v>300</v>
      </c>
      <c r="BS42">
        <v>300</v>
      </c>
      <c r="BT42">
        <v>10377.700000000001</v>
      </c>
      <c r="BU42">
        <v>1068.6300000000001</v>
      </c>
      <c r="BV42">
        <v>-7.0927200000000003E-3</v>
      </c>
      <c r="BW42">
        <v>-3.32</v>
      </c>
      <c r="BX42" t="s">
        <v>405</v>
      </c>
      <c r="BY42" t="s">
        <v>405</v>
      </c>
      <c r="BZ42" t="s">
        <v>405</v>
      </c>
      <c r="CA42" t="s">
        <v>405</v>
      </c>
      <c r="CB42" t="s">
        <v>405</v>
      </c>
      <c r="CC42" t="s">
        <v>405</v>
      </c>
      <c r="CD42" t="s">
        <v>405</v>
      </c>
      <c r="CE42" t="s">
        <v>405</v>
      </c>
      <c r="CF42" t="s">
        <v>405</v>
      </c>
      <c r="CG42" t="s">
        <v>405</v>
      </c>
      <c r="CH42">
        <f t="shared" si="42"/>
        <v>1800.01</v>
      </c>
      <c r="CI42">
        <f t="shared" si="43"/>
        <v>1513.1930999210203</v>
      </c>
      <c r="CJ42">
        <f t="shared" si="44"/>
        <v>0.84065816296632812</v>
      </c>
      <c r="CK42">
        <f t="shared" si="45"/>
        <v>0.16087025452501344</v>
      </c>
      <c r="CL42">
        <v>6</v>
      </c>
      <c r="CM42">
        <v>0.5</v>
      </c>
      <c r="CN42" t="s">
        <v>406</v>
      </c>
      <c r="CO42">
        <v>2</v>
      </c>
      <c r="CP42">
        <v>1657468939</v>
      </c>
      <c r="CQ42">
        <v>369.61799999999999</v>
      </c>
      <c r="CR42">
        <v>400.04399999999998</v>
      </c>
      <c r="CS42">
        <v>23.479600000000001</v>
      </c>
      <c r="CT42">
        <v>17.448599999999999</v>
      </c>
      <c r="CU42">
        <v>369.84</v>
      </c>
      <c r="CV42">
        <v>23.547000000000001</v>
      </c>
      <c r="CW42">
        <v>500.149</v>
      </c>
      <c r="CX42">
        <v>99.603099999999998</v>
      </c>
      <c r="CY42">
        <v>0.100074</v>
      </c>
      <c r="CZ42">
        <v>28.417000000000002</v>
      </c>
      <c r="DA42">
        <v>28.081900000000001</v>
      </c>
      <c r="DB42">
        <v>999.9</v>
      </c>
      <c r="DC42">
        <v>0</v>
      </c>
      <c r="DD42">
        <v>0</v>
      </c>
      <c r="DE42">
        <v>9993.75</v>
      </c>
      <c r="DF42">
        <v>0</v>
      </c>
      <c r="DG42">
        <v>1970.96</v>
      </c>
      <c r="DH42">
        <v>-30.426100000000002</v>
      </c>
      <c r="DI42">
        <v>378.505</v>
      </c>
      <c r="DJ42">
        <v>407.14800000000002</v>
      </c>
      <c r="DK42">
        <v>6.0310100000000002</v>
      </c>
      <c r="DL42">
        <v>400.04399999999998</v>
      </c>
      <c r="DM42">
        <v>17.448599999999999</v>
      </c>
      <c r="DN42">
        <v>2.3386399999999998</v>
      </c>
      <c r="DO42">
        <v>1.73794</v>
      </c>
      <c r="DP42">
        <v>19.9451</v>
      </c>
      <c r="DQ42">
        <v>15.2395</v>
      </c>
      <c r="DR42">
        <v>1800.01</v>
      </c>
      <c r="DS42">
        <v>0.97799999999999998</v>
      </c>
      <c r="DT42">
        <v>2.1999700000000001E-2</v>
      </c>
      <c r="DU42">
        <v>0</v>
      </c>
      <c r="DV42">
        <v>794.77200000000005</v>
      </c>
      <c r="DW42">
        <v>5.0001199999999999</v>
      </c>
      <c r="DX42">
        <v>14413.8</v>
      </c>
      <c r="DY42">
        <v>14417.9</v>
      </c>
      <c r="DZ42">
        <v>48.375</v>
      </c>
      <c r="EA42">
        <v>50.125</v>
      </c>
      <c r="EB42">
        <v>49.436999999999998</v>
      </c>
      <c r="EC42">
        <v>49.186999999999998</v>
      </c>
      <c r="ED42">
        <v>49.936999999999998</v>
      </c>
      <c r="EE42">
        <v>1755.52</v>
      </c>
      <c r="EF42">
        <v>39.49</v>
      </c>
      <c r="EG42">
        <v>0</v>
      </c>
      <c r="EH42">
        <v>115.5</v>
      </c>
      <c r="EI42">
        <v>0</v>
      </c>
      <c r="EJ42">
        <v>793.17931999999996</v>
      </c>
      <c r="EK42">
        <v>12.263384643369729</v>
      </c>
      <c r="EL42">
        <v>235.10000032919999</v>
      </c>
      <c r="EM42">
        <v>14385.712</v>
      </c>
      <c r="EN42">
        <v>15</v>
      </c>
      <c r="EO42">
        <v>1657468899.5</v>
      </c>
      <c r="EP42" t="s">
        <v>540</v>
      </c>
      <c r="EQ42">
        <v>1657468895.5</v>
      </c>
      <c r="ER42">
        <v>1657468899.5</v>
      </c>
      <c r="ES42">
        <v>29</v>
      </c>
      <c r="ET42">
        <v>0.58299999999999996</v>
      </c>
      <c r="EU42">
        <v>8.0000000000000002E-3</v>
      </c>
      <c r="EV42">
        <v>-0.222</v>
      </c>
      <c r="EW42">
        <v>-6.7000000000000004E-2</v>
      </c>
      <c r="EX42">
        <v>400</v>
      </c>
      <c r="EY42">
        <v>17</v>
      </c>
      <c r="EZ42">
        <v>0.04</v>
      </c>
      <c r="FA42">
        <v>0.01</v>
      </c>
      <c r="FB42">
        <v>-30.40624390243903</v>
      </c>
      <c r="FC42">
        <v>-1.172822299653224E-2</v>
      </c>
      <c r="FD42">
        <v>3.7905640540307109E-2</v>
      </c>
      <c r="FE42">
        <v>1</v>
      </c>
      <c r="FF42">
        <v>6.0780912195121948</v>
      </c>
      <c r="FG42">
        <v>1.806689895489458E-3</v>
      </c>
      <c r="FH42">
        <v>3.0278432571726611E-2</v>
      </c>
      <c r="FI42">
        <v>1</v>
      </c>
      <c r="FJ42">
        <v>2</v>
      </c>
      <c r="FK42">
        <v>2</v>
      </c>
      <c r="FL42" t="s">
        <v>408</v>
      </c>
      <c r="FM42">
        <v>2.93309</v>
      </c>
      <c r="FN42">
        <v>2.70295</v>
      </c>
      <c r="FO42">
        <v>9.1795100000000004E-2</v>
      </c>
      <c r="FP42">
        <v>9.8176700000000006E-2</v>
      </c>
      <c r="FQ42">
        <v>0.11329</v>
      </c>
      <c r="FR42">
        <v>9.1268799999999997E-2</v>
      </c>
      <c r="FS42">
        <v>32002.7</v>
      </c>
      <c r="FT42">
        <v>17516.3</v>
      </c>
      <c r="FU42">
        <v>31648</v>
      </c>
      <c r="FV42">
        <v>21117.8</v>
      </c>
      <c r="FW42">
        <v>37986</v>
      </c>
      <c r="FX42">
        <v>32654.3</v>
      </c>
      <c r="FY42">
        <v>47863.7</v>
      </c>
      <c r="FZ42">
        <v>40397.300000000003</v>
      </c>
      <c r="GA42">
        <v>1.93773</v>
      </c>
      <c r="GB42">
        <v>1.9279500000000001</v>
      </c>
      <c r="GC42">
        <v>4.6052000000000003E-2</v>
      </c>
      <c r="GD42">
        <v>0</v>
      </c>
      <c r="GE42">
        <v>27.329699999999999</v>
      </c>
      <c r="GF42">
        <v>999.9</v>
      </c>
      <c r="GG42">
        <v>54.2</v>
      </c>
      <c r="GH42">
        <v>36.4</v>
      </c>
      <c r="GI42">
        <v>33.1997</v>
      </c>
      <c r="GJ42">
        <v>58.489199999999997</v>
      </c>
      <c r="GK42">
        <v>18.765999999999998</v>
      </c>
      <c r="GL42">
        <v>1</v>
      </c>
      <c r="GM42">
        <v>0.48561700000000002</v>
      </c>
      <c r="GN42">
        <v>4.3625999999999996</v>
      </c>
      <c r="GO42">
        <v>20.092099999999999</v>
      </c>
      <c r="GP42">
        <v>5.1934800000000001</v>
      </c>
      <c r="GQ42">
        <v>11.950100000000001</v>
      </c>
      <c r="GR42">
        <v>4.9954000000000001</v>
      </c>
      <c r="GS42">
        <v>3.2909999999999999</v>
      </c>
      <c r="GT42">
        <v>9999</v>
      </c>
      <c r="GU42">
        <v>9999</v>
      </c>
      <c r="GV42">
        <v>9999</v>
      </c>
      <c r="GW42">
        <v>999.9</v>
      </c>
      <c r="GX42">
        <v>1.8760699999999999</v>
      </c>
      <c r="GY42">
        <v>1.875</v>
      </c>
      <c r="GZ42">
        <v>1.87531</v>
      </c>
      <c r="HA42">
        <v>1.8791</v>
      </c>
      <c r="HB42">
        <v>1.8726799999999999</v>
      </c>
      <c r="HC42">
        <v>1.8702700000000001</v>
      </c>
      <c r="HD42">
        <v>1.8724099999999999</v>
      </c>
      <c r="HE42">
        <v>1.87561</v>
      </c>
      <c r="HF42">
        <v>0</v>
      </c>
      <c r="HG42">
        <v>0</v>
      </c>
      <c r="HH42">
        <v>0</v>
      </c>
      <c r="HI42">
        <v>0</v>
      </c>
      <c r="HJ42" t="s">
        <v>409</v>
      </c>
      <c r="HK42" t="s">
        <v>410</v>
      </c>
      <c r="HL42" t="s">
        <v>411</v>
      </c>
      <c r="HM42" t="s">
        <v>411</v>
      </c>
      <c r="HN42" t="s">
        <v>411</v>
      </c>
      <c r="HO42" t="s">
        <v>411</v>
      </c>
      <c r="HP42">
        <v>0</v>
      </c>
      <c r="HQ42">
        <v>100</v>
      </c>
      <c r="HR42">
        <v>100</v>
      </c>
      <c r="HS42">
        <v>-0.222</v>
      </c>
      <c r="HT42">
        <v>-6.7400000000000002E-2</v>
      </c>
      <c r="HU42">
        <v>-0.22209999999995489</v>
      </c>
      <c r="HV42">
        <v>0</v>
      </c>
      <c r="HW42">
        <v>0</v>
      </c>
      <c r="HX42">
        <v>0</v>
      </c>
      <c r="HY42">
        <v>-6.7329999999998336E-2</v>
      </c>
      <c r="HZ42">
        <v>0</v>
      </c>
      <c r="IA42">
        <v>0</v>
      </c>
      <c r="IB42">
        <v>0</v>
      </c>
      <c r="IC42">
        <v>-1</v>
      </c>
      <c r="ID42">
        <v>-1</v>
      </c>
      <c r="IE42">
        <v>-1</v>
      </c>
      <c r="IF42">
        <v>-1</v>
      </c>
      <c r="IG42">
        <v>0.7</v>
      </c>
      <c r="IH42">
        <v>0.7</v>
      </c>
      <c r="II42">
        <v>1.00708</v>
      </c>
      <c r="IJ42">
        <v>2.4047900000000002</v>
      </c>
      <c r="IK42">
        <v>1.5490699999999999</v>
      </c>
      <c r="IL42">
        <v>2.3034699999999999</v>
      </c>
      <c r="IM42">
        <v>1.5918000000000001</v>
      </c>
      <c r="IN42">
        <v>2.2680699999999998</v>
      </c>
      <c r="IO42">
        <v>39.994199999999999</v>
      </c>
      <c r="IP42">
        <v>23.877400000000002</v>
      </c>
      <c r="IQ42">
        <v>18</v>
      </c>
      <c r="IR42">
        <v>513.02300000000002</v>
      </c>
      <c r="IS42">
        <v>484.19400000000002</v>
      </c>
      <c r="IT42">
        <v>21.6965</v>
      </c>
      <c r="IU42">
        <v>33.2849</v>
      </c>
      <c r="IV42">
        <v>30.000800000000002</v>
      </c>
      <c r="IW42">
        <v>33.453600000000002</v>
      </c>
      <c r="IX42">
        <v>33.485999999999997</v>
      </c>
      <c r="IY42">
        <v>20.205100000000002</v>
      </c>
      <c r="IZ42">
        <v>48.580599999999997</v>
      </c>
      <c r="JA42">
        <v>0</v>
      </c>
      <c r="JB42">
        <v>21.652200000000001</v>
      </c>
      <c r="JC42">
        <v>400</v>
      </c>
      <c r="JD42">
        <v>17.449200000000001</v>
      </c>
      <c r="JE42">
        <v>99.414400000000001</v>
      </c>
      <c r="JF42">
        <v>98.772499999999994</v>
      </c>
    </row>
    <row r="43" spans="1:266" x14ac:dyDescent="0.25">
      <c r="A43">
        <v>27</v>
      </c>
      <c r="B43">
        <v>1657469080.5</v>
      </c>
      <c r="C43">
        <v>3967.400000095367</v>
      </c>
      <c r="D43" t="s">
        <v>541</v>
      </c>
      <c r="E43" t="s">
        <v>542</v>
      </c>
      <c r="F43" t="s">
        <v>397</v>
      </c>
      <c r="G43" t="s">
        <v>398</v>
      </c>
      <c r="H43" t="s">
        <v>495</v>
      </c>
      <c r="I43" t="s">
        <v>496</v>
      </c>
      <c r="J43" t="s">
        <v>497</v>
      </c>
      <c r="K43">
        <v>1657469080.5</v>
      </c>
      <c r="L43">
        <f t="shared" si="0"/>
        <v>5.5367077983098697E-3</v>
      </c>
      <c r="M43">
        <f t="shared" si="1"/>
        <v>5.5367077983098696</v>
      </c>
      <c r="N43">
        <f t="shared" si="2"/>
        <v>24.658995030447411</v>
      </c>
      <c r="O43">
        <f t="shared" si="3"/>
        <v>367.95400000000001</v>
      </c>
      <c r="P43">
        <f t="shared" si="4"/>
        <v>253.477774782312</v>
      </c>
      <c r="Q43">
        <f t="shared" si="5"/>
        <v>25.272266449123549</v>
      </c>
      <c r="R43">
        <f t="shared" si="6"/>
        <v>36.685786503399996</v>
      </c>
      <c r="S43">
        <f t="shared" si="7"/>
        <v>0.39212981558839594</v>
      </c>
      <c r="T43">
        <f t="shared" si="8"/>
        <v>2.9205831635506847</v>
      </c>
      <c r="U43">
        <f t="shared" si="9"/>
        <v>0.36505337271131272</v>
      </c>
      <c r="V43">
        <f t="shared" si="10"/>
        <v>0.23043507992215717</v>
      </c>
      <c r="W43">
        <f t="shared" si="11"/>
        <v>289.58083484757623</v>
      </c>
      <c r="X43">
        <f t="shared" si="12"/>
        <v>28.587523603011675</v>
      </c>
      <c r="Y43">
        <f t="shared" si="13"/>
        <v>27.968800000000002</v>
      </c>
      <c r="Z43">
        <f t="shared" si="14"/>
        <v>3.7879428985635859</v>
      </c>
      <c r="AA43">
        <f t="shared" si="15"/>
        <v>60.064490560047609</v>
      </c>
      <c r="AB43">
        <f t="shared" si="16"/>
        <v>2.3221117600500003</v>
      </c>
      <c r="AC43">
        <f t="shared" si="17"/>
        <v>3.8660308917937813</v>
      </c>
      <c r="AD43">
        <f t="shared" si="18"/>
        <v>1.4658311385135856</v>
      </c>
      <c r="AE43">
        <f t="shared" si="19"/>
        <v>-244.16881390546524</v>
      </c>
      <c r="AF43">
        <f t="shared" si="20"/>
        <v>55.172049621475438</v>
      </c>
      <c r="AG43">
        <f t="shared" si="21"/>
        <v>4.1236665487803474</v>
      </c>
      <c r="AH43">
        <f t="shared" si="22"/>
        <v>104.70773711236679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52379.447053648735</v>
      </c>
      <c r="AN43" t="s">
        <v>402</v>
      </c>
      <c r="AO43">
        <v>10366.9</v>
      </c>
      <c r="AP43">
        <v>993.59653846153856</v>
      </c>
      <c r="AQ43">
        <v>3431.87</v>
      </c>
      <c r="AR43">
        <f t="shared" si="26"/>
        <v>0.71047955241266758</v>
      </c>
      <c r="AS43">
        <v>-3.9894345373445681</v>
      </c>
      <c r="AT43" t="s">
        <v>543</v>
      </c>
      <c r="AU43">
        <v>10378.4</v>
      </c>
      <c r="AV43">
        <v>819.26911538461536</v>
      </c>
      <c r="AW43">
        <v>1221.71</v>
      </c>
      <c r="AX43">
        <f t="shared" si="27"/>
        <v>0.32940786652755949</v>
      </c>
      <c r="AY43">
        <v>0.5</v>
      </c>
      <c r="AZ43">
        <f t="shared" si="28"/>
        <v>1513.2602999210239</v>
      </c>
      <c r="BA43">
        <f t="shared" si="29"/>
        <v>24.658995030447411</v>
      </c>
      <c r="BB43">
        <f t="shared" si="30"/>
        <v>249.23992344891965</v>
      </c>
      <c r="BC43">
        <f t="shared" si="31"/>
        <v>1.8931593969185024E-2</v>
      </c>
      <c r="BD43">
        <f t="shared" si="32"/>
        <v>1.8090708924376486</v>
      </c>
      <c r="BE43">
        <f t="shared" si="33"/>
        <v>652.06763060221351</v>
      </c>
      <c r="BF43" t="s">
        <v>544</v>
      </c>
      <c r="BG43">
        <v>573.89</v>
      </c>
      <c r="BH43">
        <f t="shared" si="34"/>
        <v>573.89</v>
      </c>
      <c r="BI43">
        <f t="shared" si="35"/>
        <v>0.53025677124685888</v>
      </c>
      <c r="BJ43">
        <f t="shared" si="36"/>
        <v>0.62122330989377395</v>
      </c>
      <c r="BK43">
        <f t="shared" si="37"/>
        <v>0.7733294144815569</v>
      </c>
      <c r="BL43">
        <f t="shared" si="38"/>
        <v>1.7642136588573507</v>
      </c>
      <c r="BM43">
        <f t="shared" si="39"/>
        <v>0.90644467688438424</v>
      </c>
      <c r="BN43">
        <f t="shared" si="40"/>
        <v>0.43516085083662448</v>
      </c>
      <c r="BO43">
        <f t="shared" si="41"/>
        <v>0.56483914916337552</v>
      </c>
      <c r="BP43">
        <v>1175</v>
      </c>
      <c r="BQ43">
        <v>300</v>
      </c>
      <c r="BR43">
        <v>300</v>
      </c>
      <c r="BS43">
        <v>300</v>
      </c>
      <c r="BT43">
        <v>10378.4</v>
      </c>
      <c r="BU43">
        <v>1123.4100000000001</v>
      </c>
      <c r="BV43">
        <v>-7.0935E-3</v>
      </c>
      <c r="BW43">
        <v>-5.42</v>
      </c>
      <c r="BX43" t="s">
        <v>405</v>
      </c>
      <c r="BY43" t="s">
        <v>405</v>
      </c>
      <c r="BZ43" t="s">
        <v>405</v>
      </c>
      <c r="CA43" t="s">
        <v>405</v>
      </c>
      <c r="CB43" t="s">
        <v>405</v>
      </c>
      <c r="CC43" t="s">
        <v>405</v>
      </c>
      <c r="CD43" t="s">
        <v>405</v>
      </c>
      <c r="CE43" t="s">
        <v>405</v>
      </c>
      <c r="CF43" t="s">
        <v>405</v>
      </c>
      <c r="CG43" t="s">
        <v>405</v>
      </c>
      <c r="CH43">
        <f t="shared" si="42"/>
        <v>1800.09</v>
      </c>
      <c r="CI43">
        <f t="shared" si="43"/>
        <v>1513.2602999210239</v>
      </c>
      <c r="CJ43">
        <f t="shared" si="44"/>
        <v>0.84065813371610532</v>
      </c>
      <c r="CK43">
        <f t="shared" si="45"/>
        <v>0.16087019807208319</v>
      </c>
      <c r="CL43">
        <v>6</v>
      </c>
      <c r="CM43">
        <v>0.5</v>
      </c>
      <c r="CN43" t="s">
        <v>406</v>
      </c>
      <c r="CO43">
        <v>2</v>
      </c>
      <c r="CP43">
        <v>1657469080.5</v>
      </c>
      <c r="CQ43">
        <v>367.95400000000001</v>
      </c>
      <c r="CR43">
        <v>399.98700000000002</v>
      </c>
      <c r="CS43">
        <v>23.290500000000002</v>
      </c>
      <c r="CT43">
        <v>16.8017</v>
      </c>
      <c r="CU43">
        <v>368.18400000000003</v>
      </c>
      <c r="CV43">
        <v>23.360700000000001</v>
      </c>
      <c r="CW43">
        <v>500.03899999999999</v>
      </c>
      <c r="CX43">
        <v>99.601799999999997</v>
      </c>
      <c r="CY43">
        <v>0.1003</v>
      </c>
      <c r="CZ43">
        <v>28.319199999999999</v>
      </c>
      <c r="DA43">
        <v>27.968800000000002</v>
      </c>
      <c r="DB43">
        <v>999.9</v>
      </c>
      <c r="DC43">
        <v>0</v>
      </c>
      <c r="DD43">
        <v>0</v>
      </c>
      <c r="DE43">
        <v>9988.75</v>
      </c>
      <c r="DF43">
        <v>0</v>
      </c>
      <c r="DG43">
        <v>1977.91</v>
      </c>
      <c r="DH43">
        <v>-32.032699999999998</v>
      </c>
      <c r="DI43">
        <v>376.72800000000001</v>
      </c>
      <c r="DJ43">
        <v>406.822</v>
      </c>
      <c r="DK43">
        <v>6.4888300000000001</v>
      </c>
      <c r="DL43">
        <v>399.98700000000002</v>
      </c>
      <c r="DM43">
        <v>16.8017</v>
      </c>
      <c r="DN43">
        <v>2.3197800000000002</v>
      </c>
      <c r="DO43">
        <v>1.6734800000000001</v>
      </c>
      <c r="DP43">
        <v>19.814399999999999</v>
      </c>
      <c r="DQ43">
        <v>14.6526</v>
      </c>
      <c r="DR43">
        <v>1800.09</v>
      </c>
      <c r="DS43">
        <v>0.97799999999999998</v>
      </c>
      <c r="DT43">
        <v>2.1999700000000001E-2</v>
      </c>
      <c r="DU43">
        <v>0</v>
      </c>
      <c r="DV43">
        <v>820.16800000000001</v>
      </c>
      <c r="DW43">
        <v>5.0001199999999999</v>
      </c>
      <c r="DX43">
        <v>14876.8</v>
      </c>
      <c r="DY43">
        <v>14418.5</v>
      </c>
      <c r="DZ43">
        <v>48.375</v>
      </c>
      <c r="EA43">
        <v>49.875</v>
      </c>
      <c r="EB43">
        <v>49.311999999999998</v>
      </c>
      <c r="EC43">
        <v>49</v>
      </c>
      <c r="ED43">
        <v>49.875</v>
      </c>
      <c r="EE43">
        <v>1755.6</v>
      </c>
      <c r="EF43">
        <v>39.49</v>
      </c>
      <c r="EG43">
        <v>0</v>
      </c>
      <c r="EH43">
        <v>141.20000004768369</v>
      </c>
      <c r="EI43">
        <v>0</v>
      </c>
      <c r="EJ43">
        <v>819.26911538461536</v>
      </c>
      <c r="EK43">
        <v>8.305196579517192</v>
      </c>
      <c r="EL43">
        <v>136.77264921142819</v>
      </c>
      <c r="EM43">
        <v>14861.25384615385</v>
      </c>
      <c r="EN43">
        <v>15</v>
      </c>
      <c r="EO43">
        <v>1657469041.5</v>
      </c>
      <c r="EP43" t="s">
        <v>545</v>
      </c>
      <c r="EQ43">
        <v>1657469031.5</v>
      </c>
      <c r="ER43">
        <v>1657469041.5</v>
      </c>
      <c r="ES43">
        <v>30</v>
      </c>
      <c r="ET43">
        <v>-8.0000000000000002E-3</v>
      </c>
      <c r="EU43">
        <v>-3.0000000000000001E-3</v>
      </c>
      <c r="EV43">
        <v>-0.23100000000000001</v>
      </c>
      <c r="EW43">
        <v>-7.0000000000000007E-2</v>
      </c>
      <c r="EX43">
        <v>400</v>
      </c>
      <c r="EY43">
        <v>17</v>
      </c>
      <c r="EZ43">
        <v>7.0000000000000007E-2</v>
      </c>
      <c r="FA43">
        <v>0.01</v>
      </c>
      <c r="FB43">
        <v>-32.016747499999987</v>
      </c>
      <c r="FC43">
        <v>-8.0765853658500142E-2</v>
      </c>
      <c r="FD43">
        <v>3.3014193822506137E-2</v>
      </c>
      <c r="FE43">
        <v>1</v>
      </c>
      <c r="FF43">
        <v>6.5751694999999986</v>
      </c>
      <c r="FG43">
        <v>-6.7935534709191628E-2</v>
      </c>
      <c r="FH43">
        <v>2.7903245236889609E-2</v>
      </c>
      <c r="FI43">
        <v>1</v>
      </c>
      <c r="FJ43">
        <v>2</v>
      </c>
      <c r="FK43">
        <v>2</v>
      </c>
      <c r="FL43" t="s">
        <v>408</v>
      </c>
      <c r="FM43">
        <v>2.9327800000000002</v>
      </c>
      <c r="FN43">
        <v>2.7031299999999998</v>
      </c>
      <c r="FO43">
        <v>9.1453400000000004E-2</v>
      </c>
      <c r="FP43">
        <v>9.8143499999999995E-2</v>
      </c>
      <c r="FQ43">
        <v>0.112635</v>
      </c>
      <c r="FR43">
        <v>8.8819999999999996E-2</v>
      </c>
      <c r="FS43">
        <v>32009.7</v>
      </c>
      <c r="FT43">
        <v>17514.400000000001</v>
      </c>
      <c r="FU43">
        <v>31643.200000000001</v>
      </c>
      <c r="FV43">
        <v>21115</v>
      </c>
      <c r="FW43">
        <v>38009.1</v>
      </c>
      <c r="FX43">
        <v>32738.5</v>
      </c>
      <c r="FY43">
        <v>47856.9</v>
      </c>
      <c r="FZ43">
        <v>40392.199999999997</v>
      </c>
      <c r="GA43">
        <v>1.9376500000000001</v>
      </c>
      <c r="GB43">
        <v>1.9254199999999999</v>
      </c>
      <c r="GC43">
        <v>4.8168000000000002E-2</v>
      </c>
      <c r="GD43">
        <v>0</v>
      </c>
      <c r="GE43">
        <v>27.181799999999999</v>
      </c>
      <c r="GF43">
        <v>999.9</v>
      </c>
      <c r="GG43">
        <v>53.5</v>
      </c>
      <c r="GH43">
        <v>36.6</v>
      </c>
      <c r="GI43">
        <v>33.134599999999999</v>
      </c>
      <c r="GJ43">
        <v>59.1492</v>
      </c>
      <c r="GK43">
        <v>19.258800000000001</v>
      </c>
      <c r="GL43">
        <v>1</v>
      </c>
      <c r="GM43">
        <v>0.49028699999999997</v>
      </c>
      <c r="GN43">
        <v>3.7666200000000001</v>
      </c>
      <c r="GO43">
        <v>20.106100000000001</v>
      </c>
      <c r="GP43">
        <v>5.1984199999999996</v>
      </c>
      <c r="GQ43">
        <v>11.950100000000001</v>
      </c>
      <c r="GR43">
        <v>4.9953000000000003</v>
      </c>
      <c r="GS43">
        <v>3.2909999999999999</v>
      </c>
      <c r="GT43">
        <v>9999</v>
      </c>
      <c r="GU43">
        <v>9999</v>
      </c>
      <c r="GV43">
        <v>9999</v>
      </c>
      <c r="GW43">
        <v>999.9</v>
      </c>
      <c r="GX43">
        <v>1.8760600000000001</v>
      </c>
      <c r="GY43">
        <v>1.875</v>
      </c>
      <c r="GZ43">
        <v>1.87531</v>
      </c>
      <c r="HA43">
        <v>1.8790899999999999</v>
      </c>
      <c r="HB43">
        <v>1.8726799999999999</v>
      </c>
      <c r="HC43">
        <v>1.8702700000000001</v>
      </c>
      <c r="HD43">
        <v>1.8724099999999999</v>
      </c>
      <c r="HE43">
        <v>1.87561</v>
      </c>
      <c r="HF43">
        <v>0</v>
      </c>
      <c r="HG43">
        <v>0</v>
      </c>
      <c r="HH43">
        <v>0</v>
      </c>
      <c r="HI43">
        <v>0</v>
      </c>
      <c r="HJ43" t="s">
        <v>409</v>
      </c>
      <c r="HK43" t="s">
        <v>410</v>
      </c>
      <c r="HL43" t="s">
        <v>411</v>
      </c>
      <c r="HM43" t="s">
        <v>411</v>
      </c>
      <c r="HN43" t="s">
        <v>411</v>
      </c>
      <c r="HO43" t="s">
        <v>411</v>
      </c>
      <c r="HP43">
        <v>0</v>
      </c>
      <c r="HQ43">
        <v>100</v>
      </c>
      <c r="HR43">
        <v>100</v>
      </c>
      <c r="HS43">
        <v>-0.23</v>
      </c>
      <c r="HT43">
        <v>-7.0199999999999999E-2</v>
      </c>
      <c r="HU43">
        <v>-0.23060000000003811</v>
      </c>
      <c r="HV43">
        <v>0</v>
      </c>
      <c r="HW43">
        <v>0</v>
      </c>
      <c r="HX43">
        <v>0</v>
      </c>
      <c r="HY43">
        <v>-7.0129999999995363E-2</v>
      </c>
      <c r="HZ43">
        <v>0</v>
      </c>
      <c r="IA43">
        <v>0</v>
      </c>
      <c r="IB43">
        <v>0</v>
      </c>
      <c r="IC43">
        <v>-1</v>
      </c>
      <c r="ID43">
        <v>-1</v>
      </c>
      <c r="IE43">
        <v>-1</v>
      </c>
      <c r="IF43">
        <v>-1</v>
      </c>
      <c r="IG43">
        <v>0.8</v>
      </c>
      <c r="IH43">
        <v>0.7</v>
      </c>
      <c r="II43">
        <v>1.00708</v>
      </c>
      <c r="IJ43">
        <v>2.4060100000000002</v>
      </c>
      <c r="IK43">
        <v>1.5490699999999999</v>
      </c>
      <c r="IL43">
        <v>2.3022499999999999</v>
      </c>
      <c r="IM43">
        <v>1.5918000000000001</v>
      </c>
      <c r="IN43">
        <v>2.3559600000000001</v>
      </c>
      <c r="IO43">
        <v>40.044699999999999</v>
      </c>
      <c r="IP43">
        <v>23.8949</v>
      </c>
      <c r="IQ43">
        <v>18</v>
      </c>
      <c r="IR43">
        <v>513.47500000000002</v>
      </c>
      <c r="IS43">
        <v>482.93799999999999</v>
      </c>
      <c r="IT43">
        <v>22.000299999999999</v>
      </c>
      <c r="IU43">
        <v>33.332299999999996</v>
      </c>
      <c r="IV43">
        <v>30</v>
      </c>
      <c r="IW43">
        <v>33.517699999999998</v>
      </c>
      <c r="IX43">
        <v>33.548900000000003</v>
      </c>
      <c r="IY43">
        <v>20.195</v>
      </c>
      <c r="IZ43">
        <v>50.222200000000001</v>
      </c>
      <c r="JA43">
        <v>0</v>
      </c>
      <c r="JB43">
        <v>22.0471</v>
      </c>
      <c r="JC43">
        <v>400</v>
      </c>
      <c r="JD43">
        <v>16.870799999999999</v>
      </c>
      <c r="JE43">
        <v>99.399900000000002</v>
      </c>
      <c r="JF43">
        <v>98.759900000000002</v>
      </c>
    </row>
    <row r="44" spans="1:266" x14ac:dyDescent="0.25">
      <c r="A44">
        <v>28</v>
      </c>
      <c r="B44">
        <v>1657469228</v>
      </c>
      <c r="C44">
        <v>4114.9000000953674</v>
      </c>
      <c r="D44" t="s">
        <v>546</v>
      </c>
      <c r="E44" t="s">
        <v>547</v>
      </c>
      <c r="F44" t="s">
        <v>397</v>
      </c>
      <c r="G44" t="s">
        <v>398</v>
      </c>
      <c r="H44" t="s">
        <v>495</v>
      </c>
      <c r="I44" t="s">
        <v>496</v>
      </c>
      <c r="J44" t="s">
        <v>497</v>
      </c>
      <c r="K44">
        <v>1657469228</v>
      </c>
      <c r="L44">
        <f t="shared" si="0"/>
        <v>5.5272888346745716E-3</v>
      </c>
      <c r="M44">
        <f t="shared" si="1"/>
        <v>5.5272888346745717</v>
      </c>
      <c r="N44">
        <f t="shared" si="2"/>
        <v>25.172019614761052</v>
      </c>
      <c r="O44">
        <f t="shared" si="3"/>
        <v>367.36900000000003</v>
      </c>
      <c r="P44">
        <f t="shared" si="4"/>
        <v>250.7833904216709</v>
      </c>
      <c r="Q44">
        <f t="shared" si="5"/>
        <v>25.001910546885576</v>
      </c>
      <c r="R44">
        <f t="shared" si="6"/>
        <v>36.624940990929005</v>
      </c>
      <c r="S44">
        <f t="shared" si="7"/>
        <v>0.39231467894183031</v>
      </c>
      <c r="T44">
        <f t="shared" si="8"/>
        <v>2.9261573047943781</v>
      </c>
      <c r="U44">
        <f t="shared" si="9"/>
        <v>0.36526145549460115</v>
      </c>
      <c r="V44">
        <f t="shared" si="10"/>
        <v>0.23056338698091017</v>
      </c>
      <c r="W44">
        <f t="shared" si="11"/>
        <v>289.58025584761486</v>
      </c>
      <c r="X44">
        <f t="shared" si="12"/>
        <v>28.69167542276384</v>
      </c>
      <c r="Y44">
        <f t="shared" si="13"/>
        <v>28.029800000000002</v>
      </c>
      <c r="Z44">
        <f t="shared" si="14"/>
        <v>3.8014372160585301</v>
      </c>
      <c r="AA44">
        <f t="shared" si="15"/>
        <v>60.149840784147337</v>
      </c>
      <c r="AB44">
        <f t="shared" si="16"/>
        <v>2.3392690738722002</v>
      </c>
      <c r="AC44">
        <f t="shared" si="17"/>
        <v>3.8890694362215523</v>
      </c>
      <c r="AD44">
        <f t="shared" si="18"/>
        <v>1.46216814218633</v>
      </c>
      <c r="AE44">
        <f t="shared" si="19"/>
        <v>-243.75343760914862</v>
      </c>
      <c r="AF44">
        <f t="shared" si="20"/>
        <v>61.776855108454285</v>
      </c>
      <c r="AG44">
        <f t="shared" si="21"/>
        <v>4.6122745599930308</v>
      </c>
      <c r="AH44">
        <f t="shared" si="22"/>
        <v>112.21594790691354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52521.53893575965</v>
      </c>
      <c r="AN44" t="s">
        <v>402</v>
      </c>
      <c r="AO44">
        <v>10366.9</v>
      </c>
      <c r="AP44">
        <v>993.59653846153856</v>
      </c>
      <c r="AQ44">
        <v>3431.87</v>
      </c>
      <c r="AR44">
        <f t="shared" si="26"/>
        <v>0.71047955241266758</v>
      </c>
      <c r="AS44">
        <v>-3.9894345373445681</v>
      </c>
      <c r="AT44" t="s">
        <v>548</v>
      </c>
      <c r="AU44">
        <v>10377.299999999999</v>
      </c>
      <c r="AV44">
        <v>833.01288461538456</v>
      </c>
      <c r="AW44">
        <v>1259.19</v>
      </c>
      <c r="AX44">
        <f t="shared" si="27"/>
        <v>0.33845338303561456</v>
      </c>
      <c r="AY44">
        <v>0.5</v>
      </c>
      <c r="AZ44">
        <f t="shared" si="28"/>
        <v>1513.2599999210438</v>
      </c>
      <c r="BA44">
        <f t="shared" si="29"/>
        <v>25.172019614761052</v>
      </c>
      <c r="BB44">
        <f t="shared" si="30"/>
        <v>256.08398319287556</v>
      </c>
      <c r="BC44">
        <f t="shared" si="31"/>
        <v>1.9270617179881287E-2</v>
      </c>
      <c r="BD44">
        <f t="shared" si="32"/>
        <v>1.7254584296253939</v>
      </c>
      <c r="BE44">
        <f t="shared" si="33"/>
        <v>662.59404240546155</v>
      </c>
      <c r="BF44" t="s">
        <v>549</v>
      </c>
      <c r="BG44">
        <v>579.65</v>
      </c>
      <c r="BH44">
        <f t="shared" si="34"/>
        <v>579.65</v>
      </c>
      <c r="BI44">
        <f t="shared" si="35"/>
        <v>0.5396643874236613</v>
      </c>
      <c r="BJ44">
        <f t="shared" si="36"/>
        <v>0.6271553041537149</v>
      </c>
      <c r="BK44">
        <f t="shared" si="37"/>
        <v>0.76175049610478851</v>
      </c>
      <c r="BL44">
        <f t="shared" si="38"/>
        <v>1.6046220148491845</v>
      </c>
      <c r="BM44">
        <f t="shared" si="39"/>
        <v>0.89107314428510331</v>
      </c>
      <c r="BN44">
        <f t="shared" si="40"/>
        <v>0.4364045007785789</v>
      </c>
      <c r="BO44">
        <f t="shared" si="41"/>
        <v>0.56359549922142116</v>
      </c>
      <c r="BP44">
        <v>1177</v>
      </c>
      <c r="BQ44">
        <v>300</v>
      </c>
      <c r="BR44">
        <v>300</v>
      </c>
      <c r="BS44">
        <v>300</v>
      </c>
      <c r="BT44">
        <v>10377.299999999999</v>
      </c>
      <c r="BU44">
        <v>1154.1300000000001</v>
      </c>
      <c r="BV44">
        <v>-7.0928199999999997E-3</v>
      </c>
      <c r="BW44">
        <v>-6.25</v>
      </c>
      <c r="BX44" t="s">
        <v>405</v>
      </c>
      <c r="BY44" t="s">
        <v>405</v>
      </c>
      <c r="BZ44" t="s">
        <v>405</v>
      </c>
      <c r="CA44" t="s">
        <v>405</v>
      </c>
      <c r="CB44" t="s">
        <v>405</v>
      </c>
      <c r="CC44" t="s">
        <v>405</v>
      </c>
      <c r="CD44" t="s">
        <v>405</v>
      </c>
      <c r="CE44" t="s">
        <v>405</v>
      </c>
      <c r="CF44" t="s">
        <v>405</v>
      </c>
      <c r="CG44" t="s">
        <v>405</v>
      </c>
      <c r="CH44">
        <f t="shared" si="42"/>
        <v>1800.09</v>
      </c>
      <c r="CI44">
        <f t="shared" si="43"/>
        <v>1513.2599999210438</v>
      </c>
      <c r="CJ44">
        <f t="shared" si="44"/>
        <v>0.84065796705778262</v>
      </c>
      <c r="CK44">
        <f t="shared" si="45"/>
        <v>0.16086987642152051</v>
      </c>
      <c r="CL44">
        <v>6</v>
      </c>
      <c r="CM44">
        <v>0.5</v>
      </c>
      <c r="CN44" t="s">
        <v>406</v>
      </c>
      <c r="CO44">
        <v>2</v>
      </c>
      <c r="CP44">
        <v>1657469228</v>
      </c>
      <c r="CQ44">
        <v>367.36900000000003</v>
      </c>
      <c r="CR44">
        <v>400.01</v>
      </c>
      <c r="CS44">
        <v>23.464200000000002</v>
      </c>
      <c r="CT44">
        <v>16.987500000000001</v>
      </c>
      <c r="CU44">
        <v>367.59</v>
      </c>
      <c r="CV44">
        <v>23.5397</v>
      </c>
      <c r="CW44">
        <v>500.03199999999998</v>
      </c>
      <c r="CX44">
        <v>99.595600000000005</v>
      </c>
      <c r="CY44">
        <v>9.9640999999999993E-2</v>
      </c>
      <c r="CZ44">
        <v>28.421399999999998</v>
      </c>
      <c r="DA44">
        <v>28.029800000000002</v>
      </c>
      <c r="DB44">
        <v>999.9</v>
      </c>
      <c r="DC44">
        <v>0</v>
      </c>
      <c r="DD44">
        <v>0</v>
      </c>
      <c r="DE44">
        <v>10021.200000000001</v>
      </c>
      <c r="DF44">
        <v>0</v>
      </c>
      <c r="DG44">
        <v>1982.03</v>
      </c>
      <c r="DH44">
        <v>-32.641300000000001</v>
      </c>
      <c r="DI44">
        <v>376.19600000000003</v>
      </c>
      <c r="DJ44">
        <v>406.923</v>
      </c>
      <c r="DK44">
        <v>6.4767200000000003</v>
      </c>
      <c r="DL44">
        <v>400.01</v>
      </c>
      <c r="DM44">
        <v>16.987500000000001</v>
      </c>
      <c r="DN44">
        <v>2.3369300000000002</v>
      </c>
      <c r="DO44">
        <v>1.6918800000000001</v>
      </c>
      <c r="DP44">
        <v>19.933199999999999</v>
      </c>
      <c r="DQ44">
        <v>14.822100000000001</v>
      </c>
      <c r="DR44">
        <v>1800.09</v>
      </c>
      <c r="DS44">
        <v>0.97800399999999998</v>
      </c>
      <c r="DT44">
        <v>2.1996000000000002E-2</v>
      </c>
      <c r="DU44">
        <v>0</v>
      </c>
      <c r="DV44">
        <v>833.56700000000001</v>
      </c>
      <c r="DW44">
        <v>5.0001199999999999</v>
      </c>
      <c r="DX44">
        <v>15134.4</v>
      </c>
      <c r="DY44">
        <v>14418.5</v>
      </c>
      <c r="DZ44">
        <v>48.561999999999998</v>
      </c>
      <c r="EA44">
        <v>49.875</v>
      </c>
      <c r="EB44">
        <v>49.375</v>
      </c>
      <c r="EC44">
        <v>49.186999999999998</v>
      </c>
      <c r="ED44">
        <v>50</v>
      </c>
      <c r="EE44">
        <v>1755.61</v>
      </c>
      <c r="EF44">
        <v>39.479999999999997</v>
      </c>
      <c r="EG44">
        <v>0</v>
      </c>
      <c r="EH44">
        <v>147.29999995231631</v>
      </c>
      <c r="EI44">
        <v>0</v>
      </c>
      <c r="EJ44">
        <v>833.01288461538456</v>
      </c>
      <c r="EK44">
        <v>5.7253675314934167</v>
      </c>
      <c r="EL44">
        <v>77.904273321523092</v>
      </c>
      <c r="EM44">
        <v>15119.188461538461</v>
      </c>
      <c r="EN44">
        <v>15</v>
      </c>
      <c r="EO44">
        <v>1657469171.5</v>
      </c>
      <c r="EP44" t="s">
        <v>550</v>
      </c>
      <c r="EQ44">
        <v>1657469164.5</v>
      </c>
      <c r="ER44">
        <v>1657469171.5</v>
      </c>
      <c r="ES44">
        <v>31</v>
      </c>
      <c r="ET44">
        <v>0.01</v>
      </c>
      <c r="EU44">
        <v>-5.0000000000000001E-3</v>
      </c>
      <c r="EV44">
        <v>-0.221</v>
      </c>
      <c r="EW44">
        <v>-7.5999999999999998E-2</v>
      </c>
      <c r="EX44">
        <v>400</v>
      </c>
      <c r="EY44">
        <v>17</v>
      </c>
      <c r="EZ44">
        <v>0.03</v>
      </c>
      <c r="FA44">
        <v>0.02</v>
      </c>
      <c r="FB44">
        <v>-32.588429268292693</v>
      </c>
      <c r="FC44">
        <v>-8.1045993031213251E-2</v>
      </c>
      <c r="FD44">
        <v>3.9245563638686851E-2</v>
      </c>
      <c r="FE44">
        <v>1</v>
      </c>
      <c r="FF44">
        <v>6.4907514634146359</v>
      </c>
      <c r="FG44">
        <v>3.6870940766565927E-2</v>
      </c>
      <c r="FH44">
        <v>1.9794737112945202E-2</v>
      </c>
      <c r="FI44">
        <v>1</v>
      </c>
      <c r="FJ44">
        <v>2</v>
      </c>
      <c r="FK44">
        <v>2</v>
      </c>
      <c r="FL44" t="s">
        <v>408</v>
      </c>
      <c r="FM44">
        <v>2.9327399999999999</v>
      </c>
      <c r="FN44">
        <v>2.7027600000000001</v>
      </c>
      <c r="FO44">
        <v>9.1323000000000001E-2</v>
      </c>
      <c r="FP44">
        <v>9.8132800000000006E-2</v>
      </c>
      <c r="FQ44">
        <v>0.11323</v>
      </c>
      <c r="FR44">
        <v>8.9507900000000001E-2</v>
      </c>
      <c r="FS44">
        <v>32013.200000000001</v>
      </c>
      <c r="FT44">
        <v>17514.400000000001</v>
      </c>
      <c r="FU44">
        <v>31642.2</v>
      </c>
      <c r="FV44">
        <v>21114.9</v>
      </c>
      <c r="FW44">
        <v>37982.6</v>
      </c>
      <c r="FX44">
        <v>32713.599999999999</v>
      </c>
      <c r="FY44">
        <v>47855.6</v>
      </c>
      <c r="FZ44">
        <v>40392.1</v>
      </c>
      <c r="GA44">
        <v>1.9371499999999999</v>
      </c>
      <c r="GB44">
        <v>1.9253499999999999</v>
      </c>
      <c r="GC44">
        <v>4.5075999999999998E-2</v>
      </c>
      <c r="GD44">
        <v>0</v>
      </c>
      <c r="GE44">
        <v>27.293399999999998</v>
      </c>
      <c r="GF44">
        <v>999.9</v>
      </c>
      <c r="GG44">
        <v>52.7</v>
      </c>
      <c r="GH44">
        <v>36.799999999999997</v>
      </c>
      <c r="GI44">
        <v>33.001300000000001</v>
      </c>
      <c r="GJ44">
        <v>58.539299999999997</v>
      </c>
      <c r="GK44">
        <v>18.818100000000001</v>
      </c>
      <c r="GL44">
        <v>1</v>
      </c>
      <c r="GM44">
        <v>0.49026399999999998</v>
      </c>
      <c r="GN44">
        <v>3.7646700000000002</v>
      </c>
      <c r="GO44">
        <v>20.106999999999999</v>
      </c>
      <c r="GP44">
        <v>5.1979699999999998</v>
      </c>
      <c r="GQ44">
        <v>11.950100000000001</v>
      </c>
      <c r="GR44">
        <v>4.9954000000000001</v>
      </c>
      <c r="GS44">
        <v>3.2909999999999999</v>
      </c>
      <c r="GT44">
        <v>9999</v>
      </c>
      <c r="GU44">
        <v>9999</v>
      </c>
      <c r="GV44">
        <v>9999</v>
      </c>
      <c r="GW44">
        <v>999.9</v>
      </c>
      <c r="GX44">
        <v>1.8760699999999999</v>
      </c>
      <c r="GY44">
        <v>1.875</v>
      </c>
      <c r="GZ44">
        <v>1.87531</v>
      </c>
      <c r="HA44">
        <v>1.8791199999999999</v>
      </c>
      <c r="HB44">
        <v>1.8727100000000001</v>
      </c>
      <c r="HC44">
        <v>1.8703000000000001</v>
      </c>
      <c r="HD44">
        <v>1.87243</v>
      </c>
      <c r="HE44">
        <v>1.87561</v>
      </c>
      <c r="HF44">
        <v>0</v>
      </c>
      <c r="HG44">
        <v>0</v>
      </c>
      <c r="HH44">
        <v>0</v>
      </c>
      <c r="HI44">
        <v>0</v>
      </c>
      <c r="HJ44" t="s">
        <v>409</v>
      </c>
      <c r="HK44" t="s">
        <v>410</v>
      </c>
      <c r="HL44" t="s">
        <v>411</v>
      </c>
      <c r="HM44" t="s">
        <v>411</v>
      </c>
      <c r="HN44" t="s">
        <v>411</v>
      </c>
      <c r="HO44" t="s">
        <v>411</v>
      </c>
      <c r="HP44">
        <v>0</v>
      </c>
      <c r="HQ44">
        <v>100</v>
      </c>
      <c r="HR44">
        <v>100</v>
      </c>
      <c r="HS44">
        <v>-0.221</v>
      </c>
      <c r="HT44">
        <v>-7.5499999999999998E-2</v>
      </c>
      <c r="HU44">
        <v>-0.22119999999995341</v>
      </c>
      <c r="HV44">
        <v>0</v>
      </c>
      <c r="HW44">
        <v>0</v>
      </c>
      <c r="HX44">
        <v>0</v>
      </c>
      <c r="HY44">
        <v>-7.554500000000175E-2</v>
      </c>
      <c r="HZ44">
        <v>0</v>
      </c>
      <c r="IA44">
        <v>0</v>
      </c>
      <c r="IB44">
        <v>0</v>
      </c>
      <c r="IC44">
        <v>-1</v>
      </c>
      <c r="ID44">
        <v>-1</v>
      </c>
      <c r="IE44">
        <v>-1</v>
      </c>
      <c r="IF44">
        <v>-1</v>
      </c>
      <c r="IG44">
        <v>1.1000000000000001</v>
      </c>
      <c r="IH44">
        <v>0.9</v>
      </c>
      <c r="II44">
        <v>1.00708</v>
      </c>
      <c r="IJ44">
        <v>2.4011200000000001</v>
      </c>
      <c r="IK44">
        <v>1.5478499999999999</v>
      </c>
      <c r="IL44">
        <v>2.3022499999999999</v>
      </c>
      <c r="IM44">
        <v>1.5918000000000001</v>
      </c>
      <c r="IN44">
        <v>2.3742700000000001</v>
      </c>
      <c r="IO44">
        <v>40.120600000000003</v>
      </c>
      <c r="IP44">
        <v>23.8949</v>
      </c>
      <c r="IQ44">
        <v>18</v>
      </c>
      <c r="IR44">
        <v>513.45000000000005</v>
      </c>
      <c r="IS44">
        <v>483.20699999999999</v>
      </c>
      <c r="IT44">
        <v>21.976299999999998</v>
      </c>
      <c r="IU44">
        <v>33.356099999999998</v>
      </c>
      <c r="IV44">
        <v>30.000399999999999</v>
      </c>
      <c r="IW44">
        <v>33.556699999999999</v>
      </c>
      <c r="IX44">
        <v>33.590899999999998</v>
      </c>
      <c r="IY44">
        <v>20.214600000000001</v>
      </c>
      <c r="IZ44">
        <v>48.977499999999999</v>
      </c>
      <c r="JA44">
        <v>0</v>
      </c>
      <c r="JB44">
        <v>21.967700000000001</v>
      </c>
      <c r="JC44">
        <v>400</v>
      </c>
      <c r="JD44">
        <v>17.033799999999999</v>
      </c>
      <c r="JE44">
        <v>99.397199999999998</v>
      </c>
      <c r="JF44">
        <v>98.759600000000006</v>
      </c>
    </row>
    <row r="45" spans="1:266" x14ac:dyDescent="0.25">
      <c r="A45">
        <v>29</v>
      </c>
      <c r="B45">
        <v>1657469372.5</v>
      </c>
      <c r="C45">
        <v>4259.4000000953674</v>
      </c>
      <c r="D45" t="s">
        <v>551</v>
      </c>
      <c r="E45" t="s">
        <v>552</v>
      </c>
      <c r="F45" t="s">
        <v>397</v>
      </c>
      <c r="G45" t="s">
        <v>398</v>
      </c>
      <c r="H45" t="s">
        <v>495</v>
      </c>
      <c r="I45" t="s">
        <v>496</v>
      </c>
      <c r="J45" t="s">
        <v>497</v>
      </c>
      <c r="K45">
        <v>1657469372.5</v>
      </c>
      <c r="L45">
        <f t="shared" si="0"/>
        <v>5.8123751349534675E-3</v>
      </c>
      <c r="M45">
        <f t="shared" si="1"/>
        <v>5.8123751349534674</v>
      </c>
      <c r="N45">
        <f t="shared" si="2"/>
        <v>34.731795829310343</v>
      </c>
      <c r="O45">
        <f t="shared" si="3"/>
        <v>554.37300000000005</v>
      </c>
      <c r="P45">
        <f t="shared" si="4"/>
        <v>401.21117827375451</v>
      </c>
      <c r="Q45">
        <f t="shared" si="5"/>
        <v>39.999046919118591</v>
      </c>
      <c r="R45">
        <f t="shared" si="6"/>
        <v>55.268628688511996</v>
      </c>
      <c r="S45">
        <f t="shared" si="7"/>
        <v>0.41842447862787374</v>
      </c>
      <c r="T45">
        <f t="shared" si="8"/>
        <v>2.9180640184787432</v>
      </c>
      <c r="U45">
        <f t="shared" si="9"/>
        <v>0.38772284960057379</v>
      </c>
      <c r="V45">
        <f t="shared" si="10"/>
        <v>0.24489720914216273</v>
      </c>
      <c r="W45">
        <f t="shared" si="11"/>
        <v>289.54572284755756</v>
      </c>
      <c r="X45">
        <f t="shared" si="12"/>
        <v>28.586033170930659</v>
      </c>
      <c r="Y45">
        <f t="shared" si="13"/>
        <v>27.9666</v>
      </c>
      <c r="Z45">
        <f t="shared" si="14"/>
        <v>3.7874570000922643</v>
      </c>
      <c r="AA45">
        <f t="shared" si="15"/>
        <v>60.249862765436077</v>
      </c>
      <c r="AB45">
        <f t="shared" si="16"/>
        <v>2.3388322455167998</v>
      </c>
      <c r="AC45">
        <f t="shared" si="17"/>
        <v>3.8818880876497737</v>
      </c>
      <c r="AD45">
        <f t="shared" si="18"/>
        <v>1.4486247545754645</v>
      </c>
      <c r="AE45">
        <f t="shared" si="19"/>
        <v>-256.32574345144792</v>
      </c>
      <c r="AF45">
        <f t="shared" si="20"/>
        <v>66.545796295067902</v>
      </c>
      <c r="AG45">
        <f t="shared" si="21"/>
        <v>4.9797483948847434</v>
      </c>
      <c r="AH45">
        <f t="shared" si="22"/>
        <v>104.74552408606226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52294.835995320806</v>
      </c>
      <c r="AN45" t="s">
        <v>402</v>
      </c>
      <c r="AO45">
        <v>10366.9</v>
      </c>
      <c r="AP45">
        <v>993.59653846153856</v>
      </c>
      <c r="AQ45">
        <v>3431.87</v>
      </c>
      <c r="AR45">
        <f t="shared" si="26"/>
        <v>0.71047955241266758</v>
      </c>
      <c r="AS45">
        <v>-3.9894345373445681</v>
      </c>
      <c r="AT45" t="s">
        <v>553</v>
      </c>
      <c r="AU45">
        <v>10378.9</v>
      </c>
      <c r="AV45">
        <v>883.34652000000006</v>
      </c>
      <c r="AW45">
        <v>1364.78</v>
      </c>
      <c r="AX45">
        <f t="shared" si="27"/>
        <v>0.3527553744925922</v>
      </c>
      <c r="AY45">
        <v>0.5</v>
      </c>
      <c r="AZ45">
        <f t="shared" si="28"/>
        <v>1513.0754999210142</v>
      </c>
      <c r="BA45">
        <f t="shared" si="29"/>
        <v>34.731795829310343</v>
      </c>
      <c r="BB45">
        <f t="shared" si="30"/>
        <v>266.87275730510174</v>
      </c>
      <c r="BC45">
        <f t="shared" si="31"/>
        <v>2.5591076168159647E-2</v>
      </c>
      <c r="BD45">
        <f t="shared" si="32"/>
        <v>1.5145957590234325</v>
      </c>
      <c r="BE45">
        <f t="shared" si="33"/>
        <v>690.71399988608232</v>
      </c>
      <c r="BF45" t="s">
        <v>554</v>
      </c>
      <c r="BG45">
        <v>598.35</v>
      </c>
      <c r="BH45">
        <f t="shared" si="34"/>
        <v>598.35</v>
      </c>
      <c r="BI45">
        <f t="shared" si="35"/>
        <v>0.56157769017717141</v>
      </c>
      <c r="BJ45">
        <f t="shared" si="36"/>
        <v>0.62815062040890879</v>
      </c>
      <c r="BK45">
        <f t="shared" si="37"/>
        <v>0.72951311443010824</v>
      </c>
      <c r="BL45">
        <f t="shared" si="38"/>
        <v>1.2970229815859255</v>
      </c>
      <c r="BM45">
        <f t="shared" si="39"/>
        <v>0.84776791143670238</v>
      </c>
      <c r="BN45">
        <f t="shared" si="40"/>
        <v>0.42548865616368825</v>
      </c>
      <c r="BO45">
        <f t="shared" si="41"/>
        <v>0.57451134383631175</v>
      </c>
      <c r="BP45">
        <v>1179</v>
      </c>
      <c r="BQ45">
        <v>300</v>
      </c>
      <c r="BR45">
        <v>300</v>
      </c>
      <c r="BS45">
        <v>300</v>
      </c>
      <c r="BT45">
        <v>10378.9</v>
      </c>
      <c r="BU45">
        <v>1261.69</v>
      </c>
      <c r="BV45">
        <v>-7.0937300000000003E-3</v>
      </c>
      <c r="BW45">
        <v>-0.62</v>
      </c>
      <c r="BX45" t="s">
        <v>405</v>
      </c>
      <c r="BY45" t="s">
        <v>405</v>
      </c>
      <c r="BZ45" t="s">
        <v>405</v>
      </c>
      <c r="CA45" t="s">
        <v>405</v>
      </c>
      <c r="CB45" t="s">
        <v>405</v>
      </c>
      <c r="CC45" t="s">
        <v>405</v>
      </c>
      <c r="CD45" t="s">
        <v>405</v>
      </c>
      <c r="CE45" t="s">
        <v>405</v>
      </c>
      <c r="CF45" t="s">
        <v>405</v>
      </c>
      <c r="CG45" t="s">
        <v>405</v>
      </c>
      <c r="CH45">
        <f t="shared" si="42"/>
        <v>1799.87</v>
      </c>
      <c r="CI45">
        <f t="shared" si="43"/>
        <v>1513.0754999210142</v>
      </c>
      <c r="CJ45">
        <f t="shared" si="44"/>
        <v>0.84065821416047504</v>
      </c>
      <c r="CK45">
        <f t="shared" si="45"/>
        <v>0.16087035332971691</v>
      </c>
      <c r="CL45">
        <v>6</v>
      </c>
      <c r="CM45">
        <v>0.5</v>
      </c>
      <c r="CN45" t="s">
        <v>406</v>
      </c>
      <c r="CO45">
        <v>2</v>
      </c>
      <c r="CP45">
        <v>1657469372.5</v>
      </c>
      <c r="CQ45">
        <v>554.37300000000005</v>
      </c>
      <c r="CR45">
        <v>599.91499999999996</v>
      </c>
      <c r="CS45">
        <v>23.459700000000002</v>
      </c>
      <c r="CT45">
        <v>16.648900000000001</v>
      </c>
      <c r="CU45">
        <v>553.97199999999998</v>
      </c>
      <c r="CV45">
        <v>23.532</v>
      </c>
      <c r="CW45">
        <v>500.03100000000001</v>
      </c>
      <c r="CX45">
        <v>99.595699999999994</v>
      </c>
      <c r="CY45">
        <v>0.10004399999999999</v>
      </c>
      <c r="CZ45">
        <v>28.389600000000002</v>
      </c>
      <c r="DA45">
        <v>27.9666</v>
      </c>
      <c r="DB45">
        <v>999.9</v>
      </c>
      <c r="DC45">
        <v>0</v>
      </c>
      <c r="DD45">
        <v>0</v>
      </c>
      <c r="DE45">
        <v>9975</v>
      </c>
      <c r="DF45">
        <v>0</v>
      </c>
      <c r="DG45">
        <v>1991.71</v>
      </c>
      <c r="DH45">
        <v>-45.5428</v>
      </c>
      <c r="DI45">
        <v>567.69000000000005</v>
      </c>
      <c r="DJ45">
        <v>610.072</v>
      </c>
      <c r="DK45">
        <v>6.8108500000000003</v>
      </c>
      <c r="DL45">
        <v>599.91499999999996</v>
      </c>
      <c r="DM45">
        <v>16.648900000000001</v>
      </c>
      <c r="DN45">
        <v>2.33649</v>
      </c>
      <c r="DO45">
        <v>1.6581600000000001</v>
      </c>
      <c r="DP45">
        <v>19.930199999999999</v>
      </c>
      <c r="DQ45">
        <v>14.510199999999999</v>
      </c>
      <c r="DR45">
        <v>1799.87</v>
      </c>
      <c r="DS45">
        <v>0.97799700000000001</v>
      </c>
      <c r="DT45">
        <v>2.2003399999999999E-2</v>
      </c>
      <c r="DU45">
        <v>0</v>
      </c>
      <c r="DV45">
        <v>883.98699999999997</v>
      </c>
      <c r="DW45">
        <v>5.0001199999999999</v>
      </c>
      <c r="DX45">
        <v>16052.1</v>
      </c>
      <c r="DY45">
        <v>14416.8</v>
      </c>
      <c r="DZ45">
        <v>48.5</v>
      </c>
      <c r="EA45">
        <v>49.811999999999998</v>
      </c>
      <c r="EB45">
        <v>49.375</v>
      </c>
      <c r="EC45">
        <v>49.061999999999998</v>
      </c>
      <c r="ED45">
        <v>50.061999999999998</v>
      </c>
      <c r="EE45">
        <v>1755.38</v>
      </c>
      <c r="EF45">
        <v>39.49</v>
      </c>
      <c r="EG45">
        <v>0</v>
      </c>
      <c r="EH45">
        <v>143.9000000953674</v>
      </c>
      <c r="EI45">
        <v>0</v>
      </c>
      <c r="EJ45">
        <v>883.34652000000006</v>
      </c>
      <c r="EK45">
        <v>7.011615371277915</v>
      </c>
      <c r="EL45">
        <v>111.0307692534107</v>
      </c>
      <c r="EM45">
        <v>16040.888000000001</v>
      </c>
      <c r="EN45">
        <v>15</v>
      </c>
      <c r="EO45">
        <v>1657469324.5</v>
      </c>
      <c r="EP45" t="s">
        <v>555</v>
      </c>
      <c r="EQ45">
        <v>1657469321.5</v>
      </c>
      <c r="ER45">
        <v>1657469324.5</v>
      </c>
      <c r="ES45">
        <v>32</v>
      </c>
      <c r="ET45">
        <v>0.622</v>
      </c>
      <c r="EU45">
        <v>3.0000000000000001E-3</v>
      </c>
      <c r="EV45">
        <v>0.40100000000000002</v>
      </c>
      <c r="EW45">
        <v>-7.1999999999999995E-2</v>
      </c>
      <c r="EX45">
        <v>600</v>
      </c>
      <c r="EY45">
        <v>17</v>
      </c>
      <c r="EZ45">
        <v>0.03</v>
      </c>
      <c r="FA45">
        <v>0.01</v>
      </c>
      <c r="FB45">
        <v>-45.503754999999998</v>
      </c>
      <c r="FC45">
        <v>-0.31631594746706371</v>
      </c>
      <c r="FD45">
        <v>4.3872308749369128E-2</v>
      </c>
      <c r="FE45">
        <v>1</v>
      </c>
      <c r="FF45">
        <v>6.8293184999999994</v>
      </c>
      <c r="FG45">
        <v>4.6770056285182889E-2</v>
      </c>
      <c r="FH45">
        <v>2.521861103927021E-2</v>
      </c>
      <c r="FI45">
        <v>1</v>
      </c>
      <c r="FJ45">
        <v>2</v>
      </c>
      <c r="FK45">
        <v>2</v>
      </c>
      <c r="FL45" t="s">
        <v>408</v>
      </c>
      <c r="FM45">
        <v>2.9327000000000001</v>
      </c>
      <c r="FN45">
        <v>2.7027600000000001</v>
      </c>
      <c r="FO45">
        <v>0.12435</v>
      </c>
      <c r="FP45">
        <v>0.13212199999999999</v>
      </c>
      <c r="FQ45">
        <v>0.113192</v>
      </c>
      <c r="FR45">
        <v>8.8216600000000006E-2</v>
      </c>
      <c r="FS45">
        <v>30844.9</v>
      </c>
      <c r="FT45">
        <v>16851.8</v>
      </c>
      <c r="FU45">
        <v>31638.7</v>
      </c>
      <c r="FV45">
        <v>21112.799999999999</v>
      </c>
      <c r="FW45">
        <v>37981.1</v>
      </c>
      <c r="FX45">
        <v>32757.9</v>
      </c>
      <c r="FY45">
        <v>47850.5</v>
      </c>
      <c r="FZ45">
        <v>40388.699999999997</v>
      </c>
      <c r="GA45">
        <v>1.9369799999999999</v>
      </c>
      <c r="GB45">
        <v>1.92445</v>
      </c>
      <c r="GC45">
        <v>4.2021299999999998E-2</v>
      </c>
      <c r="GD45">
        <v>0</v>
      </c>
      <c r="GE45">
        <v>27.280100000000001</v>
      </c>
      <c r="GF45">
        <v>999.9</v>
      </c>
      <c r="GG45">
        <v>52.1</v>
      </c>
      <c r="GH45">
        <v>36.9</v>
      </c>
      <c r="GI45">
        <v>32.804099999999998</v>
      </c>
      <c r="GJ45">
        <v>59.199300000000001</v>
      </c>
      <c r="GK45">
        <v>18.629799999999999</v>
      </c>
      <c r="GL45">
        <v>1</v>
      </c>
      <c r="GM45">
        <v>0.49218000000000001</v>
      </c>
      <c r="GN45">
        <v>3.1088499999999999</v>
      </c>
      <c r="GO45">
        <v>20.1206</v>
      </c>
      <c r="GP45">
        <v>5.1955799999999996</v>
      </c>
      <c r="GQ45">
        <v>11.950100000000001</v>
      </c>
      <c r="GR45">
        <v>4.9945000000000004</v>
      </c>
      <c r="GS45">
        <v>3.2909999999999999</v>
      </c>
      <c r="GT45">
        <v>9999</v>
      </c>
      <c r="GU45">
        <v>9999</v>
      </c>
      <c r="GV45">
        <v>9999</v>
      </c>
      <c r="GW45">
        <v>999.9</v>
      </c>
      <c r="GX45">
        <v>1.8760699999999999</v>
      </c>
      <c r="GY45">
        <v>1.875</v>
      </c>
      <c r="GZ45">
        <v>1.8753299999999999</v>
      </c>
      <c r="HA45">
        <v>1.8791100000000001</v>
      </c>
      <c r="HB45">
        <v>1.8727100000000001</v>
      </c>
      <c r="HC45">
        <v>1.87029</v>
      </c>
      <c r="HD45">
        <v>1.87243</v>
      </c>
      <c r="HE45">
        <v>1.87561</v>
      </c>
      <c r="HF45">
        <v>0</v>
      </c>
      <c r="HG45">
        <v>0</v>
      </c>
      <c r="HH45">
        <v>0</v>
      </c>
      <c r="HI45">
        <v>0</v>
      </c>
      <c r="HJ45" t="s">
        <v>409</v>
      </c>
      <c r="HK45" t="s">
        <v>410</v>
      </c>
      <c r="HL45" t="s">
        <v>411</v>
      </c>
      <c r="HM45" t="s">
        <v>411</v>
      </c>
      <c r="HN45" t="s">
        <v>411</v>
      </c>
      <c r="HO45" t="s">
        <v>411</v>
      </c>
      <c r="HP45">
        <v>0</v>
      </c>
      <c r="HQ45">
        <v>100</v>
      </c>
      <c r="HR45">
        <v>100</v>
      </c>
      <c r="HS45">
        <v>0.40100000000000002</v>
      </c>
      <c r="HT45">
        <v>-7.2300000000000003E-2</v>
      </c>
      <c r="HU45">
        <v>0.40069999999991518</v>
      </c>
      <c r="HV45">
        <v>0</v>
      </c>
      <c r="HW45">
        <v>0</v>
      </c>
      <c r="HX45">
        <v>0</v>
      </c>
      <c r="HY45">
        <v>-7.2224999999995987E-2</v>
      </c>
      <c r="HZ45">
        <v>0</v>
      </c>
      <c r="IA45">
        <v>0</v>
      </c>
      <c r="IB45">
        <v>0</v>
      </c>
      <c r="IC45">
        <v>-1</v>
      </c>
      <c r="ID45">
        <v>-1</v>
      </c>
      <c r="IE45">
        <v>-1</v>
      </c>
      <c r="IF45">
        <v>-1</v>
      </c>
      <c r="IG45">
        <v>0.8</v>
      </c>
      <c r="IH45">
        <v>0.8</v>
      </c>
      <c r="II45">
        <v>1.3964799999999999</v>
      </c>
      <c r="IJ45">
        <v>2.3962400000000001</v>
      </c>
      <c r="IK45">
        <v>1.5490699999999999</v>
      </c>
      <c r="IL45">
        <v>2.3022499999999999</v>
      </c>
      <c r="IM45">
        <v>1.5918000000000001</v>
      </c>
      <c r="IN45">
        <v>2.33521</v>
      </c>
      <c r="IO45">
        <v>40.146000000000001</v>
      </c>
      <c r="IP45">
        <v>23.8949</v>
      </c>
      <c r="IQ45">
        <v>18</v>
      </c>
      <c r="IR45">
        <v>513.68600000000004</v>
      </c>
      <c r="IS45">
        <v>482.911</v>
      </c>
      <c r="IT45">
        <v>22.383099999999999</v>
      </c>
      <c r="IU45">
        <v>33.404000000000003</v>
      </c>
      <c r="IV45">
        <v>30</v>
      </c>
      <c r="IW45">
        <v>33.601799999999997</v>
      </c>
      <c r="IX45">
        <v>33.633200000000002</v>
      </c>
      <c r="IY45">
        <v>28.001000000000001</v>
      </c>
      <c r="IZ45">
        <v>49.628599999999999</v>
      </c>
      <c r="JA45">
        <v>0</v>
      </c>
      <c r="JB45">
        <v>22.401199999999999</v>
      </c>
      <c r="JC45">
        <v>600</v>
      </c>
      <c r="JD45">
        <v>16.633199999999999</v>
      </c>
      <c r="JE45">
        <v>99.386300000000006</v>
      </c>
      <c r="JF45">
        <v>98.750699999999995</v>
      </c>
    </row>
    <row r="46" spans="1:266" x14ac:dyDescent="0.25">
      <c r="A46">
        <v>30</v>
      </c>
      <c r="B46">
        <v>1657469523.5</v>
      </c>
      <c r="C46">
        <v>4410.4000000953674</v>
      </c>
      <c r="D46" t="s">
        <v>556</v>
      </c>
      <c r="E46" t="s">
        <v>557</v>
      </c>
      <c r="F46" t="s">
        <v>397</v>
      </c>
      <c r="G46" t="s">
        <v>398</v>
      </c>
      <c r="H46" t="s">
        <v>495</v>
      </c>
      <c r="I46" t="s">
        <v>496</v>
      </c>
      <c r="J46" t="s">
        <v>497</v>
      </c>
      <c r="K46">
        <v>1657469523.5</v>
      </c>
      <c r="L46">
        <f t="shared" si="0"/>
        <v>5.7416525648179111E-3</v>
      </c>
      <c r="M46">
        <f t="shared" si="1"/>
        <v>5.7416525648179109</v>
      </c>
      <c r="N46">
        <f t="shared" si="2"/>
        <v>39.479734337037023</v>
      </c>
      <c r="O46">
        <f t="shared" si="3"/>
        <v>747.44600000000003</v>
      </c>
      <c r="P46">
        <f t="shared" si="4"/>
        <v>569.08087758331328</v>
      </c>
      <c r="Q46">
        <f t="shared" si="5"/>
        <v>56.73700838858872</v>
      </c>
      <c r="R46">
        <f t="shared" si="6"/>
        <v>74.519899793696013</v>
      </c>
      <c r="S46">
        <f t="shared" si="7"/>
        <v>0.41413991125260441</v>
      </c>
      <c r="T46">
        <f t="shared" si="8"/>
        <v>2.9152722055598002</v>
      </c>
      <c r="U46">
        <f t="shared" si="9"/>
        <v>0.38401300477332295</v>
      </c>
      <c r="V46">
        <f t="shared" si="10"/>
        <v>0.24253202482961392</v>
      </c>
      <c r="W46">
        <f t="shared" si="11"/>
        <v>289.54470584751812</v>
      </c>
      <c r="X46">
        <f t="shared" si="12"/>
        <v>28.723043031110702</v>
      </c>
      <c r="Y46">
        <f t="shared" si="13"/>
        <v>28.0139</v>
      </c>
      <c r="Z46">
        <f t="shared" si="14"/>
        <v>3.7979158098021042</v>
      </c>
      <c r="AA46">
        <f t="shared" si="15"/>
        <v>60.205013430505403</v>
      </c>
      <c r="AB46">
        <f t="shared" si="16"/>
        <v>2.3532243116032001</v>
      </c>
      <c r="AC46">
        <f t="shared" si="17"/>
        <v>3.9086849707616538</v>
      </c>
      <c r="AD46">
        <f t="shared" si="18"/>
        <v>1.4446914981989041</v>
      </c>
      <c r="AE46">
        <f t="shared" si="19"/>
        <v>-253.20687810846988</v>
      </c>
      <c r="AF46">
        <f t="shared" si="20"/>
        <v>77.656785457707684</v>
      </c>
      <c r="AG46">
        <f t="shared" si="21"/>
        <v>5.8215726412300679</v>
      </c>
      <c r="AH46">
        <f t="shared" si="22"/>
        <v>119.81618583798601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52194.385643341033</v>
      </c>
      <c r="AN46" t="s">
        <v>402</v>
      </c>
      <c r="AO46">
        <v>10366.9</v>
      </c>
      <c r="AP46">
        <v>993.59653846153856</v>
      </c>
      <c r="AQ46">
        <v>3431.87</v>
      </c>
      <c r="AR46">
        <f t="shared" si="26"/>
        <v>0.71047955241266758</v>
      </c>
      <c r="AS46">
        <v>-3.9894345373445681</v>
      </c>
      <c r="AT46" t="s">
        <v>558</v>
      </c>
      <c r="AU46">
        <v>10380.9</v>
      </c>
      <c r="AV46">
        <v>880.13826923076931</v>
      </c>
      <c r="AW46">
        <v>1368.02</v>
      </c>
      <c r="AX46">
        <f t="shared" si="27"/>
        <v>0.35663347814303203</v>
      </c>
      <c r="AY46">
        <v>0.5</v>
      </c>
      <c r="AZ46">
        <f t="shared" si="28"/>
        <v>1513.0673999209937</v>
      </c>
      <c r="BA46">
        <f t="shared" si="29"/>
        <v>39.479734337037023</v>
      </c>
      <c r="BB46">
        <f t="shared" si="30"/>
        <v>269.80524474932901</v>
      </c>
      <c r="BC46">
        <f t="shared" si="31"/>
        <v>2.8729168890064896E-2</v>
      </c>
      <c r="BD46">
        <f t="shared" si="32"/>
        <v>1.5086402245581205</v>
      </c>
      <c r="BE46">
        <f t="shared" si="33"/>
        <v>691.54290974598757</v>
      </c>
      <c r="BF46" t="s">
        <v>559</v>
      </c>
      <c r="BG46">
        <v>597.97</v>
      </c>
      <c r="BH46">
        <f t="shared" si="34"/>
        <v>597.97</v>
      </c>
      <c r="BI46">
        <f t="shared" si="35"/>
        <v>0.56289381734185162</v>
      </c>
      <c r="BJ46">
        <f t="shared" si="36"/>
        <v>0.63357149635638033</v>
      </c>
      <c r="BK46">
        <f t="shared" si="37"/>
        <v>0.72827199266029152</v>
      </c>
      <c r="BL46">
        <f t="shared" si="38"/>
        <v>1.3030212603787774</v>
      </c>
      <c r="BM46">
        <f t="shared" si="39"/>
        <v>0.84643910232192987</v>
      </c>
      <c r="BN46">
        <f t="shared" si="40"/>
        <v>0.43045139715074676</v>
      </c>
      <c r="BO46">
        <f t="shared" si="41"/>
        <v>0.56954860284925324</v>
      </c>
      <c r="BP46">
        <v>1181</v>
      </c>
      <c r="BQ46">
        <v>300</v>
      </c>
      <c r="BR46">
        <v>300</v>
      </c>
      <c r="BS46">
        <v>300</v>
      </c>
      <c r="BT46">
        <v>10380.9</v>
      </c>
      <c r="BU46">
        <v>1265.68</v>
      </c>
      <c r="BV46">
        <v>-7.0953099999999996E-3</v>
      </c>
      <c r="BW46">
        <v>0.06</v>
      </c>
      <c r="BX46" t="s">
        <v>405</v>
      </c>
      <c r="BY46" t="s">
        <v>405</v>
      </c>
      <c r="BZ46" t="s">
        <v>405</v>
      </c>
      <c r="CA46" t="s">
        <v>405</v>
      </c>
      <c r="CB46" t="s">
        <v>405</v>
      </c>
      <c r="CC46" t="s">
        <v>405</v>
      </c>
      <c r="CD46" t="s">
        <v>405</v>
      </c>
      <c r="CE46" t="s">
        <v>405</v>
      </c>
      <c r="CF46" t="s">
        <v>405</v>
      </c>
      <c r="CG46" t="s">
        <v>405</v>
      </c>
      <c r="CH46">
        <f t="shared" si="42"/>
        <v>1799.86</v>
      </c>
      <c r="CI46">
        <f t="shared" si="43"/>
        <v>1513.0673999209937</v>
      </c>
      <c r="CJ46">
        <f t="shared" si="44"/>
        <v>0.84065838449712416</v>
      </c>
      <c r="CK46">
        <f t="shared" si="45"/>
        <v>0.1608706820794496</v>
      </c>
      <c r="CL46">
        <v>6</v>
      </c>
      <c r="CM46">
        <v>0.5</v>
      </c>
      <c r="CN46" t="s">
        <v>406</v>
      </c>
      <c r="CO46">
        <v>2</v>
      </c>
      <c r="CP46">
        <v>1657469523.5</v>
      </c>
      <c r="CQ46">
        <v>747.44600000000003</v>
      </c>
      <c r="CR46">
        <v>799.96799999999996</v>
      </c>
      <c r="CS46">
        <v>23.603200000000001</v>
      </c>
      <c r="CT46">
        <v>16.876300000000001</v>
      </c>
      <c r="CU46">
        <v>746.33500000000004</v>
      </c>
      <c r="CV46">
        <v>23.6813</v>
      </c>
      <c r="CW46">
        <v>500.03399999999999</v>
      </c>
      <c r="CX46">
        <v>99.599199999999996</v>
      </c>
      <c r="CY46">
        <v>0.100176</v>
      </c>
      <c r="CZ46">
        <v>28.507999999999999</v>
      </c>
      <c r="DA46">
        <v>28.0139</v>
      </c>
      <c r="DB46">
        <v>999.9</v>
      </c>
      <c r="DC46">
        <v>0</v>
      </c>
      <c r="DD46">
        <v>0</v>
      </c>
      <c r="DE46">
        <v>9958.75</v>
      </c>
      <c r="DF46">
        <v>0</v>
      </c>
      <c r="DG46">
        <v>1997.4</v>
      </c>
      <c r="DH46">
        <v>-52.521700000000003</v>
      </c>
      <c r="DI46">
        <v>765.51499999999999</v>
      </c>
      <c r="DJ46">
        <v>813.7</v>
      </c>
      <c r="DK46">
        <v>6.72689</v>
      </c>
      <c r="DL46">
        <v>799.96799999999996</v>
      </c>
      <c r="DM46">
        <v>16.876300000000001</v>
      </c>
      <c r="DN46">
        <v>2.3508599999999999</v>
      </c>
      <c r="DO46">
        <v>1.6808700000000001</v>
      </c>
      <c r="DP46">
        <v>20.029199999999999</v>
      </c>
      <c r="DQ46">
        <v>14.7209</v>
      </c>
      <c r="DR46">
        <v>1799.86</v>
      </c>
      <c r="DS46">
        <v>0.977993</v>
      </c>
      <c r="DT46">
        <v>2.2007100000000002E-2</v>
      </c>
      <c r="DU46">
        <v>0</v>
      </c>
      <c r="DV46">
        <v>879.48900000000003</v>
      </c>
      <c r="DW46">
        <v>5.0001199999999999</v>
      </c>
      <c r="DX46">
        <v>15960.9</v>
      </c>
      <c r="DY46">
        <v>14416.7</v>
      </c>
      <c r="DZ46">
        <v>48.186999999999998</v>
      </c>
      <c r="EA46">
        <v>49.5</v>
      </c>
      <c r="EB46">
        <v>49.125</v>
      </c>
      <c r="EC46">
        <v>48.75</v>
      </c>
      <c r="ED46">
        <v>49.686999999999998</v>
      </c>
      <c r="EE46">
        <v>1755.36</v>
      </c>
      <c r="EF46">
        <v>39.5</v>
      </c>
      <c r="EG46">
        <v>0</v>
      </c>
      <c r="EH46">
        <v>150.4000000953674</v>
      </c>
      <c r="EI46">
        <v>0</v>
      </c>
      <c r="EJ46">
        <v>880.13826923076931</v>
      </c>
      <c r="EK46">
        <v>-3.559213666874891</v>
      </c>
      <c r="EL46">
        <v>-55.92820517805459</v>
      </c>
      <c r="EM46">
        <v>15968.596153846151</v>
      </c>
      <c r="EN46">
        <v>15</v>
      </c>
      <c r="EO46">
        <v>1657469479.5</v>
      </c>
      <c r="EP46" t="s">
        <v>560</v>
      </c>
      <c r="EQ46">
        <v>1657469479.5</v>
      </c>
      <c r="ER46">
        <v>1657469467</v>
      </c>
      <c r="ES46">
        <v>33</v>
      </c>
      <c r="ET46">
        <v>0.71</v>
      </c>
      <c r="EU46">
        <v>-6.0000000000000001E-3</v>
      </c>
      <c r="EV46">
        <v>1.111</v>
      </c>
      <c r="EW46">
        <v>-7.8E-2</v>
      </c>
      <c r="EX46">
        <v>800</v>
      </c>
      <c r="EY46">
        <v>16</v>
      </c>
      <c r="EZ46">
        <v>0.09</v>
      </c>
      <c r="FA46">
        <v>0.01</v>
      </c>
      <c r="FB46">
        <v>-52.534932499999989</v>
      </c>
      <c r="FC46">
        <v>0.1904476547842745</v>
      </c>
      <c r="FD46">
        <v>6.243238897999933E-2</v>
      </c>
      <c r="FE46">
        <v>1</v>
      </c>
      <c r="FF46">
        <v>6.7302460000000011</v>
      </c>
      <c r="FG46">
        <v>1.025043151969939E-2</v>
      </c>
      <c r="FH46">
        <v>1.424335701300782E-2</v>
      </c>
      <c r="FI46">
        <v>1</v>
      </c>
      <c r="FJ46">
        <v>2</v>
      </c>
      <c r="FK46">
        <v>2</v>
      </c>
      <c r="FL46" t="s">
        <v>408</v>
      </c>
      <c r="FM46">
        <v>2.9327299999999998</v>
      </c>
      <c r="FN46">
        <v>2.70275</v>
      </c>
      <c r="FO46">
        <v>0.15304899999999999</v>
      </c>
      <c r="FP46">
        <v>0.160771</v>
      </c>
      <c r="FQ46">
        <v>0.113707</v>
      </c>
      <c r="FR46">
        <v>8.9083200000000001E-2</v>
      </c>
      <c r="FS46">
        <v>29834.2</v>
      </c>
      <c r="FT46">
        <v>16295.7</v>
      </c>
      <c r="FU46">
        <v>31640.2</v>
      </c>
      <c r="FV46">
        <v>21114</v>
      </c>
      <c r="FW46">
        <v>37961.300000000003</v>
      </c>
      <c r="FX46">
        <v>32729.599999999999</v>
      </c>
      <c r="FY46">
        <v>47853</v>
      </c>
      <c r="FZ46">
        <v>40391.800000000003</v>
      </c>
      <c r="GA46">
        <v>1.9371499999999999</v>
      </c>
      <c r="GB46">
        <v>1.9259500000000001</v>
      </c>
      <c r="GC46">
        <v>4.9054599999999997E-2</v>
      </c>
      <c r="GD46">
        <v>0</v>
      </c>
      <c r="GE46">
        <v>27.212499999999999</v>
      </c>
      <c r="GF46">
        <v>999.9</v>
      </c>
      <c r="GG46">
        <v>51.4</v>
      </c>
      <c r="GH46">
        <v>37</v>
      </c>
      <c r="GI46">
        <v>32.539099999999998</v>
      </c>
      <c r="GJ46">
        <v>58.619300000000003</v>
      </c>
      <c r="GK46">
        <v>18.790099999999999</v>
      </c>
      <c r="GL46">
        <v>1</v>
      </c>
      <c r="GM46">
        <v>0.487454</v>
      </c>
      <c r="GN46">
        <v>2.9081700000000001</v>
      </c>
      <c r="GO46">
        <v>20.124300000000002</v>
      </c>
      <c r="GP46">
        <v>5.1936299999999997</v>
      </c>
      <c r="GQ46">
        <v>11.950100000000001</v>
      </c>
      <c r="GR46">
        <v>4.9949000000000003</v>
      </c>
      <c r="GS46">
        <v>3.2910300000000001</v>
      </c>
      <c r="GT46">
        <v>9999</v>
      </c>
      <c r="GU46">
        <v>9999</v>
      </c>
      <c r="GV46">
        <v>9999</v>
      </c>
      <c r="GW46">
        <v>999.9</v>
      </c>
      <c r="GX46">
        <v>1.8760600000000001</v>
      </c>
      <c r="GY46">
        <v>1.875</v>
      </c>
      <c r="GZ46">
        <v>1.8753200000000001</v>
      </c>
      <c r="HA46">
        <v>1.8791</v>
      </c>
      <c r="HB46">
        <v>1.87262</v>
      </c>
      <c r="HC46">
        <v>1.8702700000000001</v>
      </c>
      <c r="HD46">
        <v>1.8724099999999999</v>
      </c>
      <c r="HE46">
        <v>1.87561</v>
      </c>
      <c r="HF46">
        <v>0</v>
      </c>
      <c r="HG46">
        <v>0</v>
      </c>
      <c r="HH46">
        <v>0</v>
      </c>
      <c r="HI46">
        <v>0</v>
      </c>
      <c r="HJ46" t="s">
        <v>409</v>
      </c>
      <c r="HK46" t="s">
        <v>410</v>
      </c>
      <c r="HL46" t="s">
        <v>411</v>
      </c>
      <c r="HM46" t="s">
        <v>411</v>
      </c>
      <c r="HN46" t="s">
        <v>411</v>
      </c>
      <c r="HO46" t="s">
        <v>411</v>
      </c>
      <c r="HP46">
        <v>0</v>
      </c>
      <c r="HQ46">
        <v>100</v>
      </c>
      <c r="HR46">
        <v>100</v>
      </c>
      <c r="HS46">
        <v>1.111</v>
      </c>
      <c r="HT46">
        <v>-7.8100000000000003E-2</v>
      </c>
      <c r="HU46">
        <v>1.111190476190359</v>
      </c>
      <c r="HV46">
        <v>0</v>
      </c>
      <c r="HW46">
        <v>0</v>
      </c>
      <c r="HX46">
        <v>0</v>
      </c>
      <c r="HY46">
        <v>-7.8040000000001442E-2</v>
      </c>
      <c r="HZ46">
        <v>0</v>
      </c>
      <c r="IA46">
        <v>0</v>
      </c>
      <c r="IB46">
        <v>0</v>
      </c>
      <c r="IC46">
        <v>-1</v>
      </c>
      <c r="ID46">
        <v>-1</v>
      </c>
      <c r="IE46">
        <v>-1</v>
      </c>
      <c r="IF46">
        <v>-1</v>
      </c>
      <c r="IG46">
        <v>0.7</v>
      </c>
      <c r="IH46">
        <v>0.9</v>
      </c>
      <c r="II46">
        <v>1.7651399999999999</v>
      </c>
      <c r="IJ46">
        <v>2.3767100000000001</v>
      </c>
      <c r="IK46">
        <v>1.5478499999999999</v>
      </c>
      <c r="IL46">
        <v>2.3010299999999999</v>
      </c>
      <c r="IM46">
        <v>1.5930200000000001</v>
      </c>
      <c r="IN46">
        <v>2.3815900000000001</v>
      </c>
      <c r="IO46">
        <v>40.044699999999999</v>
      </c>
      <c r="IP46">
        <v>23.8949</v>
      </c>
      <c r="IQ46">
        <v>18</v>
      </c>
      <c r="IR46">
        <v>513.755</v>
      </c>
      <c r="IS46">
        <v>483.91800000000001</v>
      </c>
      <c r="IT46">
        <v>22.877600000000001</v>
      </c>
      <c r="IU46">
        <v>33.365400000000001</v>
      </c>
      <c r="IV46">
        <v>30.0001</v>
      </c>
      <c r="IW46">
        <v>33.595799999999997</v>
      </c>
      <c r="IX46">
        <v>33.630000000000003</v>
      </c>
      <c r="IY46">
        <v>35.348599999999998</v>
      </c>
      <c r="IZ46">
        <v>48.437100000000001</v>
      </c>
      <c r="JA46">
        <v>0</v>
      </c>
      <c r="JB46">
        <v>22.853899999999999</v>
      </c>
      <c r="JC46">
        <v>800</v>
      </c>
      <c r="JD46">
        <v>16.776800000000001</v>
      </c>
      <c r="JE46">
        <v>99.391400000000004</v>
      </c>
      <c r="JF46">
        <v>98.757599999999996</v>
      </c>
    </row>
    <row r="47" spans="1:266" x14ac:dyDescent="0.25">
      <c r="A47">
        <v>31</v>
      </c>
      <c r="B47">
        <v>1657469694.5</v>
      </c>
      <c r="C47">
        <v>4581.4000000953674</v>
      </c>
      <c r="D47" t="s">
        <v>561</v>
      </c>
      <c r="E47" t="s">
        <v>562</v>
      </c>
      <c r="F47" t="s">
        <v>397</v>
      </c>
      <c r="G47" t="s">
        <v>398</v>
      </c>
      <c r="H47" t="s">
        <v>495</v>
      </c>
      <c r="I47" t="s">
        <v>496</v>
      </c>
      <c r="J47" t="s">
        <v>497</v>
      </c>
      <c r="K47">
        <v>1657469694.5</v>
      </c>
      <c r="L47">
        <f t="shared" si="0"/>
        <v>4.7700682073507578E-3</v>
      </c>
      <c r="M47">
        <f t="shared" si="1"/>
        <v>4.7700682073507581</v>
      </c>
      <c r="N47">
        <f t="shared" si="2"/>
        <v>40.959276752580294</v>
      </c>
      <c r="O47">
        <f t="shared" si="3"/>
        <v>945.43700000000001</v>
      </c>
      <c r="P47">
        <f t="shared" si="4"/>
        <v>718.30097601723787</v>
      </c>
      <c r="Q47">
        <f t="shared" si="5"/>
        <v>71.608432003597699</v>
      </c>
      <c r="R47">
        <f t="shared" si="6"/>
        <v>94.2519408835673</v>
      </c>
      <c r="S47">
        <f t="shared" si="7"/>
        <v>0.33356358593756658</v>
      </c>
      <c r="T47">
        <f t="shared" si="8"/>
        <v>2.9270856274623949</v>
      </c>
      <c r="U47">
        <f t="shared" si="9"/>
        <v>0.31379318080053714</v>
      </c>
      <c r="V47">
        <f t="shared" si="10"/>
        <v>0.19779930887744568</v>
      </c>
      <c r="W47">
        <f t="shared" si="11"/>
        <v>289.54093484755504</v>
      </c>
      <c r="X47">
        <f t="shared" si="12"/>
        <v>28.75209605662722</v>
      </c>
      <c r="Y47">
        <f t="shared" si="13"/>
        <v>27.9956</v>
      </c>
      <c r="Z47">
        <f t="shared" si="14"/>
        <v>3.7938663935099979</v>
      </c>
      <c r="AA47">
        <f t="shared" si="15"/>
        <v>60.256516371407145</v>
      </c>
      <c r="AB47">
        <f t="shared" si="16"/>
        <v>2.32493311445177</v>
      </c>
      <c r="AC47">
        <f t="shared" si="17"/>
        <v>3.8583928418984983</v>
      </c>
      <c r="AD47">
        <f t="shared" si="18"/>
        <v>1.4689332790582279</v>
      </c>
      <c r="AE47">
        <f t="shared" si="19"/>
        <v>-210.36000794416842</v>
      </c>
      <c r="AF47">
        <f t="shared" si="20"/>
        <v>45.700339684709178</v>
      </c>
      <c r="AG47">
        <f t="shared" si="21"/>
        <v>3.4080219080142031</v>
      </c>
      <c r="AH47">
        <f t="shared" si="22"/>
        <v>128.28928849610998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52571.871539402229</v>
      </c>
      <c r="AN47" t="s">
        <v>402</v>
      </c>
      <c r="AO47">
        <v>10366.9</v>
      </c>
      <c r="AP47">
        <v>993.59653846153856</v>
      </c>
      <c r="AQ47">
        <v>3431.87</v>
      </c>
      <c r="AR47">
        <f t="shared" si="26"/>
        <v>0.71047955241266758</v>
      </c>
      <c r="AS47">
        <v>-3.9894345373445681</v>
      </c>
      <c r="AT47" t="s">
        <v>563</v>
      </c>
      <c r="AU47">
        <v>10379.1</v>
      </c>
      <c r="AV47">
        <v>856.88280000000009</v>
      </c>
      <c r="AW47">
        <v>1323.63</v>
      </c>
      <c r="AX47">
        <f t="shared" si="27"/>
        <v>0.35262664037533142</v>
      </c>
      <c r="AY47">
        <v>0.5</v>
      </c>
      <c r="AZ47">
        <f t="shared" si="28"/>
        <v>1513.050299921013</v>
      </c>
      <c r="BA47">
        <f t="shared" si="29"/>
        <v>40.959276752580294</v>
      </c>
      <c r="BB47">
        <f t="shared" si="30"/>
        <v>266.7709219900172</v>
      </c>
      <c r="BC47">
        <f t="shared" si="31"/>
        <v>2.970734766205152E-2</v>
      </c>
      <c r="BD47">
        <f t="shared" si="32"/>
        <v>1.592771393818514</v>
      </c>
      <c r="BE47">
        <f t="shared" si="33"/>
        <v>680.01465664495186</v>
      </c>
      <c r="BF47" t="s">
        <v>564</v>
      </c>
      <c r="BG47">
        <v>589.26</v>
      </c>
      <c r="BH47">
        <f t="shared" si="34"/>
        <v>589.26</v>
      </c>
      <c r="BI47">
        <f t="shared" si="35"/>
        <v>0.55481516738061243</v>
      </c>
      <c r="BJ47">
        <f t="shared" si="36"/>
        <v>0.63557498263817958</v>
      </c>
      <c r="BK47">
        <f t="shared" si="37"/>
        <v>0.74165643545896198</v>
      </c>
      <c r="BL47">
        <f t="shared" si="38"/>
        <v>1.4142420523793042</v>
      </c>
      <c r="BM47">
        <f t="shared" si="39"/>
        <v>0.8646446074468519</v>
      </c>
      <c r="BN47">
        <f t="shared" si="40"/>
        <v>0.43707134075905557</v>
      </c>
      <c r="BO47">
        <f t="shared" si="41"/>
        <v>0.56292865924094437</v>
      </c>
      <c r="BP47">
        <v>1183</v>
      </c>
      <c r="BQ47">
        <v>300</v>
      </c>
      <c r="BR47">
        <v>300</v>
      </c>
      <c r="BS47">
        <v>300</v>
      </c>
      <c r="BT47">
        <v>10379.1</v>
      </c>
      <c r="BU47">
        <v>1224.51</v>
      </c>
      <c r="BV47">
        <v>-7.0940100000000004E-3</v>
      </c>
      <c r="BW47">
        <v>-0.5</v>
      </c>
      <c r="BX47" t="s">
        <v>405</v>
      </c>
      <c r="BY47" t="s">
        <v>405</v>
      </c>
      <c r="BZ47" t="s">
        <v>405</v>
      </c>
      <c r="CA47" t="s">
        <v>405</v>
      </c>
      <c r="CB47" t="s">
        <v>405</v>
      </c>
      <c r="CC47" t="s">
        <v>405</v>
      </c>
      <c r="CD47" t="s">
        <v>405</v>
      </c>
      <c r="CE47" t="s">
        <v>405</v>
      </c>
      <c r="CF47" t="s">
        <v>405</v>
      </c>
      <c r="CG47" t="s">
        <v>405</v>
      </c>
      <c r="CH47">
        <f t="shared" si="42"/>
        <v>1799.84</v>
      </c>
      <c r="CI47">
        <f t="shared" si="43"/>
        <v>1513.050299921013</v>
      </c>
      <c r="CJ47">
        <f t="shared" si="44"/>
        <v>0.84065822513168564</v>
      </c>
      <c r="CK47">
        <f t="shared" si="45"/>
        <v>0.16087037450415317</v>
      </c>
      <c r="CL47">
        <v>6</v>
      </c>
      <c r="CM47">
        <v>0.5</v>
      </c>
      <c r="CN47" t="s">
        <v>406</v>
      </c>
      <c r="CO47">
        <v>2</v>
      </c>
      <c r="CP47">
        <v>1657469694.5</v>
      </c>
      <c r="CQ47">
        <v>945.43700000000001</v>
      </c>
      <c r="CR47">
        <v>1000</v>
      </c>
      <c r="CS47">
        <v>23.321300000000001</v>
      </c>
      <c r="CT47">
        <v>17.730699999999999</v>
      </c>
      <c r="CU47">
        <v>943.89700000000005</v>
      </c>
      <c r="CV47">
        <v>23.3889</v>
      </c>
      <c r="CW47">
        <v>499.99900000000002</v>
      </c>
      <c r="CX47">
        <v>99.591700000000003</v>
      </c>
      <c r="CY47">
        <v>9.9702899999999997E-2</v>
      </c>
      <c r="CZ47">
        <v>28.2852</v>
      </c>
      <c r="DA47">
        <v>27.9956</v>
      </c>
      <c r="DB47">
        <v>999.9</v>
      </c>
      <c r="DC47">
        <v>0</v>
      </c>
      <c r="DD47">
        <v>0</v>
      </c>
      <c r="DE47">
        <v>10026.9</v>
      </c>
      <c r="DF47">
        <v>0</v>
      </c>
      <c r="DG47">
        <v>2000.32</v>
      </c>
      <c r="DH47">
        <v>-54.564500000000002</v>
      </c>
      <c r="DI47">
        <v>968.01199999999994</v>
      </c>
      <c r="DJ47">
        <v>1018.05</v>
      </c>
      <c r="DK47">
        <v>5.5906599999999997</v>
      </c>
      <c r="DL47">
        <v>1000</v>
      </c>
      <c r="DM47">
        <v>17.730699999999999</v>
      </c>
      <c r="DN47">
        <v>2.3226100000000001</v>
      </c>
      <c r="DO47">
        <v>1.76583</v>
      </c>
      <c r="DP47">
        <v>19.834099999999999</v>
      </c>
      <c r="DQ47">
        <v>15.487500000000001</v>
      </c>
      <c r="DR47">
        <v>1799.84</v>
      </c>
      <c r="DS47">
        <v>0.97799700000000001</v>
      </c>
      <c r="DT47">
        <v>2.2003399999999999E-2</v>
      </c>
      <c r="DU47">
        <v>0</v>
      </c>
      <c r="DV47">
        <v>856.31100000000004</v>
      </c>
      <c r="DW47">
        <v>5.0001199999999999</v>
      </c>
      <c r="DX47">
        <v>15546.2</v>
      </c>
      <c r="DY47">
        <v>14416.5</v>
      </c>
      <c r="DZ47">
        <v>48.436999999999998</v>
      </c>
      <c r="EA47">
        <v>50</v>
      </c>
      <c r="EB47">
        <v>49.375</v>
      </c>
      <c r="EC47">
        <v>49.186999999999998</v>
      </c>
      <c r="ED47">
        <v>49.936999999999998</v>
      </c>
      <c r="EE47">
        <v>1755.35</v>
      </c>
      <c r="EF47">
        <v>39.49</v>
      </c>
      <c r="EG47">
        <v>0</v>
      </c>
      <c r="EH47">
        <v>170.60000014305109</v>
      </c>
      <c r="EI47">
        <v>0</v>
      </c>
      <c r="EJ47">
        <v>856.88280000000009</v>
      </c>
      <c r="EK47">
        <v>-4.7241538432161736</v>
      </c>
      <c r="EL47">
        <v>-103.52307678877609</v>
      </c>
      <c r="EM47">
        <v>15559.424000000001</v>
      </c>
      <c r="EN47">
        <v>15</v>
      </c>
      <c r="EO47">
        <v>1657469596</v>
      </c>
      <c r="EP47" t="s">
        <v>565</v>
      </c>
      <c r="EQ47">
        <v>1657469593</v>
      </c>
      <c r="ER47">
        <v>1657469596</v>
      </c>
      <c r="ES47">
        <v>34</v>
      </c>
      <c r="ET47">
        <v>0.43</v>
      </c>
      <c r="EU47">
        <v>0.01</v>
      </c>
      <c r="EV47">
        <v>1.54</v>
      </c>
      <c r="EW47">
        <v>-6.8000000000000005E-2</v>
      </c>
      <c r="EX47">
        <v>1000</v>
      </c>
      <c r="EY47">
        <v>17</v>
      </c>
      <c r="EZ47">
        <v>0.02</v>
      </c>
      <c r="FA47">
        <v>0.01</v>
      </c>
      <c r="FB47">
        <v>-54.756117500000002</v>
      </c>
      <c r="FC47">
        <v>0.23609718574124269</v>
      </c>
      <c r="FD47">
        <v>7.1517581361158586E-2</v>
      </c>
      <c r="FE47">
        <v>1</v>
      </c>
      <c r="FF47">
        <v>5.5543747499999991</v>
      </c>
      <c r="FG47">
        <v>-5.1884915572248953E-2</v>
      </c>
      <c r="FH47">
        <v>1.308591207893057E-2</v>
      </c>
      <c r="FI47">
        <v>1</v>
      </c>
      <c r="FJ47">
        <v>2</v>
      </c>
      <c r="FK47">
        <v>2</v>
      </c>
      <c r="FL47" t="s">
        <v>408</v>
      </c>
      <c r="FM47">
        <v>2.9325899999999998</v>
      </c>
      <c r="FN47">
        <v>2.7028599999999998</v>
      </c>
      <c r="FO47">
        <v>0.17876800000000001</v>
      </c>
      <c r="FP47">
        <v>0.18589700000000001</v>
      </c>
      <c r="FQ47">
        <v>0.112691</v>
      </c>
      <c r="FR47">
        <v>9.2268699999999995E-2</v>
      </c>
      <c r="FS47">
        <v>28925.5</v>
      </c>
      <c r="FT47">
        <v>15806.8</v>
      </c>
      <c r="FU47">
        <v>31639.599999999999</v>
      </c>
      <c r="FV47">
        <v>21114.3</v>
      </c>
      <c r="FW47">
        <v>38005.199999999997</v>
      </c>
      <c r="FX47">
        <v>32615.8</v>
      </c>
      <c r="FY47">
        <v>47852</v>
      </c>
      <c r="FZ47">
        <v>40392.6</v>
      </c>
      <c r="GA47">
        <v>1.9358500000000001</v>
      </c>
      <c r="GB47">
        <v>1.9265000000000001</v>
      </c>
      <c r="GC47">
        <v>3.3862900000000001E-2</v>
      </c>
      <c r="GD47">
        <v>0</v>
      </c>
      <c r="GE47">
        <v>27.442499999999999</v>
      </c>
      <c r="GF47">
        <v>999.9</v>
      </c>
      <c r="GG47">
        <v>51.1</v>
      </c>
      <c r="GH47">
        <v>37.1</v>
      </c>
      <c r="GI47">
        <v>32.525700000000001</v>
      </c>
      <c r="GJ47">
        <v>60.0593</v>
      </c>
      <c r="GK47">
        <v>19.046500000000002</v>
      </c>
      <c r="GL47">
        <v>1</v>
      </c>
      <c r="GM47">
        <v>0.50022900000000003</v>
      </c>
      <c r="GN47">
        <v>4.7249100000000004</v>
      </c>
      <c r="GO47">
        <v>20.084099999999999</v>
      </c>
      <c r="GP47">
        <v>5.1973700000000003</v>
      </c>
      <c r="GQ47">
        <v>11.950100000000001</v>
      </c>
      <c r="GR47">
        <v>4.9952500000000004</v>
      </c>
      <c r="GS47">
        <v>3.2909999999999999</v>
      </c>
      <c r="GT47">
        <v>9999</v>
      </c>
      <c r="GU47">
        <v>9999</v>
      </c>
      <c r="GV47">
        <v>9999</v>
      </c>
      <c r="GW47">
        <v>999.9</v>
      </c>
      <c r="GX47">
        <v>1.8759999999999999</v>
      </c>
      <c r="GY47">
        <v>1.8749800000000001</v>
      </c>
      <c r="GZ47">
        <v>1.87531</v>
      </c>
      <c r="HA47">
        <v>1.879</v>
      </c>
      <c r="HB47">
        <v>1.87262</v>
      </c>
      <c r="HC47">
        <v>1.8702700000000001</v>
      </c>
      <c r="HD47">
        <v>1.8724099999999999</v>
      </c>
      <c r="HE47">
        <v>1.8755900000000001</v>
      </c>
      <c r="HF47">
        <v>0</v>
      </c>
      <c r="HG47">
        <v>0</v>
      </c>
      <c r="HH47">
        <v>0</v>
      </c>
      <c r="HI47">
        <v>0</v>
      </c>
      <c r="HJ47" t="s">
        <v>409</v>
      </c>
      <c r="HK47" t="s">
        <v>410</v>
      </c>
      <c r="HL47" t="s">
        <v>411</v>
      </c>
      <c r="HM47" t="s">
        <v>411</v>
      </c>
      <c r="HN47" t="s">
        <v>411</v>
      </c>
      <c r="HO47" t="s">
        <v>411</v>
      </c>
      <c r="HP47">
        <v>0</v>
      </c>
      <c r="HQ47">
        <v>100</v>
      </c>
      <c r="HR47">
        <v>100</v>
      </c>
      <c r="HS47">
        <v>1.54</v>
      </c>
      <c r="HT47">
        <v>-6.7599999999999993E-2</v>
      </c>
      <c r="HU47">
        <v>1.540200000000254</v>
      </c>
      <c r="HV47">
        <v>0</v>
      </c>
      <c r="HW47">
        <v>0</v>
      </c>
      <c r="HX47">
        <v>0</v>
      </c>
      <c r="HY47">
        <v>-6.7605000000000359E-2</v>
      </c>
      <c r="HZ47">
        <v>0</v>
      </c>
      <c r="IA47">
        <v>0</v>
      </c>
      <c r="IB47">
        <v>0</v>
      </c>
      <c r="IC47">
        <v>-1</v>
      </c>
      <c r="ID47">
        <v>-1</v>
      </c>
      <c r="IE47">
        <v>-1</v>
      </c>
      <c r="IF47">
        <v>-1</v>
      </c>
      <c r="IG47">
        <v>1.7</v>
      </c>
      <c r="IH47">
        <v>1.6</v>
      </c>
      <c r="II47">
        <v>2.1166999999999998</v>
      </c>
      <c r="IJ47">
        <v>2.3706100000000001</v>
      </c>
      <c r="IK47">
        <v>1.5490699999999999</v>
      </c>
      <c r="IL47">
        <v>2.3022499999999999</v>
      </c>
      <c r="IM47">
        <v>1.5918000000000001</v>
      </c>
      <c r="IN47">
        <v>2.4072300000000002</v>
      </c>
      <c r="IO47">
        <v>40.1967</v>
      </c>
      <c r="IP47">
        <v>23.921099999999999</v>
      </c>
      <c r="IQ47">
        <v>18</v>
      </c>
      <c r="IR47">
        <v>513.17200000000003</v>
      </c>
      <c r="IS47">
        <v>484.63200000000001</v>
      </c>
      <c r="IT47">
        <v>20.55</v>
      </c>
      <c r="IU47">
        <v>33.426099999999998</v>
      </c>
      <c r="IV47">
        <v>30.0001</v>
      </c>
      <c r="IW47">
        <v>33.630899999999997</v>
      </c>
      <c r="IX47">
        <v>33.673900000000003</v>
      </c>
      <c r="IY47">
        <v>42.391300000000001</v>
      </c>
      <c r="IZ47">
        <v>46.101799999999997</v>
      </c>
      <c r="JA47">
        <v>0</v>
      </c>
      <c r="JB47">
        <v>20.5626</v>
      </c>
      <c r="JC47">
        <v>1000</v>
      </c>
      <c r="JD47">
        <v>17.668900000000001</v>
      </c>
      <c r="JE47">
        <v>99.389399999999995</v>
      </c>
      <c r="JF47">
        <v>98.759299999999996</v>
      </c>
    </row>
    <row r="48" spans="1:266" x14ac:dyDescent="0.25">
      <c r="A48">
        <v>32</v>
      </c>
      <c r="B48">
        <v>1657469867.5</v>
      </c>
      <c r="C48">
        <v>4754.4000000953674</v>
      </c>
      <c r="D48" t="s">
        <v>566</v>
      </c>
      <c r="E48" t="s">
        <v>567</v>
      </c>
      <c r="F48" t="s">
        <v>397</v>
      </c>
      <c r="G48" t="s">
        <v>398</v>
      </c>
      <c r="H48" t="s">
        <v>495</v>
      </c>
      <c r="I48" t="s">
        <v>496</v>
      </c>
      <c r="J48" t="s">
        <v>497</v>
      </c>
      <c r="K48">
        <v>1657469867.5</v>
      </c>
      <c r="L48">
        <f t="shared" si="0"/>
        <v>4.3417100171206664E-3</v>
      </c>
      <c r="M48">
        <f t="shared" si="1"/>
        <v>4.3417100171206666</v>
      </c>
      <c r="N48">
        <f t="shared" si="2"/>
        <v>41.335110220906309</v>
      </c>
      <c r="O48">
        <f t="shared" si="3"/>
        <v>1144.45</v>
      </c>
      <c r="P48">
        <f t="shared" si="4"/>
        <v>884.61844871167432</v>
      </c>
      <c r="Q48">
        <f t="shared" si="5"/>
        <v>88.185466183091791</v>
      </c>
      <c r="R48">
        <f t="shared" si="6"/>
        <v>114.08744291985001</v>
      </c>
      <c r="S48">
        <f t="shared" si="7"/>
        <v>0.2951580923024047</v>
      </c>
      <c r="T48">
        <f t="shared" si="8"/>
        <v>2.9186848899112032</v>
      </c>
      <c r="U48">
        <f t="shared" si="9"/>
        <v>0.27952163429424026</v>
      </c>
      <c r="V48">
        <f t="shared" si="10"/>
        <v>0.17603683385913313</v>
      </c>
      <c r="W48">
        <f t="shared" si="11"/>
        <v>289.55370284756185</v>
      </c>
      <c r="X48">
        <f t="shared" si="12"/>
        <v>28.728064935007541</v>
      </c>
      <c r="Y48">
        <f t="shared" si="13"/>
        <v>27.993200000000002</v>
      </c>
      <c r="Z48">
        <f t="shared" si="14"/>
        <v>3.793335602024777</v>
      </c>
      <c r="AA48">
        <f t="shared" si="15"/>
        <v>59.883742808684438</v>
      </c>
      <c r="AB48">
        <f t="shared" si="16"/>
        <v>2.2921861472901002</v>
      </c>
      <c r="AC48">
        <f t="shared" si="17"/>
        <v>3.8277269251742285</v>
      </c>
      <c r="AD48">
        <f t="shared" si="18"/>
        <v>1.5011494547346769</v>
      </c>
      <c r="AE48">
        <f t="shared" si="19"/>
        <v>-191.46941175502138</v>
      </c>
      <c r="AF48">
        <f t="shared" si="20"/>
        <v>24.373846452679555</v>
      </c>
      <c r="AG48">
        <f t="shared" si="21"/>
        <v>1.8216014288173858</v>
      </c>
      <c r="AH48">
        <f t="shared" si="22"/>
        <v>124.27973897403739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52354.410959284985</v>
      </c>
      <c r="AN48" t="s">
        <v>402</v>
      </c>
      <c r="AO48">
        <v>10366.9</v>
      </c>
      <c r="AP48">
        <v>993.59653846153856</v>
      </c>
      <c r="AQ48">
        <v>3431.87</v>
      </c>
      <c r="AR48">
        <f t="shared" si="26"/>
        <v>0.71047955241266758</v>
      </c>
      <c r="AS48">
        <v>-3.9894345373445681</v>
      </c>
      <c r="AT48" t="s">
        <v>568</v>
      </c>
      <c r="AU48">
        <v>10379.1</v>
      </c>
      <c r="AV48">
        <v>836.74423076923063</v>
      </c>
      <c r="AW48">
        <v>1278.79</v>
      </c>
      <c r="AX48">
        <f t="shared" si="27"/>
        <v>0.34567502813657391</v>
      </c>
      <c r="AY48">
        <v>0.5</v>
      </c>
      <c r="AZ48">
        <f t="shared" si="28"/>
        <v>1513.1174999210164</v>
      </c>
      <c r="BA48">
        <f t="shared" si="29"/>
        <v>41.335110220906309</v>
      </c>
      <c r="BB48">
        <f t="shared" si="30"/>
        <v>261.52346717956988</v>
      </c>
      <c r="BC48">
        <f t="shared" si="31"/>
        <v>2.9954411842184621E-2</v>
      </c>
      <c r="BD48">
        <f t="shared" si="32"/>
        <v>1.6836853588157554</v>
      </c>
      <c r="BE48">
        <f t="shared" si="33"/>
        <v>667.98142084344147</v>
      </c>
      <c r="BF48" t="s">
        <v>569</v>
      </c>
      <c r="BG48">
        <v>582.91</v>
      </c>
      <c r="BH48">
        <f t="shared" si="34"/>
        <v>582.91</v>
      </c>
      <c r="BI48">
        <f t="shared" si="35"/>
        <v>0.54417066132828684</v>
      </c>
      <c r="BJ48">
        <f t="shared" si="36"/>
        <v>0.63523275454211836</v>
      </c>
      <c r="BK48">
        <f t="shared" si="37"/>
        <v>0.75574244636639332</v>
      </c>
      <c r="BL48">
        <f t="shared" si="38"/>
        <v>1.5499856372799581</v>
      </c>
      <c r="BM48">
        <f t="shared" si="39"/>
        <v>0.88303466939327024</v>
      </c>
      <c r="BN48">
        <f t="shared" si="40"/>
        <v>0.44252892500942542</v>
      </c>
      <c r="BO48">
        <f t="shared" si="41"/>
        <v>0.55747107499057458</v>
      </c>
      <c r="BP48">
        <v>1185</v>
      </c>
      <c r="BQ48">
        <v>300</v>
      </c>
      <c r="BR48">
        <v>300</v>
      </c>
      <c r="BS48">
        <v>300</v>
      </c>
      <c r="BT48">
        <v>10379.1</v>
      </c>
      <c r="BU48">
        <v>1189.06</v>
      </c>
      <c r="BV48">
        <v>-7.0938599999999996E-3</v>
      </c>
      <c r="BW48">
        <v>0.83</v>
      </c>
      <c r="BX48" t="s">
        <v>405</v>
      </c>
      <c r="BY48" t="s">
        <v>405</v>
      </c>
      <c r="BZ48" t="s">
        <v>405</v>
      </c>
      <c r="CA48" t="s">
        <v>405</v>
      </c>
      <c r="CB48" t="s">
        <v>405</v>
      </c>
      <c r="CC48" t="s">
        <v>405</v>
      </c>
      <c r="CD48" t="s">
        <v>405</v>
      </c>
      <c r="CE48" t="s">
        <v>405</v>
      </c>
      <c r="CF48" t="s">
        <v>405</v>
      </c>
      <c r="CG48" t="s">
        <v>405</v>
      </c>
      <c r="CH48">
        <f t="shared" si="42"/>
        <v>1799.92</v>
      </c>
      <c r="CI48">
        <f t="shared" si="43"/>
        <v>1513.1174999210164</v>
      </c>
      <c r="CJ48">
        <f t="shared" si="44"/>
        <v>0.84065819587593693</v>
      </c>
      <c r="CK48">
        <f t="shared" si="45"/>
        <v>0.16087031804055837</v>
      </c>
      <c r="CL48">
        <v>6</v>
      </c>
      <c r="CM48">
        <v>0.5</v>
      </c>
      <c r="CN48" t="s">
        <v>406</v>
      </c>
      <c r="CO48">
        <v>2</v>
      </c>
      <c r="CP48">
        <v>1657469867.5</v>
      </c>
      <c r="CQ48">
        <v>1144.45</v>
      </c>
      <c r="CR48">
        <v>1200</v>
      </c>
      <c r="CS48">
        <v>22.9937</v>
      </c>
      <c r="CT48">
        <v>17.904800000000002</v>
      </c>
      <c r="CU48">
        <v>1142.43</v>
      </c>
      <c r="CV48">
        <v>23.077999999999999</v>
      </c>
      <c r="CW48">
        <v>500.13299999999998</v>
      </c>
      <c r="CX48">
        <v>99.587299999999999</v>
      </c>
      <c r="CY48">
        <v>0.100273</v>
      </c>
      <c r="CZ48">
        <v>28.148099999999999</v>
      </c>
      <c r="DA48">
        <v>27.993200000000002</v>
      </c>
      <c r="DB48">
        <v>999.9</v>
      </c>
      <c r="DC48">
        <v>0</v>
      </c>
      <c r="DD48">
        <v>0</v>
      </c>
      <c r="DE48">
        <v>9979.3799999999992</v>
      </c>
      <c r="DF48">
        <v>0</v>
      </c>
      <c r="DG48">
        <v>2007.03</v>
      </c>
      <c r="DH48">
        <v>-55.5505</v>
      </c>
      <c r="DI48">
        <v>1171.3800000000001</v>
      </c>
      <c r="DJ48">
        <v>1221.8800000000001</v>
      </c>
      <c r="DK48">
        <v>5.0888900000000001</v>
      </c>
      <c r="DL48">
        <v>1200</v>
      </c>
      <c r="DM48">
        <v>17.904800000000002</v>
      </c>
      <c r="DN48">
        <v>2.2898900000000002</v>
      </c>
      <c r="DO48">
        <v>1.7830999999999999</v>
      </c>
      <c r="DP48">
        <v>19.605399999999999</v>
      </c>
      <c r="DQ48">
        <v>15.6394</v>
      </c>
      <c r="DR48">
        <v>1799.92</v>
      </c>
      <c r="DS48">
        <v>0.97799700000000001</v>
      </c>
      <c r="DT48">
        <v>2.2003399999999999E-2</v>
      </c>
      <c r="DU48">
        <v>0</v>
      </c>
      <c r="DV48">
        <v>836.43899999999996</v>
      </c>
      <c r="DW48">
        <v>5.0001199999999999</v>
      </c>
      <c r="DX48">
        <v>15193.1</v>
      </c>
      <c r="DY48">
        <v>14417.2</v>
      </c>
      <c r="DZ48">
        <v>48.375</v>
      </c>
      <c r="EA48">
        <v>50.061999999999998</v>
      </c>
      <c r="EB48">
        <v>49.436999999999998</v>
      </c>
      <c r="EC48">
        <v>49.186999999999998</v>
      </c>
      <c r="ED48">
        <v>49.936999999999998</v>
      </c>
      <c r="EE48">
        <v>1755.43</v>
      </c>
      <c r="EF48">
        <v>39.49</v>
      </c>
      <c r="EG48">
        <v>0</v>
      </c>
      <c r="EH48">
        <v>172.4000000953674</v>
      </c>
      <c r="EI48">
        <v>0</v>
      </c>
      <c r="EJ48">
        <v>836.74423076923063</v>
      </c>
      <c r="EK48">
        <v>-3.6350085525184701</v>
      </c>
      <c r="EL48">
        <v>-61.531623935598383</v>
      </c>
      <c r="EM48">
        <v>15202.65384615384</v>
      </c>
      <c r="EN48">
        <v>15</v>
      </c>
      <c r="EO48">
        <v>1657469809</v>
      </c>
      <c r="EP48" t="s">
        <v>570</v>
      </c>
      <c r="EQ48">
        <v>1657469809</v>
      </c>
      <c r="ER48">
        <v>1657469797</v>
      </c>
      <c r="ES48">
        <v>35</v>
      </c>
      <c r="ET48">
        <v>0.47799999999999998</v>
      </c>
      <c r="EU48">
        <v>-1.7000000000000001E-2</v>
      </c>
      <c r="EV48">
        <v>2.0169999999999999</v>
      </c>
      <c r="EW48">
        <v>-8.4000000000000005E-2</v>
      </c>
      <c r="EX48">
        <v>1200</v>
      </c>
      <c r="EY48">
        <v>16</v>
      </c>
      <c r="EZ48">
        <v>0.04</v>
      </c>
      <c r="FA48">
        <v>0.01</v>
      </c>
      <c r="FB48">
        <v>-55.667484999999999</v>
      </c>
      <c r="FC48">
        <v>0.40945891182008159</v>
      </c>
      <c r="FD48">
        <v>9.7168815856734259E-2</v>
      </c>
      <c r="FE48">
        <v>1</v>
      </c>
      <c r="FF48">
        <v>5.0258260000000003</v>
      </c>
      <c r="FG48">
        <v>6.5497936210121649E-2</v>
      </c>
      <c r="FH48">
        <v>3.3340593111101061E-2</v>
      </c>
      <c r="FI48">
        <v>1</v>
      </c>
      <c r="FJ48">
        <v>2</v>
      </c>
      <c r="FK48">
        <v>2</v>
      </c>
      <c r="FL48" t="s">
        <v>408</v>
      </c>
      <c r="FM48">
        <v>2.9328400000000001</v>
      </c>
      <c r="FN48">
        <v>2.70302</v>
      </c>
      <c r="FO48">
        <v>0.20191899999999999</v>
      </c>
      <c r="FP48">
        <v>0.208482</v>
      </c>
      <c r="FQ48">
        <v>0.111594</v>
      </c>
      <c r="FR48">
        <v>9.2891299999999996E-2</v>
      </c>
      <c r="FS48">
        <v>28100.5</v>
      </c>
      <c r="FT48">
        <v>15363.7</v>
      </c>
      <c r="FU48">
        <v>31631.9</v>
      </c>
      <c r="FV48">
        <v>21110.1</v>
      </c>
      <c r="FW48">
        <v>38044.699999999997</v>
      </c>
      <c r="FX48">
        <v>32587.4</v>
      </c>
      <c r="FY48">
        <v>47841.1</v>
      </c>
      <c r="FZ48">
        <v>40384.9</v>
      </c>
      <c r="GA48">
        <v>1.9349799999999999</v>
      </c>
      <c r="GB48">
        <v>1.92418</v>
      </c>
      <c r="GC48">
        <v>4.1626400000000001E-2</v>
      </c>
      <c r="GD48">
        <v>0</v>
      </c>
      <c r="GE48">
        <v>27.313199999999998</v>
      </c>
      <c r="GF48">
        <v>999.9</v>
      </c>
      <c r="GG48">
        <v>50.8</v>
      </c>
      <c r="GH48">
        <v>37.200000000000003</v>
      </c>
      <c r="GI48">
        <v>32.514099999999999</v>
      </c>
      <c r="GJ48">
        <v>60.639299999999999</v>
      </c>
      <c r="GK48">
        <v>18.4495</v>
      </c>
      <c r="GL48">
        <v>1</v>
      </c>
      <c r="GM48">
        <v>0.50667399999999996</v>
      </c>
      <c r="GN48">
        <v>3.6152299999999999</v>
      </c>
      <c r="GO48">
        <v>20.111499999999999</v>
      </c>
      <c r="GP48">
        <v>5.1970700000000001</v>
      </c>
      <c r="GQ48">
        <v>11.950100000000001</v>
      </c>
      <c r="GR48">
        <v>4.9947499999999998</v>
      </c>
      <c r="GS48">
        <v>3.2909999999999999</v>
      </c>
      <c r="GT48">
        <v>9999</v>
      </c>
      <c r="GU48">
        <v>9999</v>
      </c>
      <c r="GV48">
        <v>9999</v>
      </c>
      <c r="GW48">
        <v>999.9</v>
      </c>
      <c r="GX48">
        <v>1.87592</v>
      </c>
      <c r="GY48">
        <v>1.87486</v>
      </c>
      <c r="GZ48">
        <v>1.8752800000000001</v>
      </c>
      <c r="HA48">
        <v>1.87897</v>
      </c>
      <c r="HB48">
        <v>1.87256</v>
      </c>
      <c r="HC48">
        <v>1.87022</v>
      </c>
      <c r="HD48">
        <v>1.8723700000000001</v>
      </c>
      <c r="HE48">
        <v>1.87547</v>
      </c>
      <c r="HF48">
        <v>0</v>
      </c>
      <c r="HG48">
        <v>0</v>
      </c>
      <c r="HH48">
        <v>0</v>
      </c>
      <c r="HI48">
        <v>0</v>
      </c>
      <c r="HJ48" t="s">
        <v>409</v>
      </c>
      <c r="HK48" t="s">
        <v>410</v>
      </c>
      <c r="HL48" t="s">
        <v>411</v>
      </c>
      <c r="HM48" t="s">
        <v>411</v>
      </c>
      <c r="HN48" t="s">
        <v>411</v>
      </c>
      <c r="HO48" t="s">
        <v>411</v>
      </c>
      <c r="HP48">
        <v>0</v>
      </c>
      <c r="HQ48">
        <v>100</v>
      </c>
      <c r="HR48">
        <v>100</v>
      </c>
      <c r="HS48">
        <v>2.02</v>
      </c>
      <c r="HT48">
        <v>-8.43E-2</v>
      </c>
      <c r="HU48">
        <v>2.0175000000000001</v>
      </c>
      <c r="HV48">
        <v>0</v>
      </c>
      <c r="HW48">
        <v>0</v>
      </c>
      <c r="HX48">
        <v>0</v>
      </c>
      <c r="HY48">
        <v>-8.4275000000001654E-2</v>
      </c>
      <c r="HZ48">
        <v>0</v>
      </c>
      <c r="IA48">
        <v>0</v>
      </c>
      <c r="IB48">
        <v>0</v>
      </c>
      <c r="IC48">
        <v>-1</v>
      </c>
      <c r="ID48">
        <v>-1</v>
      </c>
      <c r="IE48">
        <v>-1</v>
      </c>
      <c r="IF48">
        <v>-1</v>
      </c>
      <c r="IG48">
        <v>1</v>
      </c>
      <c r="IH48">
        <v>1.2</v>
      </c>
      <c r="II48">
        <v>2.4560499999999998</v>
      </c>
      <c r="IJ48">
        <v>2.3754900000000001</v>
      </c>
      <c r="IK48">
        <v>1.5490699999999999</v>
      </c>
      <c r="IL48">
        <v>2.3022499999999999</v>
      </c>
      <c r="IM48">
        <v>1.5918000000000001</v>
      </c>
      <c r="IN48">
        <v>2.2717299999999998</v>
      </c>
      <c r="IO48">
        <v>40.222000000000001</v>
      </c>
      <c r="IP48">
        <v>23.9649</v>
      </c>
      <c r="IQ48">
        <v>18</v>
      </c>
      <c r="IR48">
        <v>513.32899999999995</v>
      </c>
      <c r="IS48">
        <v>483.685</v>
      </c>
      <c r="IT48">
        <v>20.984999999999999</v>
      </c>
      <c r="IU48">
        <v>33.5379</v>
      </c>
      <c r="IV48">
        <v>29.9983</v>
      </c>
      <c r="IW48">
        <v>33.725299999999997</v>
      </c>
      <c r="IX48">
        <v>33.759599999999999</v>
      </c>
      <c r="IY48">
        <v>49.155000000000001</v>
      </c>
      <c r="IZ48">
        <v>45.467399999999998</v>
      </c>
      <c r="JA48">
        <v>0</v>
      </c>
      <c r="JB48">
        <v>21.077500000000001</v>
      </c>
      <c r="JC48">
        <v>1200</v>
      </c>
      <c r="JD48">
        <v>17.9377</v>
      </c>
      <c r="JE48">
        <v>99.366100000000003</v>
      </c>
      <c r="JF48">
        <v>98.740200000000002</v>
      </c>
    </row>
    <row r="49" spans="1:266" x14ac:dyDescent="0.25">
      <c r="A49">
        <v>33</v>
      </c>
      <c r="B49">
        <v>1657470057</v>
      </c>
      <c r="C49">
        <v>4943.9000000953674</v>
      </c>
      <c r="D49" t="s">
        <v>571</v>
      </c>
      <c r="E49" t="s">
        <v>572</v>
      </c>
      <c r="F49" t="s">
        <v>397</v>
      </c>
      <c r="G49" t="s">
        <v>398</v>
      </c>
      <c r="H49" t="s">
        <v>495</v>
      </c>
      <c r="I49" t="s">
        <v>496</v>
      </c>
      <c r="J49" t="s">
        <v>497</v>
      </c>
      <c r="K49">
        <v>1657470057</v>
      </c>
      <c r="L49">
        <f t="shared" ref="L49:L80" si="46">(M49)/1000</f>
        <v>3.2916684181799097E-3</v>
      </c>
      <c r="M49">
        <f t="shared" ref="M49:M80" si="47">1000*CW49*AK49*(CS49-CT49)/(100*CL49*(1000-AK49*CS49))</f>
        <v>3.2916684181799098</v>
      </c>
      <c r="N49">
        <f t="shared" ref="N49:N80" si="48">CW49*AK49*(CR49-CQ49*(1000-AK49*CT49)/(1000-AK49*CS49))/(100*CL49)</f>
        <v>41.141959802571783</v>
      </c>
      <c r="O49">
        <f t="shared" ref="O49:O80" si="49">CQ49 - IF(AK49&gt;1, N49*CL49*100/(AM49*DE49), 0)</f>
        <v>1444.9</v>
      </c>
      <c r="P49">
        <f t="shared" ref="P49:P80" si="50">((V49-L49/2)*O49-N49)/(V49+L49/2)</f>
        <v>1097.1235012695693</v>
      </c>
      <c r="Q49">
        <f t="shared" ref="Q49:Q80" si="51">P49*(CX49+CY49)/1000</f>
        <v>109.36177221141544</v>
      </c>
      <c r="R49">
        <f t="shared" ref="R49:R80" si="52">(CQ49 - IF(AK49&gt;1, N49*CL49*100/(AM49*DE49), 0))*(CX49+CY49)/1000</f>
        <v>144.02829260828003</v>
      </c>
      <c r="S49">
        <f t="shared" ref="S49:S80" si="53">2/((1/U49-1/T49)+SIGN(U49)*SQRT((1/U49-1/T49)*(1/U49-1/T49) + 4*CM49/((CM49+1)*(CM49+1))*(2*1/U49*1/T49-1/T49*1/T49)))</f>
        <v>0.21582956566610981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2.9241433073606595</v>
      </c>
      <c r="U49">
        <f t="shared" ref="U49:U80" si="55">L49*(1000-(1000*0.61365*EXP(17.502*Y49/(240.97+Y49))/(CX49+CY49)+CS49)/2)/(1000*0.61365*EXP(17.502*Y49/(240.97+Y49))/(CX49+CY49)-CS49)</f>
        <v>0.20735396457286537</v>
      </c>
      <c r="V49">
        <f t="shared" ref="V49:V80" si="56">1/((CM49+1)/(S49/1.6)+1/(T49/1.37)) + CM49/((CM49+1)/(S49/1.6) + CM49/(T49/1.37))</f>
        <v>0.13032999413915206</v>
      </c>
      <c r="W49">
        <f t="shared" ref="W49:W80" si="57">(CH49*CK49)</f>
        <v>289.55210684756099</v>
      </c>
      <c r="X49">
        <f t="shared" ref="X49:X80" si="58">(CZ49+(W49+2*0.95*0.0000000567*(((CZ49+$B$7)+273)^4-(CZ49+273)^4)-44100*L49)/(1.84*29.3*T49+8*0.95*0.0000000567*(CZ49+273)^3))</f>
        <v>28.811892474673019</v>
      </c>
      <c r="Y49">
        <f t="shared" ref="Y49:Y80" si="59">($C$7*DA49+$D$7*DB49+$E$7*X49)</f>
        <v>28.032</v>
      </c>
      <c r="Z49">
        <f t="shared" ref="Z49:Z80" si="60">0.61365*EXP(17.502*Y49/(240.97+Y49))</f>
        <v>3.8019246789246148</v>
      </c>
      <c r="AA49">
        <f t="shared" ref="AA49:AA80" si="61">(AB49/AC49*100)</f>
        <v>59.899017614609448</v>
      </c>
      <c r="AB49">
        <f t="shared" ref="AB49:AB80" si="62">CS49*(CX49+CY49)/1000</f>
        <v>2.2677104652085598</v>
      </c>
      <c r="AC49">
        <f t="shared" ref="AC49:AC80" si="63">0.61365*EXP(17.502*CZ49/(240.97+CZ49))</f>
        <v>3.7858892441258702</v>
      </c>
      <c r="AD49">
        <f t="shared" ref="AD49:AD80" si="64">(Z49-CS49*(CX49+CY49)/1000)</f>
        <v>1.534214213716055</v>
      </c>
      <c r="AE49">
        <f t="shared" ref="AE49:AE80" si="65">(-L49*44100)</f>
        <v>-145.16257724173403</v>
      </c>
      <c r="AF49">
        <f t="shared" ref="AF49:AF80" si="66">2*29.3*T49*0.92*(CZ49-Y49)</f>
        <v>-11.429365014016268</v>
      </c>
      <c r="AG49">
        <f t="shared" ref="AG49:AG80" si="67">2*0.95*0.0000000567*(((CZ49+$B$7)+273)^4-(Y49+273)^4)</f>
        <v>-0.85195323139010448</v>
      </c>
      <c r="AH49">
        <f t="shared" ref="AH49:AH80" si="68">W49+AG49+AE49+AF49</f>
        <v>132.1082113604206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52543.906001930103</v>
      </c>
      <c r="AN49" t="s">
        <v>402</v>
      </c>
      <c r="AO49">
        <v>10366.9</v>
      </c>
      <c r="AP49">
        <v>993.59653846153856</v>
      </c>
      <c r="AQ49">
        <v>3431.87</v>
      </c>
      <c r="AR49">
        <f t="shared" ref="AR49:AR80" si="72">1-AP49/AQ49</f>
        <v>0.71047955241266758</v>
      </c>
      <c r="AS49">
        <v>-3.9894345373445681</v>
      </c>
      <c r="AT49" t="s">
        <v>573</v>
      </c>
      <c r="AU49">
        <v>10377.9</v>
      </c>
      <c r="AV49">
        <v>815.457576923077</v>
      </c>
      <c r="AW49">
        <v>1240.94</v>
      </c>
      <c r="AX49">
        <f t="shared" ref="AX49:AX80" si="73">1-AV49/AW49</f>
        <v>0.34287106796212796</v>
      </c>
      <c r="AY49">
        <v>0.5</v>
      </c>
      <c r="AZ49">
        <f t="shared" ref="AZ49:AZ80" si="74">CI49</f>
        <v>1513.1090999210162</v>
      </c>
      <c r="BA49">
        <f t="shared" ref="BA49:BA80" si="75">N49</f>
        <v>41.141959802571783</v>
      </c>
      <c r="BB49">
        <f t="shared" ref="BB49:BB80" si="76">AX49*AY49*AZ49</f>
        <v>259.4006665165665</v>
      </c>
      <c r="BC49">
        <f t="shared" ref="BC49:BC80" si="77">(BA49-AS49)/AZ49</f>
        <v>2.982692678424325E-2</v>
      </c>
      <c r="BD49">
        <f t="shared" ref="BD49:BD80" si="78">(AQ49-AW49)/AW49</f>
        <v>1.7655406385481971</v>
      </c>
      <c r="BE49">
        <f t="shared" ref="BE49:BE80" si="79">AP49/(AR49+AP49/AW49)</f>
        <v>657.50579836192503</v>
      </c>
      <c r="BF49" t="s">
        <v>574</v>
      </c>
      <c r="BG49">
        <v>574.85</v>
      </c>
      <c r="BH49">
        <f t="shared" ref="BH49:BH80" si="80">IF(BG49&lt;&gt;0, BG49, BE49)</f>
        <v>574.85</v>
      </c>
      <c r="BI49">
        <f t="shared" ref="BI49:BI80" si="81">1-BH49/AW49</f>
        <v>0.5367624542685383</v>
      </c>
      <c r="BJ49">
        <f t="shared" ref="BJ49:BJ80" si="82">(AW49-AV49)/(AW49-BH49)</f>
        <v>0.63877617600763115</v>
      </c>
      <c r="BK49">
        <f t="shared" ref="BK49:BK80" si="83">(AQ49-AW49)/(AQ49-BH49)</f>
        <v>0.76685847491442127</v>
      </c>
      <c r="BL49">
        <f t="shared" ref="BL49:BL80" si="84">(AW49-AV49)/(AW49-AP49)</f>
        <v>1.7202088966914586</v>
      </c>
      <c r="BM49">
        <f t="shared" ref="BM49:BM80" si="85">(AQ49-AW49)/(AQ49-AP49)</f>
        <v>0.89855794871244798</v>
      </c>
      <c r="BN49">
        <f t="shared" ref="BN49:BN80" si="86">(BJ49*BH49/AV49)</f>
        <v>0.45029992383359169</v>
      </c>
      <c r="BO49">
        <f t="shared" ref="BO49:BO80" si="87">(1-BN49)</f>
        <v>0.54970007616640837</v>
      </c>
      <c r="BP49">
        <v>1187</v>
      </c>
      <c r="BQ49">
        <v>300</v>
      </c>
      <c r="BR49">
        <v>300</v>
      </c>
      <c r="BS49">
        <v>300</v>
      </c>
      <c r="BT49">
        <v>10377.9</v>
      </c>
      <c r="BU49">
        <v>1151.5899999999999</v>
      </c>
      <c r="BV49">
        <v>-7.0932E-3</v>
      </c>
      <c r="BW49">
        <v>-0.06</v>
      </c>
      <c r="BX49" t="s">
        <v>405</v>
      </c>
      <c r="BY49" t="s">
        <v>405</v>
      </c>
      <c r="BZ49" t="s">
        <v>405</v>
      </c>
      <c r="CA49" t="s">
        <v>405</v>
      </c>
      <c r="CB49" t="s">
        <v>405</v>
      </c>
      <c r="CC49" t="s">
        <v>405</v>
      </c>
      <c r="CD49" t="s">
        <v>405</v>
      </c>
      <c r="CE49" t="s">
        <v>405</v>
      </c>
      <c r="CF49" t="s">
        <v>405</v>
      </c>
      <c r="CG49" t="s">
        <v>405</v>
      </c>
      <c r="CH49">
        <f t="shared" ref="CH49:CH80" si="88">$B$11*DF49+$C$11*DG49+$F$11*DR49*(1-DU49)</f>
        <v>1799.91</v>
      </c>
      <c r="CI49">
        <f t="shared" ref="CI49:CI80" si="89">CH49*CJ49</f>
        <v>1513.1090999210162</v>
      </c>
      <c r="CJ49">
        <f t="shared" ref="CJ49:CJ80" si="90">($B$11*$D$9+$C$11*$D$9+$F$11*((EE49+DW49)/MAX(EE49+DW49+EF49, 0.1)*$I$9+EF49/MAX(EE49+DW49+EF49, 0.1)*$J$9))/($B$11+$C$11+$F$11)</f>
        <v>0.84065819953276333</v>
      </c>
      <c r="CK49">
        <f t="shared" ref="CK49:CK80" si="91">($B$11*$K$9+$C$11*$K$9+$F$11*((EE49+DW49)/MAX(EE49+DW49+EF49, 0.1)*$P$9+EF49/MAX(EE49+DW49+EF49, 0.1)*$Q$9))/($B$11+$C$11+$F$11)</f>
        <v>0.16087032509823324</v>
      </c>
      <c r="CL49">
        <v>6</v>
      </c>
      <c r="CM49">
        <v>0.5</v>
      </c>
      <c r="CN49" t="s">
        <v>406</v>
      </c>
      <c r="CO49">
        <v>2</v>
      </c>
      <c r="CP49">
        <v>1657470057</v>
      </c>
      <c r="CQ49">
        <v>1444.9</v>
      </c>
      <c r="CR49">
        <v>1499.97</v>
      </c>
      <c r="CS49">
        <v>22.7498</v>
      </c>
      <c r="CT49">
        <v>18.8902</v>
      </c>
      <c r="CU49">
        <v>1442.37</v>
      </c>
      <c r="CV49">
        <v>22.7698</v>
      </c>
      <c r="CW49">
        <v>500.07</v>
      </c>
      <c r="CX49">
        <v>99.580600000000004</v>
      </c>
      <c r="CY49">
        <v>9.9857199999999993E-2</v>
      </c>
      <c r="CZ49">
        <v>27.959499999999998</v>
      </c>
      <c r="DA49">
        <v>28.032</v>
      </c>
      <c r="DB49">
        <v>999.9</v>
      </c>
      <c r="DC49">
        <v>0</v>
      </c>
      <c r="DD49">
        <v>0</v>
      </c>
      <c r="DE49">
        <v>10011.200000000001</v>
      </c>
      <c r="DF49">
        <v>0</v>
      </c>
      <c r="DG49">
        <v>2017.62</v>
      </c>
      <c r="DH49">
        <v>-55.582000000000001</v>
      </c>
      <c r="DI49">
        <v>1477.92</v>
      </c>
      <c r="DJ49">
        <v>1528.85</v>
      </c>
      <c r="DK49">
        <v>3.7953800000000002</v>
      </c>
      <c r="DL49">
        <v>1499.97</v>
      </c>
      <c r="DM49">
        <v>18.8902</v>
      </c>
      <c r="DN49">
        <v>2.2590400000000002</v>
      </c>
      <c r="DO49">
        <v>1.8810899999999999</v>
      </c>
      <c r="DP49">
        <v>19.3873</v>
      </c>
      <c r="DQ49">
        <v>16.477499999999999</v>
      </c>
      <c r="DR49">
        <v>1799.91</v>
      </c>
      <c r="DS49">
        <v>0.97799999999999998</v>
      </c>
      <c r="DT49">
        <v>2.1999700000000001E-2</v>
      </c>
      <c r="DU49">
        <v>0</v>
      </c>
      <c r="DV49">
        <v>815.21400000000006</v>
      </c>
      <c r="DW49">
        <v>5.0001199999999999</v>
      </c>
      <c r="DX49">
        <v>14830.7</v>
      </c>
      <c r="DY49">
        <v>14417.1</v>
      </c>
      <c r="DZ49">
        <v>48.561999999999998</v>
      </c>
      <c r="EA49">
        <v>50</v>
      </c>
      <c r="EB49">
        <v>49.436999999999998</v>
      </c>
      <c r="EC49">
        <v>49.25</v>
      </c>
      <c r="ED49">
        <v>49.936999999999998</v>
      </c>
      <c r="EE49">
        <v>1755.42</v>
      </c>
      <c r="EF49">
        <v>39.49</v>
      </c>
      <c r="EG49">
        <v>0</v>
      </c>
      <c r="EH49">
        <v>189.20000004768369</v>
      </c>
      <c r="EI49">
        <v>0</v>
      </c>
      <c r="EJ49">
        <v>815.457576923077</v>
      </c>
      <c r="EK49">
        <v>-2.6224615247474969</v>
      </c>
      <c r="EL49">
        <v>-31.241025519103339</v>
      </c>
      <c r="EM49">
        <v>14836.75384615385</v>
      </c>
      <c r="EN49">
        <v>15</v>
      </c>
      <c r="EO49">
        <v>1657470081</v>
      </c>
      <c r="EP49" t="s">
        <v>575</v>
      </c>
      <c r="EQ49">
        <v>1657470079</v>
      </c>
      <c r="ER49">
        <v>1657470081</v>
      </c>
      <c r="ES49">
        <v>36</v>
      </c>
      <c r="ET49">
        <v>0.51100000000000001</v>
      </c>
      <c r="EU49">
        <v>6.4000000000000001E-2</v>
      </c>
      <c r="EV49">
        <v>2.5299999999999998</v>
      </c>
      <c r="EW49">
        <v>-0.02</v>
      </c>
      <c r="EX49">
        <v>1500</v>
      </c>
      <c r="EY49">
        <v>19</v>
      </c>
      <c r="EZ49">
        <v>0.04</v>
      </c>
      <c r="FA49">
        <v>0.02</v>
      </c>
      <c r="FB49">
        <v>-55.631124390243897</v>
      </c>
      <c r="FC49">
        <v>0.7513358885018061</v>
      </c>
      <c r="FD49">
        <v>9.4896860007391573E-2</v>
      </c>
      <c r="FE49">
        <v>0</v>
      </c>
      <c r="FF49">
        <v>3.91038</v>
      </c>
      <c r="FG49">
        <v>-0.46714118466898757</v>
      </c>
      <c r="FH49">
        <v>4.8079559066197763E-2</v>
      </c>
      <c r="FI49">
        <v>0</v>
      </c>
      <c r="FJ49">
        <v>0</v>
      </c>
      <c r="FK49">
        <v>2</v>
      </c>
      <c r="FL49" t="s">
        <v>487</v>
      </c>
      <c r="FM49">
        <v>2.9326099999999999</v>
      </c>
      <c r="FN49">
        <v>2.7028799999999999</v>
      </c>
      <c r="FO49">
        <v>0.23319599999999999</v>
      </c>
      <c r="FP49">
        <v>0.23887800000000001</v>
      </c>
      <c r="FQ49">
        <v>0.11050599999999999</v>
      </c>
      <c r="FR49">
        <v>9.64724E-2</v>
      </c>
      <c r="FS49">
        <v>26991</v>
      </c>
      <c r="FT49">
        <v>14769.1</v>
      </c>
      <c r="FU49">
        <v>31626.9</v>
      </c>
      <c r="FV49">
        <v>21106.6</v>
      </c>
      <c r="FW49">
        <v>38086.6</v>
      </c>
      <c r="FX49">
        <v>32453.9</v>
      </c>
      <c r="FY49">
        <v>47833.599999999999</v>
      </c>
      <c r="FZ49">
        <v>40378.6</v>
      </c>
      <c r="GA49">
        <v>1.9336800000000001</v>
      </c>
      <c r="GB49">
        <v>1.92563</v>
      </c>
      <c r="GC49">
        <v>5.1450000000000003E-2</v>
      </c>
      <c r="GD49">
        <v>0</v>
      </c>
      <c r="GE49">
        <v>27.191500000000001</v>
      </c>
      <c r="GF49">
        <v>999.9</v>
      </c>
      <c r="GG49">
        <v>50.5</v>
      </c>
      <c r="GH49">
        <v>37.200000000000003</v>
      </c>
      <c r="GI49">
        <v>32.323799999999999</v>
      </c>
      <c r="GJ49">
        <v>60.839300000000001</v>
      </c>
      <c r="GK49">
        <v>19.034500000000001</v>
      </c>
      <c r="GL49">
        <v>1</v>
      </c>
      <c r="GM49">
        <v>0.519339</v>
      </c>
      <c r="GN49">
        <v>4.8325500000000003</v>
      </c>
      <c r="GO49">
        <v>20.0808</v>
      </c>
      <c r="GP49">
        <v>5.1970700000000001</v>
      </c>
      <c r="GQ49">
        <v>11.950100000000001</v>
      </c>
      <c r="GR49">
        <v>4.9950999999999999</v>
      </c>
      <c r="GS49">
        <v>3.2910300000000001</v>
      </c>
      <c r="GT49">
        <v>9999</v>
      </c>
      <c r="GU49">
        <v>9999</v>
      </c>
      <c r="GV49">
        <v>9999</v>
      </c>
      <c r="GW49">
        <v>999.9</v>
      </c>
      <c r="GX49">
        <v>1.87591</v>
      </c>
      <c r="GY49">
        <v>1.87483</v>
      </c>
      <c r="GZ49">
        <v>1.8751500000000001</v>
      </c>
      <c r="HA49">
        <v>1.8789400000000001</v>
      </c>
      <c r="HB49">
        <v>1.8725000000000001</v>
      </c>
      <c r="HC49">
        <v>1.87012</v>
      </c>
      <c r="HD49">
        <v>1.87225</v>
      </c>
      <c r="HE49">
        <v>1.8754599999999999</v>
      </c>
      <c r="HF49">
        <v>0</v>
      </c>
      <c r="HG49">
        <v>0</v>
      </c>
      <c r="HH49">
        <v>0</v>
      </c>
      <c r="HI49">
        <v>0</v>
      </c>
      <c r="HJ49" t="s">
        <v>409</v>
      </c>
      <c r="HK49" t="s">
        <v>410</v>
      </c>
      <c r="HL49" t="s">
        <v>411</v>
      </c>
      <c r="HM49" t="s">
        <v>411</v>
      </c>
      <c r="HN49" t="s">
        <v>411</v>
      </c>
      <c r="HO49" t="s">
        <v>411</v>
      </c>
      <c r="HP49">
        <v>0</v>
      </c>
      <c r="HQ49">
        <v>100</v>
      </c>
      <c r="HR49">
        <v>100</v>
      </c>
      <c r="HS49">
        <v>2.5299999999999998</v>
      </c>
      <c r="HT49">
        <v>-0.02</v>
      </c>
      <c r="HU49">
        <v>2.0175000000000001</v>
      </c>
      <c r="HV49">
        <v>0</v>
      </c>
      <c r="HW49">
        <v>0</v>
      </c>
      <c r="HX49">
        <v>0</v>
      </c>
      <c r="HY49">
        <v>-8.4275000000001654E-2</v>
      </c>
      <c r="HZ49">
        <v>0</v>
      </c>
      <c r="IA49">
        <v>0</v>
      </c>
      <c r="IB49">
        <v>0</v>
      </c>
      <c r="IC49">
        <v>-1</v>
      </c>
      <c r="ID49">
        <v>-1</v>
      </c>
      <c r="IE49">
        <v>-1</v>
      </c>
      <c r="IF49">
        <v>-1</v>
      </c>
      <c r="IG49">
        <v>4.0999999999999996</v>
      </c>
      <c r="IH49">
        <v>4.3</v>
      </c>
      <c r="II49">
        <v>2.94434</v>
      </c>
      <c r="IJ49">
        <v>2.34985</v>
      </c>
      <c r="IK49">
        <v>1.5490699999999999</v>
      </c>
      <c r="IL49">
        <v>2.3010299999999999</v>
      </c>
      <c r="IM49">
        <v>1.5918000000000001</v>
      </c>
      <c r="IN49">
        <v>2.4047900000000002</v>
      </c>
      <c r="IO49">
        <v>40.095300000000002</v>
      </c>
      <c r="IP49">
        <v>23.973700000000001</v>
      </c>
      <c r="IQ49">
        <v>18</v>
      </c>
      <c r="IR49">
        <v>513.005</v>
      </c>
      <c r="IS49">
        <v>485.21499999999997</v>
      </c>
      <c r="IT49">
        <v>20.346800000000002</v>
      </c>
      <c r="IU49">
        <v>33.6053</v>
      </c>
      <c r="IV49">
        <v>30.000499999999999</v>
      </c>
      <c r="IW49">
        <v>33.793799999999997</v>
      </c>
      <c r="IX49">
        <v>33.8292</v>
      </c>
      <c r="IY49">
        <v>58.940800000000003</v>
      </c>
      <c r="IZ49">
        <v>42.011699999999998</v>
      </c>
      <c r="JA49">
        <v>0</v>
      </c>
      <c r="JB49">
        <v>20.318899999999999</v>
      </c>
      <c r="JC49">
        <v>1500</v>
      </c>
      <c r="JD49">
        <v>19.022500000000001</v>
      </c>
      <c r="JE49">
        <v>99.350499999999997</v>
      </c>
      <c r="JF49">
        <v>98.724500000000006</v>
      </c>
    </row>
    <row r="50" spans="1:266" x14ac:dyDescent="0.25">
      <c r="A50">
        <v>34</v>
      </c>
      <c r="B50">
        <v>1657470203.5</v>
      </c>
      <c r="C50">
        <v>5090.4000000953674</v>
      </c>
      <c r="D50" t="s">
        <v>576</v>
      </c>
      <c r="E50" t="s">
        <v>577</v>
      </c>
      <c r="F50" t="s">
        <v>397</v>
      </c>
      <c r="G50" t="s">
        <v>398</v>
      </c>
      <c r="H50" t="s">
        <v>495</v>
      </c>
      <c r="I50" t="s">
        <v>496</v>
      </c>
      <c r="J50" t="s">
        <v>497</v>
      </c>
      <c r="K50">
        <v>1657470203.5</v>
      </c>
      <c r="L50">
        <f t="shared" si="46"/>
        <v>3.3858043292859311E-3</v>
      </c>
      <c r="M50">
        <f t="shared" si="47"/>
        <v>3.3858043292859312</v>
      </c>
      <c r="N50">
        <f t="shared" si="48"/>
        <v>40.507799418210062</v>
      </c>
      <c r="O50">
        <f t="shared" si="49"/>
        <v>1744.35</v>
      </c>
      <c r="P50">
        <f t="shared" si="50"/>
        <v>1392.4183604559457</v>
      </c>
      <c r="Q50">
        <f t="shared" si="51"/>
        <v>138.79791357842416</v>
      </c>
      <c r="R50">
        <f t="shared" si="52"/>
        <v>173.8788767991</v>
      </c>
      <c r="S50">
        <f t="shared" si="53"/>
        <v>0.21559443173006643</v>
      </c>
      <c r="T50">
        <f t="shared" si="54"/>
        <v>2.9223992156160237</v>
      </c>
      <c r="U50">
        <f t="shared" si="55"/>
        <v>0.20713206440353915</v>
      </c>
      <c r="V50">
        <f t="shared" si="56"/>
        <v>0.13019017393539595</v>
      </c>
      <c r="W50">
        <f t="shared" si="57"/>
        <v>289.52439584758514</v>
      </c>
      <c r="X50">
        <f t="shared" si="58"/>
        <v>28.581599209588745</v>
      </c>
      <c r="Y50">
        <f t="shared" si="59"/>
        <v>28.034600000000001</v>
      </c>
      <c r="Z50">
        <f t="shared" si="60"/>
        <v>3.8025008417103461</v>
      </c>
      <c r="AA50">
        <f t="shared" si="61"/>
        <v>59.411313572824056</v>
      </c>
      <c r="AB50">
        <f t="shared" si="62"/>
        <v>2.2223422012769998</v>
      </c>
      <c r="AC50">
        <f t="shared" si="63"/>
        <v>3.7406043859860798</v>
      </c>
      <c r="AD50">
        <f t="shared" si="64"/>
        <v>1.5801586404333463</v>
      </c>
      <c r="AE50">
        <f t="shared" si="65"/>
        <v>-149.31397092150956</v>
      </c>
      <c r="AF50">
        <f t="shared" si="66"/>
        <v>-44.319486325907739</v>
      </c>
      <c r="AG50">
        <f t="shared" si="67"/>
        <v>-3.302226399004883</v>
      </c>
      <c r="AH50">
        <f t="shared" si="68"/>
        <v>92.588712201162934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52529.774102047515</v>
      </c>
      <c r="AN50" t="s">
        <v>402</v>
      </c>
      <c r="AO50">
        <v>10366.9</v>
      </c>
      <c r="AP50">
        <v>993.59653846153856</v>
      </c>
      <c r="AQ50">
        <v>3431.87</v>
      </c>
      <c r="AR50">
        <f t="shared" si="72"/>
        <v>0.71047955241266758</v>
      </c>
      <c r="AS50">
        <v>-3.9894345373445681</v>
      </c>
      <c r="AT50" t="s">
        <v>578</v>
      </c>
      <c r="AU50">
        <v>10376.200000000001</v>
      </c>
      <c r="AV50">
        <v>803.06143999999995</v>
      </c>
      <c r="AW50">
        <v>1214.47</v>
      </c>
      <c r="AX50">
        <f t="shared" si="73"/>
        <v>0.33875563826195798</v>
      </c>
      <c r="AY50">
        <v>0.5</v>
      </c>
      <c r="AZ50">
        <f t="shared" si="74"/>
        <v>1512.9659999210285</v>
      </c>
      <c r="BA50">
        <f t="shared" si="75"/>
        <v>40.507799418210062</v>
      </c>
      <c r="BB50">
        <f t="shared" si="76"/>
        <v>256.26288148594472</v>
      </c>
      <c r="BC50">
        <f t="shared" si="77"/>
        <v>2.9410597434362196E-2</v>
      </c>
      <c r="BD50">
        <f t="shared" si="78"/>
        <v>1.8258170230635582</v>
      </c>
      <c r="BE50">
        <f t="shared" si="79"/>
        <v>649.9994461228415</v>
      </c>
      <c r="BF50" t="s">
        <v>579</v>
      </c>
      <c r="BG50">
        <v>570.91</v>
      </c>
      <c r="BH50">
        <f t="shared" si="80"/>
        <v>570.91</v>
      </c>
      <c r="BI50">
        <f t="shared" si="81"/>
        <v>0.5299101665747199</v>
      </c>
      <c r="BJ50">
        <f t="shared" si="82"/>
        <v>0.63926993598110515</v>
      </c>
      <c r="BK50">
        <f t="shared" si="83"/>
        <v>0.77505452715172518</v>
      </c>
      <c r="BL50">
        <f t="shared" si="84"/>
        <v>1.8626436926120256</v>
      </c>
      <c r="BM50">
        <f t="shared" si="85"/>
        <v>0.90941399107912246</v>
      </c>
      <c r="BN50">
        <f t="shared" si="86"/>
        <v>0.45446784140323404</v>
      </c>
      <c r="BO50">
        <f t="shared" si="87"/>
        <v>0.54553215859676596</v>
      </c>
      <c r="BP50">
        <v>1189</v>
      </c>
      <c r="BQ50">
        <v>300</v>
      </c>
      <c r="BR50">
        <v>300</v>
      </c>
      <c r="BS50">
        <v>300</v>
      </c>
      <c r="BT50">
        <v>10376.200000000001</v>
      </c>
      <c r="BU50">
        <v>1126.6600000000001</v>
      </c>
      <c r="BV50">
        <v>-7.0920499999999999E-3</v>
      </c>
      <c r="BW50">
        <v>0.4</v>
      </c>
      <c r="BX50" t="s">
        <v>405</v>
      </c>
      <c r="BY50" t="s">
        <v>405</v>
      </c>
      <c r="BZ50" t="s">
        <v>405</v>
      </c>
      <c r="CA50" t="s">
        <v>405</v>
      </c>
      <c r="CB50" t="s">
        <v>405</v>
      </c>
      <c r="CC50" t="s">
        <v>405</v>
      </c>
      <c r="CD50" t="s">
        <v>405</v>
      </c>
      <c r="CE50" t="s">
        <v>405</v>
      </c>
      <c r="CF50" t="s">
        <v>405</v>
      </c>
      <c r="CG50" t="s">
        <v>405</v>
      </c>
      <c r="CH50">
        <f t="shared" si="88"/>
        <v>1799.74</v>
      </c>
      <c r="CI50">
        <f t="shared" si="89"/>
        <v>1512.9659999210285</v>
      </c>
      <c r="CJ50">
        <f t="shared" si="90"/>
        <v>0.84065809501429567</v>
      </c>
      <c r="CK50">
        <f t="shared" si="91"/>
        <v>0.16087012337759074</v>
      </c>
      <c r="CL50">
        <v>6</v>
      </c>
      <c r="CM50">
        <v>0.5</v>
      </c>
      <c r="CN50" t="s">
        <v>406</v>
      </c>
      <c r="CO50">
        <v>2</v>
      </c>
      <c r="CP50">
        <v>1657470203.5</v>
      </c>
      <c r="CQ50">
        <v>1744.35</v>
      </c>
      <c r="CR50">
        <v>1800.03</v>
      </c>
      <c r="CS50">
        <v>22.294499999999999</v>
      </c>
      <c r="CT50">
        <v>18.3233</v>
      </c>
      <c r="CU50">
        <v>1740.91</v>
      </c>
      <c r="CV50">
        <v>22.313700000000001</v>
      </c>
      <c r="CW50">
        <v>500.149</v>
      </c>
      <c r="CX50">
        <v>99.581000000000003</v>
      </c>
      <c r="CY50">
        <v>0.100186</v>
      </c>
      <c r="CZ50">
        <v>27.753299999999999</v>
      </c>
      <c r="DA50">
        <v>28.034600000000001</v>
      </c>
      <c r="DB50">
        <v>999.9</v>
      </c>
      <c r="DC50">
        <v>0</v>
      </c>
      <c r="DD50">
        <v>0</v>
      </c>
      <c r="DE50">
        <v>10001.200000000001</v>
      </c>
      <c r="DF50">
        <v>0</v>
      </c>
      <c r="DG50">
        <v>2009.47</v>
      </c>
      <c r="DH50">
        <v>-55.677700000000002</v>
      </c>
      <c r="DI50">
        <v>1784.13</v>
      </c>
      <c r="DJ50">
        <v>1833.63</v>
      </c>
      <c r="DK50">
        <v>3.9712299999999998</v>
      </c>
      <c r="DL50">
        <v>1800.03</v>
      </c>
      <c r="DM50">
        <v>18.3233</v>
      </c>
      <c r="DN50">
        <v>2.22011</v>
      </c>
      <c r="DO50">
        <v>1.8246500000000001</v>
      </c>
      <c r="DP50">
        <v>19.1082</v>
      </c>
      <c r="DQ50">
        <v>15.999599999999999</v>
      </c>
      <c r="DR50">
        <v>1799.74</v>
      </c>
      <c r="DS50">
        <v>0.97799999999999998</v>
      </c>
      <c r="DT50">
        <v>2.1999700000000001E-2</v>
      </c>
      <c r="DU50">
        <v>0</v>
      </c>
      <c r="DV50">
        <v>802.82299999999998</v>
      </c>
      <c r="DW50">
        <v>5.0001199999999999</v>
      </c>
      <c r="DX50">
        <v>14616.3</v>
      </c>
      <c r="DY50">
        <v>14415.8</v>
      </c>
      <c r="DZ50">
        <v>48.75</v>
      </c>
      <c r="EA50">
        <v>50.311999999999998</v>
      </c>
      <c r="EB50">
        <v>49.75</v>
      </c>
      <c r="EC50">
        <v>49.561999999999998</v>
      </c>
      <c r="ED50">
        <v>50.25</v>
      </c>
      <c r="EE50">
        <v>1755.26</v>
      </c>
      <c r="EF50">
        <v>39.479999999999997</v>
      </c>
      <c r="EG50">
        <v>0</v>
      </c>
      <c r="EH50">
        <v>146.20000004768369</v>
      </c>
      <c r="EI50">
        <v>0</v>
      </c>
      <c r="EJ50">
        <v>803.06143999999995</v>
      </c>
      <c r="EK50">
        <v>-1.275461528693957</v>
      </c>
      <c r="EL50">
        <v>-35.230769261310478</v>
      </c>
      <c r="EM50">
        <v>14619.704</v>
      </c>
      <c r="EN50">
        <v>15</v>
      </c>
      <c r="EO50">
        <v>1657470152</v>
      </c>
      <c r="EP50" t="s">
        <v>580</v>
      </c>
      <c r="EQ50">
        <v>1657470152</v>
      </c>
      <c r="ER50">
        <v>1657470149</v>
      </c>
      <c r="ES50">
        <v>37</v>
      </c>
      <c r="ET50">
        <v>0.91</v>
      </c>
      <c r="EU50">
        <v>1E-3</v>
      </c>
      <c r="EV50">
        <v>3.44</v>
      </c>
      <c r="EW50">
        <v>-1.9E-2</v>
      </c>
      <c r="EX50">
        <v>1800</v>
      </c>
      <c r="EY50">
        <v>19</v>
      </c>
      <c r="EZ50">
        <v>0.05</v>
      </c>
      <c r="FA50">
        <v>0.03</v>
      </c>
      <c r="FB50">
        <v>-55.736512500000003</v>
      </c>
      <c r="FC50">
        <v>-0.20474859287031441</v>
      </c>
      <c r="FD50">
        <v>0.1196626344927683</v>
      </c>
      <c r="FE50">
        <v>1</v>
      </c>
      <c r="FF50">
        <v>4.0343460000000002</v>
      </c>
      <c r="FG50">
        <v>7.8443076923063085E-2</v>
      </c>
      <c r="FH50">
        <v>2.5377650383752989E-2</v>
      </c>
      <c r="FI50">
        <v>1</v>
      </c>
      <c r="FJ50">
        <v>2</v>
      </c>
      <c r="FK50">
        <v>2</v>
      </c>
      <c r="FL50" t="s">
        <v>408</v>
      </c>
      <c r="FM50">
        <v>2.93268</v>
      </c>
      <c r="FN50">
        <v>2.7031200000000002</v>
      </c>
      <c r="FO50">
        <v>0.26085700000000001</v>
      </c>
      <c r="FP50">
        <v>0.26586799999999999</v>
      </c>
      <c r="FQ50">
        <v>0.108894</v>
      </c>
      <c r="FR50">
        <v>9.4386899999999996E-2</v>
      </c>
      <c r="FS50">
        <v>26006</v>
      </c>
      <c r="FT50">
        <v>14239</v>
      </c>
      <c r="FU50">
        <v>31618.9</v>
      </c>
      <c r="FV50">
        <v>21101.200000000001</v>
      </c>
      <c r="FW50">
        <v>38148</v>
      </c>
      <c r="FX50">
        <v>32521.200000000001</v>
      </c>
      <c r="FY50">
        <v>47822.1</v>
      </c>
      <c r="FZ50">
        <v>40368.5</v>
      </c>
      <c r="GA50">
        <v>1.93242</v>
      </c>
      <c r="GB50">
        <v>1.92238</v>
      </c>
      <c r="GC50">
        <v>5.2392500000000002E-2</v>
      </c>
      <c r="GD50">
        <v>0</v>
      </c>
      <c r="GE50">
        <v>27.178699999999999</v>
      </c>
      <c r="GF50">
        <v>999.9</v>
      </c>
      <c r="GG50">
        <v>50.3</v>
      </c>
      <c r="GH50">
        <v>37.299999999999997</v>
      </c>
      <c r="GI50">
        <v>32.372100000000003</v>
      </c>
      <c r="GJ50">
        <v>61.209299999999999</v>
      </c>
      <c r="GK50">
        <v>18.421500000000002</v>
      </c>
      <c r="GL50">
        <v>1</v>
      </c>
      <c r="GM50">
        <v>0.53547</v>
      </c>
      <c r="GN50">
        <v>5.2827900000000003</v>
      </c>
      <c r="GO50">
        <v>20.0669</v>
      </c>
      <c r="GP50">
        <v>5.1970700000000001</v>
      </c>
      <c r="GQ50">
        <v>11.950100000000001</v>
      </c>
      <c r="GR50">
        <v>4.9950000000000001</v>
      </c>
      <c r="GS50">
        <v>3.2909999999999999</v>
      </c>
      <c r="GT50">
        <v>9999</v>
      </c>
      <c r="GU50">
        <v>9999</v>
      </c>
      <c r="GV50">
        <v>9999</v>
      </c>
      <c r="GW50">
        <v>999.9</v>
      </c>
      <c r="GX50">
        <v>1.8758699999999999</v>
      </c>
      <c r="GY50">
        <v>1.8748</v>
      </c>
      <c r="GZ50">
        <v>1.8751500000000001</v>
      </c>
      <c r="HA50">
        <v>1.8788499999999999</v>
      </c>
      <c r="HB50">
        <v>1.8724099999999999</v>
      </c>
      <c r="HC50">
        <v>1.8701000000000001</v>
      </c>
      <c r="HD50">
        <v>1.87225</v>
      </c>
      <c r="HE50">
        <v>1.8754299999999999</v>
      </c>
      <c r="HF50">
        <v>0</v>
      </c>
      <c r="HG50">
        <v>0</v>
      </c>
      <c r="HH50">
        <v>0</v>
      </c>
      <c r="HI50">
        <v>0</v>
      </c>
      <c r="HJ50" t="s">
        <v>409</v>
      </c>
      <c r="HK50" t="s">
        <v>410</v>
      </c>
      <c r="HL50" t="s">
        <v>411</v>
      </c>
      <c r="HM50" t="s">
        <v>411</v>
      </c>
      <c r="HN50" t="s">
        <v>411</v>
      </c>
      <c r="HO50" t="s">
        <v>411</v>
      </c>
      <c r="HP50">
        <v>0</v>
      </c>
      <c r="HQ50">
        <v>100</v>
      </c>
      <c r="HR50">
        <v>100</v>
      </c>
      <c r="HS50">
        <v>3.44</v>
      </c>
      <c r="HT50">
        <v>-1.9199999999999998E-2</v>
      </c>
      <c r="HU50">
        <v>3.439523809523962</v>
      </c>
      <c r="HV50">
        <v>0</v>
      </c>
      <c r="HW50">
        <v>0</v>
      </c>
      <c r="HX50">
        <v>0</v>
      </c>
      <c r="HY50">
        <v>-1.9138095238094621E-2</v>
      </c>
      <c r="HZ50">
        <v>0</v>
      </c>
      <c r="IA50">
        <v>0</v>
      </c>
      <c r="IB50">
        <v>0</v>
      </c>
      <c r="IC50">
        <v>-1</v>
      </c>
      <c r="ID50">
        <v>-1</v>
      </c>
      <c r="IE50">
        <v>-1</v>
      </c>
      <c r="IF50">
        <v>-1</v>
      </c>
      <c r="IG50">
        <v>0.9</v>
      </c>
      <c r="IH50">
        <v>0.9</v>
      </c>
      <c r="II50">
        <v>3.4020999999999999</v>
      </c>
      <c r="IJ50">
        <v>2.34009</v>
      </c>
      <c r="IK50">
        <v>1.5490699999999999</v>
      </c>
      <c r="IL50">
        <v>2.3010299999999999</v>
      </c>
      <c r="IM50">
        <v>1.5918000000000001</v>
      </c>
      <c r="IN50">
        <v>2.32666</v>
      </c>
      <c r="IO50">
        <v>40.120600000000003</v>
      </c>
      <c r="IP50">
        <v>23.9999</v>
      </c>
      <c r="IQ50">
        <v>18</v>
      </c>
      <c r="IR50">
        <v>513.04899999999998</v>
      </c>
      <c r="IS50">
        <v>483.77300000000002</v>
      </c>
      <c r="IT50">
        <v>19.7819</v>
      </c>
      <c r="IU50">
        <v>33.755200000000002</v>
      </c>
      <c r="IV50">
        <v>30.0014</v>
      </c>
      <c r="IW50">
        <v>33.905700000000003</v>
      </c>
      <c r="IX50">
        <v>33.934199999999997</v>
      </c>
      <c r="IY50">
        <v>68.122100000000003</v>
      </c>
      <c r="IZ50">
        <v>44.3429</v>
      </c>
      <c r="JA50">
        <v>0</v>
      </c>
      <c r="JB50">
        <v>19.7559</v>
      </c>
      <c r="JC50">
        <v>1800</v>
      </c>
      <c r="JD50">
        <v>18.2197</v>
      </c>
      <c r="JE50">
        <v>99.326099999999997</v>
      </c>
      <c r="JF50">
        <v>98.699700000000007</v>
      </c>
    </row>
    <row r="51" spans="1:266" x14ac:dyDescent="0.25">
      <c r="A51">
        <v>35</v>
      </c>
      <c r="B51">
        <v>1657470835.5999999</v>
      </c>
      <c r="C51">
        <v>5722.5</v>
      </c>
      <c r="D51" t="s">
        <v>581</v>
      </c>
      <c r="E51" t="s">
        <v>582</v>
      </c>
      <c r="F51" t="s">
        <v>397</v>
      </c>
      <c r="G51" t="s">
        <v>398</v>
      </c>
      <c r="H51" t="s">
        <v>583</v>
      </c>
      <c r="I51" t="s">
        <v>495</v>
      </c>
      <c r="J51" t="s">
        <v>584</v>
      </c>
      <c r="K51">
        <v>1657470835.5999999</v>
      </c>
      <c r="L51">
        <f t="shared" si="46"/>
        <v>6.0645893658542813E-3</v>
      </c>
      <c r="M51">
        <f t="shared" si="47"/>
        <v>6.0645893658542818</v>
      </c>
      <c r="N51">
        <f t="shared" si="48"/>
        <v>27.383253287257844</v>
      </c>
      <c r="O51">
        <f t="shared" si="49"/>
        <v>364.59199999999998</v>
      </c>
      <c r="P51">
        <f t="shared" si="50"/>
        <v>245.99202945840392</v>
      </c>
      <c r="Q51">
        <f t="shared" si="51"/>
        <v>24.520978218448704</v>
      </c>
      <c r="R51">
        <f t="shared" si="52"/>
        <v>36.343260837776</v>
      </c>
      <c r="S51">
        <f t="shared" si="53"/>
        <v>0.4212717410214516</v>
      </c>
      <c r="T51">
        <f t="shared" si="54"/>
        <v>2.9257026849925825</v>
      </c>
      <c r="U51">
        <f t="shared" si="55"/>
        <v>0.39024229936864124</v>
      </c>
      <c r="V51">
        <f t="shared" si="56"/>
        <v>0.2464985771898773</v>
      </c>
      <c r="W51">
        <f t="shared" si="57"/>
        <v>289.57183784753255</v>
      </c>
      <c r="X51">
        <f t="shared" si="58"/>
        <v>28.062641750422351</v>
      </c>
      <c r="Y51">
        <f t="shared" si="59"/>
        <v>27.9971</v>
      </c>
      <c r="Z51">
        <f t="shared" si="60"/>
        <v>3.7941981710929547</v>
      </c>
      <c r="AA51">
        <f t="shared" si="61"/>
        <v>60.647393109529077</v>
      </c>
      <c r="AB51">
        <f t="shared" si="62"/>
        <v>2.2923770547906996</v>
      </c>
      <c r="AC51">
        <f t="shared" si="63"/>
        <v>3.7798443383224583</v>
      </c>
      <c r="AD51">
        <f t="shared" si="64"/>
        <v>1.501821116302255</v>
      </c>
      <c r="AE51">
        <f t="shared" si="65"/>
        <v>-267.44839103417382</v>
      </c>
      <c r="AF51">
        <f t="shared" si="66"/>
        <v>-10.252481404966009</v>
      </c>
      <c r="AG51">
        <f t="shared" si="67"/>
        <v>-0.76358301800128259</v>
      </c>
      <c r="AH51">
        <f t="shared" si="68"/>
        <v>11.107382390391447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52593.556128768381</v>
      </c>
      <c r="AN51" t="s">
        <v>402</v>
      </c>
      <c r="AO51">
        <v>10366.9</v>
      </c>
      <c r="AP51">
        <v>993.59653846153856</v>
      </c>
      <c r="AQ51">
        <v>3431.87</v>
      </c>
      <c r="AR51">
        <f t="shared" si="72"/>
        <v>0.71047955241266758</v>
      </c>
      <c r="AS51">
        <v>-3.9894345373445681</v>
      </c>
      <c r="AT51" t="s">
        <v>585</v>
      </c>
      <c r="AU51">
        <v>10364.9</v>
      </c>
      <c r="AV51">
        <v>995.65961538461534</v>
      </c>
      <c r="AW51">
        <v>1597.03</v>
      </c>
      <c r="AX51">
        <f t="shared" si="73"/>
        <v>0.37655547147854751</v>
      </c>
      <c r="AY51">
        <v>0.5</v>
      </c>
      <c r="AZ51">
        <f t="shared" si="74"/>
        <v>1513.2101999210013</v>
      </c>
      <c r="BA51">
        <f t="shared" si="75"/>
        <v>27.383253287257844</v>
      </c>
      <c r="BB51">
        <f t="shared" si="76"/>
        <v>284.90379013869989</v>
      </c>
      <c r="BC51">
        <f t="shared" si="77"/>
        <v>2.0732537902692076E-2</v>
      </c>
      <c r="BD51">
        <f t="shared" si="78"/>
        <v>1.1489076598435846</v>
      </c>
      <c r="BE51">
        <f t="shared" si="79"/>
        <v>745.58943854874042</v>
      </c>
      <c r="BF51" t="s">
        <v>586</v>
      </c>
      <c r="BG51">
        <v>654.89</v>
      </c>
      <c r="BH51">
        <f t="shared" si="80"/>
        <v>654.89</v>
      </c>
      <c r="BI51">
        <f t="shared" si="81"/>
        <v>0.58993256231880431</v>
      </c>
      <c r="BJ51">
        <f t="shared" si="82"/>
        <v>0.63830257139637914</v>
      </c>
      <c r="BK51">
        <f t="shared" si="83"/>
        <v>0.66073216227700593</v>
      </c>
      <c r="BL51">
        <f t="shared" si="84"/>
        <v>0.99658110288114132</v>
      </c>
      <c r="BM51">
        <f t="shared" si="85"/>
        <v>0.75251608523117941</v>
      </c>
      <c r="BN51">
        <f t="shared" si="86"/>
        <v>0.41984023909646845</v>
      </c>
      <c r="BO51">
        <f t="shared" si="87"/>
        <v>0.58015976090353161</v>
      </c>
      <c r="BP51">
        <v>1191</v>
      </c>
      <c r="BQ51">
        <v>300</v>
      </c>
      <c r="BR51">
        <v>300</v>
      </c>
      <c r="BS51">
        <v>300</v>
      </c>
      <c r="BT51">
        <v>10364.9</v>
      </c>
      <c r="BU51">
        <v>1474.13</v>
      </c>
      <c r="BV51">
        <v>-7.0848200000000004E-3</v>
      </c>
      <c r="BW51">
        <v>-0.08</v>
      </c>
      <c r="BX51" t="s">
        <v>405</v>
      </c>
      <c r="BY51" t="s">
        <v>405</v>
      </c>
      <c r="BZ51" t="s">
        <v>405</v>
      </c>
      <c r="CA51" t="s">
        <v>405</v>
      </c>
      <c r="CB51" t="s">
        <v>405</v>
      </c>
      <c r="CC51" t="s">
        <v>405</v>
      </c>
      <c r="CD51" t="s">
        <v>405</v>
      </c>
      <c r="CE51" t="s">
        <v>405</v>
      </c>
      <c r="CF51" t="s">
        <v>405</v>
      </c>
      <c r="CG51" t="s">
        <v>405</v>
      </c>
      <c r="CH51">
        <f t="shared" si="88"/>
        <v>1800.03</v>
      </c>
      <c r="CI51">
        <f t="shared" si="89"/>
        <v>1513.2101999210013</v>
      </c>
      <c r="CJ51">
        <f t="shared" si="90"/>
        <v>0.84065832231740656</v>
      </c>
      <c r="CK51">
        <f t="shared" si="91"/>
        <v>0.16087056207259465</v>
      </c>
      <c r="CL51">
        <v>6</v>
      </c>
      <c r="CM51">
        <v>0.5</v>
      </c>
      <c r="CN51" t="s">
        <v>406</v>
      </c>
      <c r="CO51">
        <v>2</v>
      </c>
      <c r="CP51">
        <v>1657470835.5999999</v>
      </c>
      <c r="CQ51">
        <v>364.59199999999998</v>
      </c>
      <c r="CR51">
        <v>400.09500000000003</v>
      </c>
      <c r="CS51">
        <v>22.9969</v>
      </c>
      <c r="CT51">
        <v>15.8888</v>
      </c>
      <c r="CU51">
        <v>364.60899999999998</v>
      </c>
      <c r="CV51">
        <v>23.113800000000001</v>
      </c>
      <c r="CW51">
        <v>500.14400000000001</v>
      </c>
      <c r="CX51">
        <v>99.581699999999998</v>
      </c>
      <c r="CY51">
        <v>0.100303</v>
      </c>
      <c r="CZ51">
        <v>27.932099999999998</v>
      </c>
      <c r="DA51">
        <v>27.9971</v>
      </c>
      <c r="DB51">
        <v>999.9</v>
      </c>
      <c r="DC51">
        <v>0</v>
      </c>
      <c r="DD51">
        <v>0</v>
      </c>
      <c r="DE51">
        <v>10020</v>
      </c>
      <c r="DF51">
        <v>0</v>
      </c>
      <c r="DG51">
        <v>1698.43</v>
      </c>
      <c r="DH51">
        <v>-35.502600000000001</v>
      </c>
      <c r="DI51">
        <v>373.17399999999998</v>
      </c>
      <c r="DJ51">
        <v>406.55399999999997</v>
      </c>
      <c r="DK51">
        <v>7.1081200000000004</v>
      </c>
      <c r="DL51">
        <v>400.09500000000003</v>
      </c>
      <c r="DM51">
        <v>15.8888</v>
      </c>
      <c r="DN51">
        <v>2.2900700000000001</v>
      </c>
      <c r="DO51">
        <v>1.58223</v>
      </c>
      <c r="DP51">
        <v>19.6067</v>
      </c>
      <c r="DQ51">
        <v>13.786799999999999</v>
      </c>
      <c r="DR51">
        <v>1800.03</v>
      </c>
      <c r="DS51">
        <v>0.97799400000000003</v>
      </c>
      <c r="DT51">
        <v>2.2006000000000001E-2</v>
      </c>
      <c r="DU51">
        <v>0</v>
      </c>
      <c r="DV51">
        <v>994.351</v>
      </c>
      <c r="DW51">
        <v>5.0001199999999999</v>
      </c>
      <c r="DX51">
        <v>18080.3</v>
      </c>
      <c r="DY51">
        <v>14418</v>
      </c>
      <c r="DZ51">
        <v>49.311999999999998</v>
      </c>
      <c r="EA51">
        <v>50.5</v>
      </c>
      <c r="EB51">
        <v>50.186999999999998</v>
      </c>
      <c r="EC51">
        <v>50.311999999999998</v>
      </c>
      <c r="ED51">
        <v>50.75</v>
      </c>
      <c r="EE51">
        <v>1755.53</v>
      </c>
      <c r="EF51">
        <v>39.5</v>
      </c>
      <c r="EG51">
        <v>0</v>
      </c>
      <c r="EH51">
        <v>631.60000014305115</v>
      </c>
      <c r="EI51">
        <v>0</v>
      </c>
      <c r="EJ51">
        <v>995.65961538461534</v>
      </c>
      <c r="EK51">
        <v>-10.423111105880899</v>
      </c>
      <c r="EL51">
        <v>-187.27179486902699</v>
      </c>
      <c r="EM51">
        <v>18104.196153846151</v>
      </c>
      <c r="EN51">
        <v>15</v>
      </c>
      <c r="EO51">
        <v>1657470736.0999999</v>
      </c>
      <c r="EP51" t="s">
        <v>587</v>
      </c>
      <c r="EQ51">
        <v>1657470734.0999999</v>
      </c>
      <c r="ER51">
        <v>1657470736.0999999</v>
      </c>
      <c r="ES51">
        <v>39</v>
      </c>
      <c r="ET51">
        <v>0.24399999999999999</v>
      </c>
      <c r="EU51">
        <v>-0.13900000000000001</v>
      </c>
      <c r="EV51">
        <v>-1.7000000000000001E-2</v>
      </c>
      <c r="EW51">
        <v>-0.11700000000000001</v>
      </c>
      <c r="EX51">
        <v>400</v>
      </c>
      <c r="EY51">
        <v>15</v>
      </c>
      <c r="EZ51">
        <v>0.05</v>
      </c>
      <c r="FA51">
        <v>0.01</v>
      </c>
      <c r="FB51">
        <v>-35.407414634146349</v>
      </c>
      <c r="FC51">
        <v>0.20686620209067241</v>
      </c>
      <c r="FD51">
        <v>6.0019495048206598E-2</v>
      </c>
      <c r="FE51">
        <v>1</v>
      </c>
      <c r="FF51">
        <v>6.6463651219512192</v>
      </c>
      <c r="FG51">
        <v>1.365876167247402</v>
      </c>
      <c r="FH51">
        <v>0.15046550625085681</v>
      </c>
      <c r="FI51">
        <v>0</v>
      </c>
      <c r="FJ51">
        <v>1</v>
      </c>
      <c r="FK51">
        <v>2</v>
      </c>
      <c r="FL51" t="s">
        <v>588</v>
      </c>
      <c r="FM51">
        <v>2.9320900000000001</v>
      </c>
      <c r="FN51">
        <v>2.7034099999999999</v>
      </c>
      <c r="FO51">
        <v>9.0498099999999998E-2</v>
      </c>
      <c r="FP51">
        <v>9.7897600000000001E-2</v>
      </c>
      <c r="FQ51">
        <v>0.111507</v>
      </c>
      <c r="FR51">
        <v>8.5109400000000002E-2</v>
      </c>
      <c r="FS51">
        <v>31970.5</v>
      </c>
      <c r="FT51">
        <v>17486.2</v>
      </c>
      <c r="FU51">
        <v>31577.200000000001</v>
      </c>
      <c r="FV51">
        <v>21080.7</v>
      </c>
      <c r="FW51">
        <v>37987.800000000003</v>
      </c>
      <c r="FX51">
        <v>32820.699999999997</v>
      </c>
      <c r="FY51">
        <v>47762.2</v>
      </c>
      <c r="FZ51">
        <v>40329.699999999997</v>
      </c>
      <c r="GA51">
        <v>1.9267700000000001</v>
      </c>
      <c r="GB51">
        <v>1.9053199999999999</v>
      </c>
      <c r="GC51">
        <v>3.4105000000000003E-2</v>
      </c>
      <c r="GD51">
        <v>0</v>
      </c>
      <c r="GE51">
        <v>27.44</v>
      </c>
      <c r="GF51">
        <v>999.9</v>
      </c>
      <c r="GG51">
        <v>50.1</v>
      </c>
      <c r="GH51">
        <v>37.4</v>
      </c>
      <c r="GI51">
        <v>32.422699999999999</v>
      </c>
      <c r="GJ51">
        <v>60.387599999999999</v>
      </c>
      <c r="GK51">
        <v>19.1587</v>
      </c>
      <c r="GL51">
        <v>1</v>
      </c>
      <c r="GM51">
        <v>0.58702500000000002</v>
      </c>
      <c r="GN51">
        <v>3.8544299999999998</v>
      </c>
      <c r="GO51">
        <v>20.165099999999999</v>
      </c>
      <c r="GP51">
        <v>5.1970700000000001</v>
      </c>
      <c r="GQ51">
        <v>11.950100000000001</v>
      </c>
      <c r="GR51">
        <v>4.9951499999999998</v>
      </c>
      <c r="GS51">
        <v>3.2909999999999999</v>
      </c>
      <c r="GT51">
        <v>9999</v>
      </c>
      <c r="GU51">
        <v>9999</v>
      </c>
      <c r="GV51">
        <v>9999</v>
      </c>
      <c r="GW51">
        <v>999.9</v>
      </c>
      <c r="GX51">
        <v>1.87517</v>
      </c>
      <c r="GY51">
        <v>1.87412</v>
      </c>
      <c r="GZ51">
        <v>1.8745400000000001</v>
      </c>
      <c r="HA51">
        <v>1.8782000000000001</v>
      </c>
      <c r="HB51">
        <v>1.87181</v>
      </c>
      <c r="HC51">
        <v>1.86947</v>
      </c>
      <c r="HD51">
        <v>1.87155</v>
      </c>
      <c r="HE51">
        <v>1.8748400000000001</v>
      </c>
      <c r="HF51">
        <v>0</v>
      </c>
      <c r="HG51">
        <v>0</v>
      </c>
      <c r="HH51">
        <v>0</v>
      </c>
      <c r="HI51">
        <v>0</v>
      </c>
      <c r="HJ51" t="s">
        <v>409</v>
      </c>
      <c r="HK51" t="s">
        <v>410</v>
      </c>
      <c r="HL51" t="s">
        <v>411</v>
      </c>
      <c r="HM51" t="s">
        <v>411</v>
      </c>
      <c r="HN51" t="s">
        <v>411</v>
      </c>
      <c r="HO51" t="s">
        <v>411</v>
      </c>
      <c r="HP51">
        <v>0</v>
      </c>
      <c r="HQ51">
        <v>100</v>
      </c>
      <c r="HR51">
        <v>100</v>
      </c>
      <c r="HS51">
        <v>-1.7000000000000001E-2</v>
      </c>
      <c r="HT51">
        <v>-0.1169</v>
      </c>
      <c r="HU51">
        <v>-1.6666666666765199E-2</v>
      </c>
      <c r="HV51">
        <v>0</v>
      </c>
      <c r="HW51">
        <v>0</v>
      </c>
      <c r="HX51">
        <v>0</v>
      </c>
      <c r="HY51">
        <v>-0.11693809523809411</v>
      </c>
      <c r="HZ51">
        <v>0</v>
      </c>
      <c r="IA51">
        <v>0</v>
      </c>
      <c r="IB51">
        <v>0</v>
      </c>
      <c r="IC51">
        <v>-1</v>
      </c>
      <c r="ID51">
        <v>-1</v>
      </c>
      <c r="IE51">
        <v>-1</v>
      </c>
      <c r="IF51">
        <v>-1</v>
      </c>
      <c r="IG51">
        <v>1.7</v>
      </c>
      <c r="IH51">
        <v>1.7</v>
      </c>
      <c r="II51">
        <v>1.01074</v>
      </c>
      <c r="IJ51">
        <v>2.3950200000000001</v>
      </c>
      <c r="IK51">
        <v>1.5490699999999999</v>
      </c>
      <c r="IL51">
        <v>2.3010299999999999</v>
      </c>
      <c r="IM51">
        <v>1.5918000000000001</v>
      </c>
      <c r="IN51">
        <v>2.34619</v>
      </c>
      <c r="IO51">
        <v>38.969299999999997</v>
      </c>
      <c r="IP51">
        <v>16.1722</v>
      </c>
      <c r="IQ51">
        <v>18</v>
      </c>
      <c r="IR51">
        <v>514.01499999999999</v>
      </c>
      <c r="IS51">
        <v>476.46100000000001</v>
      </c>
      <c r="IT51">
        <v>20.734500000000001</v>
      </c>
      <c r="IU51">
        <v>34.450699999999998</v>
      </c>
      <c r="IV51">
        <v>29.998100000000001</v>
      </c>
      <c r="IW51">
        <v>34.515099999999997</v>
      </c>
      <c r="IX51">
        <v>34.5197</v>
      </c>
      <c r="IY51">
        <v>20.270299999999999</v>
      </c>
      <c r="IZ51">
        <v>51.459299999999999</v>
      </c>
      <c r="JA51">
        <v>0</v>
      </c>
      <c r="JB51">
        <v>20.7239</v>
      </c>
      <c r="JC51">
        <v>400</v>
      </c>
      <c r="JD51">
        <v>15.6576</v>
      </c>
      <c r="JE51">
        <v>99.199100000000001</v>
      </c>
      <c r="JF51">
        <v>98.604399999999998</v>
      </c>
    </row>
    <row r="52" spans="1:266" x14ac:dyDescent="0.25">
      <c r="A52">
        <v>36</v>
      </c>
      <c r="B52">
        <v>1657471025.0999999</v>
      </c>
      <c r="C52">
        <v>5912</v>
      </c>
      <c r="D52" t="s">
        <v>589</v>
      </c>
      <c r="E52" t="s">
        <v>590</v>
      </c>
      <c r="F52" t="s">
        <v>397</v>
      </c>
      <c r="G52" t="s">
        <v>398</v>
      </c>
      <c r="H52" t="s">
        <v>583</v>
      </c>
      <c r="I52" t="s">
        <v>495</v>
      </c>
      <c r="J52" t="s">
        <v>584</v>
      </c>
      <c r="K52">
        <v>1657471025.0999999</v>
      </c>
      <c r="L52">
        <f t="shared" si="46"/>
        <v>4.8306474173886458E-3</v>
      </c>
      <c r="M52">
        <f t="shared" si="47"/>
        <v>4.8306474173886453</v>
      </c>
      <c r="N52">
        <f t="shared" si="48"/>
        <v>18.766612051566888</v>
      </c>
      <c r="O52">
        <f t="shared" si="49"/>
        <v>275.83199999999999</v>
      </c>
      <c r="P52">
        <f t="shared" si="50"/>
        <v>168.808089328037</v>
      </c>
      <c r="Q52">
        <f t="shared" si="51"/>
        <v>16.826041342726381</v>
      </c>
      <c r="R52">
        <f t="shared" si="52"/>
        <v>27.493709893416003</v>
      </c>
      <c r="S52">
        <f t="shared" si="53"/>
        <v>0.31160376478937035</v>
      </c>
      <c r="T52">
        <f t="shared" si="54"/>
        <v>2.9218732518663044</v>
      </c>
      <c r="U52">
        <f t="shared" si="55"/>
        <v>0.29424917697826342</v>
      </c>
      <c r="V52">
        <f t="shared" si="56"/>
        <v>0.18538438444816124</v>
      </c>
      <c r="W52">
        <f t="shared" si="57"/>
        <v>289.55051084756013</v>
      </c>
      <c r="X52">
        <f t="shared" si="58"/>
        <v>28.185121172784026</v>
      </c>
      <c r="Y52">
        <f t="shared" si="59"/>
        <v>28.0334</v>
      </c>
      <c r="Z52">
        <f t="shared" si="60"/>
        <v>3.8022349109596489</v>
      </c>
      <c r="AA52">
        <f t="shared" si="61"/>
        <v>59.292493682821991</v>
      </c>
      <c r="AB52">
        <f t="shared" si="62"/>
        <v>2.2152694525624002</v>
      </c>
      <c r="AC52">
        <f t="shared" si="63"/>
        <v>3.7361718405920241</v>
      </c>
      <c r="AD52">
        <f t="shared" si="64"/>
        <v>1.5869654583972488</v>
      </c>
      <c r="AE52">
        <f t="shared" si="65"/>
        <v>-213.03155110683929</v>
      </c>
      <c r="AF52">
        <f t="shared" si="66"/>
        <v>-47.320218838686671</v>
      </c>
      <c r="AG52">
        <f t="shared" si="67"/>
        <v>-3.5260665571711041</v>
      </c>
      <c r="AH52">
        <f t="shared" si="68"/>
        <v>25.672674344863097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52518.075952177562</v>
      </c>
      <c r="AN52" t="s">
        <v>402</v>
      </c>
      <c r="AO52">
        <v>10366.9</v>
      </c>
      <c r="AP52">
        <v>993.59653846153856</v>
      </c>
      <c r="AQ52">
        <v>3431.87</v>
      </c>
      <c r="AR52">
        <f t="shared" si="72"/>
        <v>0.71047955241266758</v>
      </c>
      <c r="AS52">
        <v>-3.9894345373445681</v>
      </c>
      <c r="AT52" t="s">
        <v>591</v>
      </c>
      <c r="AU52">
        <v>10361.799999999999</v>
      </c>
      <c r="AV52">
        <v>916.20661538461525</v>
      </c>
      <c r="AW52">
        <v>1430.66</v>
      </c>
      <c r="AX52">
        <f t="shared" si="73"/>
        <v>0.35959164624396067</v>
      </c>
      <c r="AY52">
        <v>0.5</v>
      </c>
      <c r="AZ52">
        <f t="shared" si="74"/>
        <v>1513.1006999210156</v>
      </c>
      <c r="BA52">
        <f t="shared" si="75"/>
        <v>18.766612051566888</v>
      </c>
      <c r="BB52">
        <f t="shared" si="76"/>
        <v>272.04918580874357</v>
      </c>
      <c r="BC52">
        <f t="shared" si="77"/>
        <v>1.5039347077229778E-2</v>
      </c>
      <c r="BD52">
        <f t="shared" si="78"/>
        <v>1.3988019515468384</v>
      </c>
      <c r="BE52">
        <f t="shared" si="79"/>
        <v>707.19532575423239</v>
      </c>
      <c r="BF52" t="s">
        <v>592</v>
      </c>
      <c r="BG52">
        <v>627.51</v>
      </c>
      <c r="BH52">
        <f t="shared" si="80"/>
        <v>627.51</v>
      </c>
      <c r="BI52">
        <f t="shared" si="81"/>
        <v>0.56138425621741017</v>
      </c>
      <c r="BJ52">
        <f t="shared" si="82"/>
        <v>0.64054458646004453</v>
      </c>
      <c r="BK52">
        <f t="shared" si="83"/>
        <v>0.71360666961445751</v>
      </c>
      <c r="BL52">
        <f t="shared" si="84"/>
        <v>1.1770679315184827</v>
      </c>
      <c r="BM52">
        <f t="shared" si="85"/>
        <v>0.82074879276966306</v>
      </c>
      <c r="BN52">
        <f t="shared" si="86"/>
        <v>0.43870904957481488</v>
      </c>
      <c r="BO52">
        <f t="shared" si="87"/>
        <v>0.56129095042518506</v>
      </c>
      <c r="BP52">
        <v>1193</v>
      </c>
      <c r="BQ52">
        <v>300</v>
      </c>
      <c r="BR52">
        <v>300</v>
      </c>
      <c r="BS52">
        <v>300</v>
      </c>
      <c r="BT52">
        <v>10361.799999999999</v>
      </c>
      <c r="BU52">
        <v>1320.52</v>
      </c>
      <c r="BV52">
        <v>-7.0825999999999997E-3</v>
      </c>
      <c r="BW52">
        <v>-2.69</v>
      </c>
      <c r="BX52" t="s">
        <v>405</v>
      </c>
      <c r="BY52" t="s">
        <v>405</v>
      </c>
      <c r="BZ52" t="s">
        <v>405</v>
      </c>
      <c r="CA52" t="s">
        <v>405</v>
      </c>
      <c r="CB52" t="s">
        <v>405</v>
      </c>
      <c r="CC52" t="s">
        <v>405</v>
      </c>
      <c r="CD52" t="s">
        <v>405</v>
      </c>
      <c r="CE52" t="s">
        <v>405</v>
      </c>
      <c r="CF52" t="s">
        <v>405</v>
      </c>
      <c r="CG52" t="s">
        <v>405</v>
      </c>
      <c r="CH52">
        <f t="shared" si="88"/>
        <v>1799.9</v>
      </c>
      <c r="CI52">
        <f t="shared" si="89"/>
        <v>1513.1006999210156</v>
      </c>
      <c r="CJ52">
        <f t="shared" si="90"/>
        <v>0.84065820318963025</v>
      </c>
      <c r="CK52">
        <f t="shared" si="91"/>
        <v>0.16087033215598651</v>
      </c>
      <c r="CL52">
        <v>6</v>
      </c>
      <c r="CM52">
        <v>0.5</v>
      </c>
      <c r="CN52" t="s">
        <v>406</v>
      </c>
      <c r="CO52">
        <v>2</v>
      </c>
      <c r="CP52">
        <v>1657471025.0999999</v>
      </c>
      <c r="CQ52">
        <v>275.83199999999999</v>
      </c>
      <c r="CR52">
        <v>299.94600000000003</v>
      </c>
      <c r="CS52">
        <v>22.224799999999998</v>
      </c>
      <c r="CT52">
        <v>16.558</v>
      </c>
      <c r="CU52">
        <v>276.06400000000002</v>
      </c>
      <c r="CV52">
        <v>22.326000000000001</v>
      </c>
      <c r="CW52">
        <v>500.101</v>
      </c>
      <c r="CX52">
        <v>99.575500000000005</v>
      </c>
      <c r="CY52">
        <v>0.100063</v>
      </c>
      <c r="CZ52">
        <v>27.733000000000001</v>
      </c>
      <c r="DA52">
        <v>28.0334</v>
      </c>
      <c r="DB52">
        <v>999.9</v>
      </c>
      <c r="DC52">
        <v>0</v>
      </c>
      <c r="DD52">
        <v>0</v>
      </c>
      <c r="DE52">
        <v>9998.75</v>
      </c>
      <c r="DF52">
        <v>0</v>
      </c>
      <c r="DG52">
        <v>1700.46</v>
      </c>
      <c r="DH52">
        <v>-24.114699999999999</v>
      </c>
      <c r="DI52">
        <v>282.101</v>
      </c>
      <c r="DJ52">
        <v>304.99700000000001</v>
      </c>
      <c r="DK52">
        <v>5.6668200000000004</v>
      </c>
      <c r="DL52">
        <v>299.94600000000003</v>
      </c>
      <c r="DM52">
        <v>16.558</v>
      </c>
      <c r="DN52">
        <v>2.21305</v>
      </c>
      <c r="DO52">
        <v>1.6487700000000001</v>
      </c>
      <c r="DP52">
        <v>19.057099999999998</v>
      </c>
      <c r="DQ52">
        <v>14.4224</v>
      </c>
      <c r="DR52">
        <v>1799.9</v>
      </c>
      <c r="DS52">
        <v>0.97799800000000003</v>
      </c>
      <c r="DT52">
        <v>2.2002299999999999E-2</v>
      </c>
      <c r="DU52">
        <v>0</v>
      </c>
      <c r="DV52">
        <v>915.96199999999999</v>
      </c>
      <c r="DW52">
        <v>5.0001199999999999</v>
      </c>
      <c r="DX52">
        <v>16663.7</v>
      </c>
      <c r="DY52">
        <v>14417</v>
      </c>
      <c r="DZ52">
        <v>49.561999999999998</v>
      </c>
      <c r="EA52">
        <v>50.625</v>
      </c>
      <c r="EB52">
        <v>50.375</v>
      </c>
      <c r="EC52">
        <v>50.436999999999998</v>
      </c>
      <c r="ED52">
        <v>50.875</v>
      </c>
      <c r="EE52">
        <v>1755.41</v>
      </c>
      <c r="EF52">
        <v>39.49</v>
      </c>
      <c r="EG52">
        <v>0</v>
      </c>
      <c r="EH52">
        <v>189.19999980926511</v>
      </c>
      <c r="EI52">
        <v>0</v>
      </c>
      <c r="EJ52">
        <v>916.20661538461525</v>
      </c>
      <c r="EK52">
        <v>-2.77128205155819</v>
      </c>
      <c r="EL52">
        <v>-54.676923124473447</v>
      </c>
      <c r="EM52">
        <v>16672.48076923077</v>
      </c>
      <c r="EN52">
        <v>15</v>
      </c>
      <c r="EO52">
        <v>1657470915.0999999</v>
      </c>
      <c r="EP52" t="s">
        <v>593</v>
      </c>
      <c r="EQ52">
        <v>1657470903.0999999</v>
      </c>
      <c r="ER52">
        <v>1657470915.0999999</v>
      </c>
      <c r="ES52">
        <v>40</v>
      </c>
      <c r="ET52">
        <v>-0.216</v>
      </c>
      <c r="EU52">
        <v>1.6E-2</v>
      </c>
      <c r="EV52">
        <v>-0.23200000000000001</v>
      </c>
      <c r="EW52">
        <v>-0.10100000000000001</v>
      </c>
      <c r="EX52">
        <v>300</v>
      </c>
      <c r="EY52">
        <v>16</v>
      </c>
      <c r="EZ52">
        <v>0.03</v>
      </c>
      <c r="FA52">
        <v>0.01</v>
      </c>
      <c r="FB52">
        <v>-24.237105</v>
      </c>
      <c r="FC52">
        <v>0.55520825515953953</v>
      </c>
      <c r="FD52">
        <v>5.8658132215405633E-2</v>
      </c>
      <c r="FE52">
        <v>0</v>
      </c>
      <c r="FF52">
        <v>5.7745397499999997</v>
      </c>
      <c r="FG52">
        <v>-0.57455853658535883</v>
      </c>
      <c r="FH52">
        <v>5.6636061325250162E-2</v>
      </c>
      <c r="FI52">
        <v>0</v>
      </c>
      <c r="FJ52">
        <v>0</v>
      </c>
      <c r="FK52">
        <v>2</v>
      </c>
      <c r="FL52" t="s">
        <v>487</v>
      </c>
      <c r="FM52">
        <v>2.9318399999999998</v>
      </c>
      <c r="FN52">
        <v>2.7029800000000002</v>
      </c>
      <c r="FO52">
        <v>7.2044999999999998E-2</v>
      </c>
      <c r="FP52">
        <v>7.7788700000000002E-2</v>
      </c>
      <c r="FQ52">
        <v>0.108733</v>
      </c>
      <c r="FR52">
        <v>8.7635099999999994E-2</v>
      </c>
      <c r="FS52">
        <v>32606.1</v>
      </c>
      <c r="FT52">
        <v>17869.3</v>
      </c>
      <c r="FU52">
        <v>31565.200000000001</v>
      </c>
      <c r="FV52">
        <v>21073.200000000001</v>
      </c>
      <c r="FW52">
        <v>38093</v>
      </c>
      <c r="FX52">
        <v>32718.5</v>
      </c>
      <c r="FY52">
        <v>47744.7</v>
      </c>
      <c r="FZ52">
        <v>40316</v>
      </c>
      <c r="GA52">
        <v>1.9233499999999999</v>
      </c>
      <c r="GB52">
        <v>1.90543</v>
      </c>
      <c r="GC52">
        <v>5.17443E-2</v>
      </c>
      <c r="GD52">
        <v>0</v>
      </c>
      <c r="GE52">
        <v>27.188099999999999</v>
      </c>
      <c r="GF52">
        <v>999.9</v>
      </c>
      <c r="GG52">
        <v>50.5</v>
      </c>
      <c r="GH52">
        <v>37.1</v>
      </c>
      <c r="GI52">
        <v>32.150599999999997</v>
      </c>
      <c r="GJ52">
        <v>61.217599999999997</v>
      </c>
      <c r="GK52">
        <v>18.5337</v>
      </c>
      <c r="GL52">
        <v>1</v>
      </c>
      <c r="GM52">
        <v>0.61166900000000002</v>
      </c>
      <c r="GN52">
        <v>4.98813</v>
      </c>
      <c r="GO52">
        <v>20.132899999999999</v>
      </c>
      <c r="GP52">
        <v>5.1948299999999996</v>
      </c>
      <c r="GQ52">
        <v>11.950100000000001</v>
      </c>
      <c r="GR52">
        <v>4.9950000000000001</v>
      </c>
      <c r="GS52">
        <v>3.2909999999999999</v>
      </c>
      <c r="GT52">
        <v>9999</v>
      </c>
      <c r="GU52">
        <v>9999</v>
      </c>
      <c r="GV52">
        <v>9999</v>
      </c>
      <c r="GW52">
        <v>999.9</v>
      </c>
      <c r="GX52">
        <v>1.8751500000000001</v>
      </c>
      <c r="GY52">
        <v>1.87408</v>
      </c>
      <c r="GZ52">
        <v>1.8744000000000001</v>
      </c>
      <c r="HA52">
        <v>1.8782000000000001</v>
      </c>
      <c r="HB52">
        <v>1.8717999999999999</v>
      </c>
      <c r="HC52">
        <v>1.8693500000000001</v>
      </c>
      <c r="HD52">
        <v>1.8714900000000001</v>
      </c>
      <c r="HE52">
        <v>1.87477</v>
      </c>
      <c r="HF52">
        <v>0</v>
      </c>
      <c r="HG52">
        <v>0</v>
      </c>
      <c r="HH52">
        <v>0</v>
      </c>
      <c r="HI52">
        <v>0</v>
      </c>
      <c r="HJ52" t="s">
        <v>409</v>
      </c>
      <c r="HK52" t="s">
        <v>410</v>
      </c>
      <c r="HL52" t="s">
        <v>411</v>
      </c>
      <c r="HM52" t="s">
        <v>411</v>
      </c>
      <c r="HN52" t="s">
        <v>411</v>
      </c>
      <c r="HO52" t="s">
        <v>411</v>
      </c>
      <c r="HP52">
        <v>0</v>
      </c>
      <c r="HQ52">
        <v>100</v>
      </c>
      <c r="HR52">
        <v>100</v>
      </c>
      <c r="HS52">
        <v>-0.23200000000000001</v>
      </c>
      <c r="HT52">
        <v>-0.1012</v>
      </c>
      <c r="HU52">
        <v>-0.23224999999996501</v>
      </c>
      <c r="HV52">
        <v>0</v>
      </c>
      <c r="HW52">
        <v>0</v>
      </c>
      <c r="HX52">
        <v>0</v>
      </c>
      <c r="HY52">
        <v>-0.1011600000000055</v>
      </c>
      <c r="HZ52">
        <v>0</v>
      </c>
      <c r="IA52">
        <v>0</v>
      </c>
      <c r="IB52">
        <v>0</v>
      </c>
      <c r="IC52">
        <v>-1</v>
      </c>
      <c r="ID52">
        <v>-1</v>
      </c>
      <c r="IE52">
        <v>-1</v>
      </c>
      <c r="IF52">
        <v>-1</v>
      </c>
      <c r="IG52">
        <v>2</v>
      </c>
      <c r="IH52">
        <v>1.8</v>
      </c>
      <c r="II52">
        <v>0.80444300000000002</v>
      </c>
      <c r="IJ52">
        <v>2.4011200000000001</v>
      </c>
      <c r="IK52">
        <v>1.5490699999999999</v>
      </c>
      <c r="IL52">
        <v>2.3010299999999999</v>
      </c>
      <c r="IM52">
        <v>1.5918000000000001</v>
      </c>
      <c r="IN52">
        <v>2.31934</v>
      </c>
      <c r="IO52">
        <v>38.599499999999999</v>
      </c>
      <c r="IP52">
        <v>16.110900000000001</v>
      </c>
      <c r="IQ52">
        <v>18</v>
      </c>
      <c r="IR52">
        <v>513.05499999999995</v>
      </c>
      <c r="IS52">
        <v>477.81200000000001</v>
      </c>
      <c r="IT52">
        <v>20.242999999999999</v>
      </c>
      <c r="IU52">
        <v>34.604199999999999</v>
      </c>
      <c r="IV52">
        <v>30.000800000000002</v>
      </c>
      <c r="IW52">
        <v>34.6858</v>
      </c>
      <c r="IX52">
        <v>34.693300000000001</v>
      </c>
      <c r="IY52">
        <v>16.145499999999998</v>
      </c>
      <c r="IZ52">
        <v>48.816499999999998</v>
      </c>
      <c r="JA52">
        <v>0</v>
      </c>
      <c r="JB52">
        <v>20.204999999999998</v>
      </c>
      <c r="JC52">
        <v>300</v>
      </c>
      <c r="JD52">
        <v>16.700600000000001</v>
      </c>
      <c r="JE52">
        <v>99.162199999999999</v>
      </c>
      <c r="JF52">
        <v>98.570300000000003</v>
      </c>
    </row>
    <row r="53" spans="1:266" x14ac:dyDescent="0.25">
      <c r="A53">
        <v>37</v>
      </c>
      <c r="B53">
        <v>1657471183.0999999</v>
      </c>
      <c r="C53">
        <v>6070</v>
      </c>
      <c r="D53" t="s">
        <v>594</v>
      </c>
      <c r="E53" t="s">
        <v>595</v>
      </c>
      <c r="F53" t="s">
        <v>397</v>
      </c>
      <c r="G53" t="s">
        <v>398</v>
      </c>
      <c r="H53" t="s">
        <v>583</v>
      </c>
      <c r="I53" t="s">
        <v>495</v>
      </c>
      <c r="J53" t="s">
        <v>584</v>
      </c>
      <c r="K53">
        <v>1657471183.0999999</v>
      </c>
      <c r="L53">
        <f t="shared" si="46"/>
        <v>5.2778712174316291E-3</v>
      </c>
      <c r="M53">
        <f t="shared" si="47"/>
        <v>5.2778712174316293</v>
      </c>
      <c r="N53">
        <f t="shared" si="48"/>
        <v>10.788033751884003</v>
      </c>
      <c r="O53">
        <f t="shared" si="49"/>
        <v>185.899</v>
      </c>
      <c r="P53">
        <f t="shared" si="50"/>
        <v>128.16010866884005</v>
      </c>
      <c r="Q53">
        <f t="shared" si="51"/>
        <v>12.77364164759852</v>
      </c>
      <c r="R53">
        <f t="shared" si="52"/>
        <v>18.528442534196003</v>
      </c>
      <c r="S53">
        <f t="shared" si="53"/>
        <v>0.33964891444751455</v>
      </c>
      <c r="T53">
        <f t="shared" si="54"/>
        <v>2.9201203240876907</v>
      </c>
      <c r="U53">
        <f t="shared" si="55"/>
        <v>0.31912865738284862</v>
      </c>
      <c r="V53">
        <f t="shared" si="56"/>
        <v>0.20119568022814646</v>
      </c>
      <c r="W53">
        <f t="shared" si="57"/>
        <v>289.57604684757365</v>
      </c>
      <c r="X53">
        <f t="shared" si="58"/>
        <v>27.923060400314373</v>
      </c>
      <c r="Y53">
        <f t="shared" si="59"/>
        <v>28.019300000000001</v>
      </c>
      <c r="Z53">
        <f t="shared" si="60"/>
        <v>3.7991114398226737</v>
      </c>
      <c r="AA53">
        <f t="shared" si="61"/>
        <v>59.397542048151116</v>
      </c>
      <c r="AB53">
        <f t="shared" si="62"/>
        <v>2.2003515974060002</v>
      </c>
      <c r="AC53">
        <f t="shared" si="63"/>
        <v>3.7044489073676932</v>
      </c>
      <c r="AD53">
        <f t="shared" si="64"/>
        <v>1.5987598424166736</v>
      </c>
      <c r="AE53">
        <f t="shared" si="65"/>
        <v>-232.75412068873484</v>
      </c>
      <c r="AF53">
        <f t="shared" si="66"/>
        <v>-68.04104153145984</v>
      </c>
      <c r="AG53">
        <f t="shared" si="67"/>
        <v>-5.0690782342497176</v>
      </c>
      <c r="AH53">
        <f t="shared" si="68"/>
        <v>-16.288193606870763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52493.011119953939</v>
      </c>
      <c r="AN53" t="s">
        <v>402</v>
      </c>
      <c r="AO53">
        <v>10366.9</v>
      </c>
      <c r="AP53">
        <v>993.59653846153856</v>
      </c>
      <c r="AQ53">
        <v>3431.87</v>
      </c>
      <c r="AR53">
        <f t="shared" si="72"/>
        <v>0.71047955241266758</v>
      </c>
      <c r="AS53">
        <v>-3.9894345373445681</v>
      </c>
      <c r="AT53" t="s">
        <v>596</v>
      </c>
      <c r="AU53">
        <v>10360</v>
      </c>
      <c r="AV53">
        <v>845.92753846153869</v>
      </c>
      <c r="AW53">
        <v>1261.0999999999999</v>
      </c>
      <c r="AX53">
        <f t="shared" si="73"/>
        <v>0.32921454407934447</v>
      </c>
      <c r="AY53">
        <v>0.5</v>
      </c>
      <c r="AZ53">
        <f t="shared" si="74"/>
        <v>1513.2350999210223</v>
      </c>
      <c r="BA53">
        <f t="shared" si="75"/>
        <v>10.788033751884003</v>
      </c>
      <c r="BB53">
        <f t="shared" si="76"/>
        <v>249.08950175268032</v>
      </c>
      <c r="BC53">
        <f t="shared" si="77"/>
        <v>9.7654807835212288E-3</v>
      </c>
      <c r="BD53">
        <f t="shared" si="78"/>
        <v>1.7213305844104354</v>
      </c>
      <c r="BE53">
        <f t="shared" si="79"/>
        <v>663.122528889867</v>
      </c>
      <c r="BF53" t="s">
        <v>597</v>
      </c>
      <c r="BG53">
        <v>606.41</v>
      </c>
      <c r="BH53">
        <f t="shared" si="80"/>
        <v>606.41</v>
      </c>
      <c r="BI53">
        <f t="shared" si="81"/>
        <v>0.51914201887241296</v>
      </c>
      <c r="BJ53">
        <f t="shared" si="82"/>
        <v>0.63415121895624071</v>
      </c>
      <c r="BK53">
        <f t="shared" si="83"/>
        <v>0.76828905735703212</v>
      </c>
      <c r="BL53">
        <f t="shared" si="84"/>
        <v>1.5520265014543304</v>
      </c>
      <c r="BM53">
        <f t="shared" si="85"/>
        <v>0.89028980310941963</v>
      </c>
      <c r="BN53">
        <f t="shared" si="86"/>
        <v>0.45459643196701333</v>
      </c>
      <c r="BO53">
        <f t="shared" si="87"/>
        <v>0.54540356803298673</v>
      </c>
      <c r="BP53">
        <v>1195</v>
      </c>
      <c r="BQ53">
        <v>300</v>
      </c>
      <c r="BR53">
        <v>300</v>
      </c>
      <c r="BS53">
        <v>300</v>
      </c>
      <c r="BT53">
        <v>10360</v>
      </c>
      <c r="BU53">
        <v>1170.0999999999999</v>
      </c>
      <c r="BV53">
        <v>-7.0809599999999999E-3</v>
      </c>
      <c r="BW53">
        <v>-1.3</v>
      </c>
      <c r="BX53" t="s">
        <v>405</v>
      </c>
      <c r="BY53" t="s">
        <v>405</v>
      </c>
      <c r="BZ53" t="s">
        <v>405</v>
      </c>
      <c r="CA53" t="s">
        <v>405</v>
      </c>
      <c r="CB53" t="s">
        <v>405</v>
      </c>
      <c r="CC53" t="s">
        <v>405</v>
      </c>
      <c r="CD53" t="s">
        <v>405</v>
      </c>
      <c r="CE53" t="s">
        <v>405</v>
      </c>
      <c r="CF53" t="s">
        <v>405</v>
      </c>
      <c r="CG53" t="s">
        <v>405</v>
      </c>
      <c r="CH53">
        <f t="shared" si="88"/>
        <v>1800.06</v>
      </c>
      <c r="CI53">
        <f t="shared" si="89"/>
        <v>1513.2350999210223</v>
      </c>
      <c r="CJ53">
        <f t="shared" si="90"/>
        <v>0.84065814468463407</v>
      </c>
      <c r="CK53">
        <f t="shared" si="91"/>
        <v>0.16087021924134398</v>
      </c>
      <c r="CL53">
        <v>6</v>
      </c>
      <c r="CM53">
        <v>0.5</v>
      </c>
      <c r="CN53" t="s">
        <v>406</v>
      </c>
      <c r="CO53">
        <v>2</v>
      </c>
      <c r="CP53">
        <v>1657471183.0999999</v>
      </c>
      <c r="CQ53">
        <v>185.899</v>
      </c>
      <c r="CR53">
        <v>200.01900000000001</v>
      </c>
      <c r="CS53">
        <v>22.076499999999999</v>
      </c>
      <c r="CT53">
        <v>15.8842</v>
      </c>
      <c r="CU53">
        <v>186.202</v>
      </c>
      <c r="CV53">
        <v>22.154900000000001</v>
      </c>
      <c r="CW53">
        <v>500.10700000000003</v>
      </c>
      <c r="CX53">
        <v>99.569199999999995</v>
      </c>
      <c r="CY53">
        <v>0.100204</v>
      </c>
      <c r="CZ53">
        <v>27.5871</v>
      </c>
      <c r="DA53">
        <v>28.019300000000001</v>
      </c>
      <c r="DB53">
        <v>999.9</v>
      </c>
      <c r="DC53">
        <v>0</v>
      </c>
      <c r="DD53">
        <v>0</v>
      </c>
      <c r="DE53">
        <v>9989.3799999999992</v>
      </c>
      <c r="DF53">
        <v>0</v>
      </c>
      <c r="DG53">
        <v>1705.06</v>
      </c>
      <c r="DH53">
        <v>-14.1196</v>
      </c>
      <c r="DI53">
        <v>190.096</v>
      </c>
      <c r="DJ53">
        <v>203.24700000000001</v>
      </c>
      <c r="DK53">
        <v>6.19231</v>
      </c>
      <c r="DL53">
        <v>200.01900000000001</v>
      </c>
      <c r="DM53">
        <v>15.8842</v>
      </c>
      <c r="DN53">
        <v>2.19814</v>
      </c>
      <c r="DO53">
        <v>1.58158</v>
      </c>
      <c r="DP53">
        <v>18.948799999999999</v>
      </c>
      <c r="DQ53">
        <v>13.7805</v>
      </c>
      <c r="DR53">
        <v>1800.06</v>
      </c>
      <c r="DS53">
        <v>0.97800100000000001</v>
      </c>
      <c r="DT53">
        <v>2.19986E-2</v>
      </c>
      <c r="DU53">
        <v>0</v>
      </c>
      <c r="DV53">
        <v>845.68700000000001</v>
      </c>
      <c r="DW53">
        <v>5.0001199999999999</v>
      </c>
      <c r="DX53">
        <v>15393.9</v>
      </c>
      <c r="DY53">
        <v>14418.3</v>
      </c>
      <c r="DZ53">
        <v>49.561999999999998</v>
      </c>
      <c r="EA53">
        <v>50.875</v>
      </c>
      <c r="EB53">
        <v>50.561999999999998</v>
      </c>
      <c r="EC53">
        <v>50.625</v>
      </c>
      <c r="ED53">
        <v>50.936999999999998</v>
      </c>
      <c r="EE53">
        <v>1755.57</v>
      </c>
      <c r="EF53">
        <v>39.49</v>
      </c>
      <c r="EG53">
        <v>0</v>
      </c>
      <c r="EH53">
        <v>157.69999980926511</v>
      </c>
      <c r="EI53">
        <v>0</v>
      </c>
      <c r="EJ53">
        <v>845.92753846153869</v>
      </c>
      <c r="EK53">
        <v>-1.1225982849552649</v>
      </c>
      <c r="EL53">
        <v>-22.0410256663239</v>
      </c>
      <c r="EM53">
        <v>15395.72692307692</v>
      </c>
      <c r="EN53">
        <v>15</v>
      </c>
      <c r="EO53">
        <v>1657471104.0999999</v>
      </c>
      <c r="EP53" t="s">
        <v>598</v>
      </c>
      <c r="EQ53">
        <v>1657471092.5999999</v>
      </c>
      <c r="ER53">
        <v>1657471104.0999999</v>
      </c>
      <c r="ES53">
        <v>41</v>
      </c>
      <c r="ET53">
        <v>-7.0999999999999994E-2</v>
      </c>
      <c r="EU53">
        <v>2.3E-2</v>
      </c>
      <c r="EV53">
        <v>-0.30299999999999999</v>
      </c>
      <c r="EW53">
        <v>-7.8E-2</v>
      </c>
      <c r="EX53">
        <v>200</v>
      </c>
      <c r="EY53">
        <v>17</v>
      </c>
      <c r="EZ53">
        <v>7.0000000000000007E-2</v>
      </c>
      <c r="FA53">
        <v>0.02</v>
      </c>
      <c r="FB53">
        <v>-14.0580125</v>
      </c>
      <c r="FC53">
        <v>2.3904315197031279E-2</v>
      </c>
      <c r="FD53">
        <v>2.7958640770788488E-2</v>
      </c>
      <c r="FE53">
        <v>1</v>
      </c>
      <c r="FF53">
        <v>6.2569417500000002</v>
      </c>
      <c r="FG53">
        <v>-2.7775272045029241E-2</v>
      </c>
      <c r="FH53">
        <v>3.9661355050445532E-2</v>
      </c>
      <c r="FI53">
        <v>1</v>
      </c>
      <c r="FJ53">
        <v>2</v>
      </c>
      <c r="FK53">
        <v>2</v>
      </c>
      <c r="FL53" t="s">
        <v>408</v>
      </c>
      <c r="FM53">
        <v>2.9317700000000002</v>
      </c>
      <c r="FN53">
        <v>2.7030400000000001</v>
      </c>
      <c r="FO53">
        <v>5.09661E-2</v>
      </c>
      <c r="FP53">
        <v>5.4861699999999999E-2</v>
      </c>
      <c r="FQ53">
        <v>0.108099</v>
      </c>
      <c r="FR53">
        <v>8.5021100000000002E-2</v>
      </c>
      <c r="FS53">
        <v>33339.1</v>
      </c>
      <c r="FT53">
        <v>18310.5</v>
      </c>
      <c r="FU53">
        <v>31558.6</v>
      </c>
      <c r="FV53">
        <v>21070.1</v>
      </c>
      <c r="FW53">
        <v>38112.5</v>
      </c>
      <c r="FX53">
        <v>32807.5</v>
      </c>
      <c r="FY53">
        <v>47735.1</v>
      </c>
      <c r="FZ53">
        <v>40310.6</v>
      </c>
      <c r="GA53">
        <v>1.9225699999999999</v>
      </c>
      <c r="GB53">
        <v>1.90272</v>
      </c>
      <c r="GC53">
        <v>5.8077299999999998E-2</v>
      </c>
      <c r="GD53">
        <v>0</v>
      </c>
      <c r="GE53">
        <v>27.070399999999999</v>
      </c>
      <c r="GF53">
        <v>999.9</v>
      </c>
      <c r="GG53">
        <v>50.7</v>
      </c>
      <c r="GH53">
        <v>37.1</v>
      </c>
      <c r="GI53">
        <v>32.280999999999999</v>
      </c>
      <c r="GJ53">
        <v>61.197600000000001</v>
      </c>
      <c r="GK53">
        <v>19.110600000000002</v>
      </c>
      <c r="GL53">
        <v>1</v>
      </c>
      <c r="GM53">
        <v>0.62138700000000002</v>
      </c>
      <c r="GN53">
        <v>5.1555200000000001</v>
      </c>
      <c r="GO53">
        <v>20.128599999999999</v>
      </c>
      <c r="GP53">
        <v>5.1933299999999996</v>
      </c>
      <c r="GQ53">
        <v>11.950100000000001</v>
      </c>
      <c r="GR53">
        <v>4.9952500000000004</v>
      </c>
      <c r="GS53">
        <v>3.2909999999999999</v>
      </c>
      <c r="GT53">
        <v>9999</v>
      </c>
      <c r="GU53">
        <v>9999</v>
      </c>
      <c r="GV53">
        <v>9999</v>
      </c>
      <c r="GW53">
        <v>999.9</v>
      </c>
      <c r="GX53">
        <v>1.8751500000000001</v>
      </c>
      <c r="GY53">
        <v>1.87408</v>
      </c>
      <c r="GZ53">
        <v>1.87439</v>
      </c>
      <c r="HA53">
        <v>1.8782000000000001</v>
      </c>
      <c r="HB53">
        <v>1.87178</v>
      </c>
      <c r="HC53">
        <v>1.8693500000000001</v>
      </c>
      <c r="HD53">
        <v>1.8714999999999999</v>
      </c>
      <c r="HE53">
        <v>1.8747199999999999</v>
      </c>
      <c r="HF53">
        <v>0</v>
      </c>
      <c r="HG53">
        <v>0</v>
      </c>
      <c r="HH53">
        <v>0</v>
      </c>
      <c r="HI53">
        <v>0</v>
      </c>
      <c r="HJ53" t="s">
        <v>409</v>
      </c>
      <c r="HK53" t="s">
        <v>410</v>
      </c>
      <c r="HL53" t="s">
        <v>411</v>
      </c>
      <c r="HM53" t="s">
        <v>411</v>
      </c>
      <c r="HN53" t="s">
        <v>411</v>
      </c>
      <c r="HO53" t="s">
        <v>411</v>
      </c>
      <c r="HP53">
        <v>0</v>
      </c>
      <c r="HQ53">
        <v>100</v>
      </c>
      <c r="HR53">
        <v>100</v>
      </c>
      <c r="HS53">
        <v>-0.30299999999999999</v>
      </c>
      <c r="HT53">
        <v>-7.8399999999999997E-2</v>
      </c>
      <c r="HU53">
        <v>-0.3028500000000065</v>
      </c>
      <c r="HV53">
        <v>0</v>
      </c>
      <c r="HW53">
        <v>0</v>
      </c>
      <c r="HX53">
        <v>0</v>
      </c>
      <c r="HY53">
        <v>-7.8361904761905521E-2</v>
      </c>
      <c r="HZ53">
        <v>0</v>
      </c>
      <c r="IA53">
        <v>0</v>
      </c>
      <c r="IB53">
        <v>0</v>
      </c>
      <c r="IC53">
        <v>-1</v>
      </c>
      <c r="ID53">
        <v>-1</v>
      </c>
      <c r="IE53">
        <v>-1</v>
      </c>
      <c r="IF53">
        <v>-1</v>
      </c>
      <c r="IG53">
        <v>1.5</v>
      </c>
      <c r="IH53">
        <v>1.3</v>
      </c>
      <c r="II53">
        <v>0.58593799999999996</v>
      </c>
      <c r="IJ53">
        <v>2.4121100000000002</v>
      </c>
      <c r="IK53">
        <v>1.5490699999999999</v>
      </c>
      <c r="IL53">
        <v>2.3010299999999999</v>
      </c>
      <c r="IM53">
        <v>1.5930200000000001</v>
      </c>
      <c r="IN53">
        <v>2.3584000000000001</v>
      </c>
      <c r="IO53">
        <v>38.550400000000003</v>
      </c>
      <c r="IP53">
        <v>16.084599999999998</v>
      </c>
      <c r="IQ53">
        <v>18</v>
      </c>
      <c r="IR53">
        <v>513.51099999999997</v>
      </c>
      <c r="IS53">
        <v>476.916</v>
      </c>
      <c r="IT53">
        <v>19.8687</v>
      </c>
      <c r="IU53">
        <v>34.7136</v>
      </c>
      <c r="IV53">
        <v>30.0016</v>
      </c>
      <c r="IW53">
        <v>34.812800000000003</v>
      </c>
      <c r="IX53">
        <v>34.822400000000002</v>
      </c>
      <c r="IY53">
        <v>11.782500000000001</v>
      </c>
      <c r="IZ53">
        <v>51.254800000000003</v>
      </c>
      <c r="JA53">
        <v>0</v>
      </c>
      <c r="JB53">
        <v>19.815100000000001</v>
      </c>
      <c r="JC53">
        <v>200</v>
      </c>
      <c r="JD53">
        <v>15.956200000000001</v>
      </c>
      <c r="JE53">
        <v>99.141900000000007</v>
      </c>
      <c r="JF53">
        <v>98.556600000000003</v>
      </c>
    </row>
    <row r="54" spans="1:266" x14ac:dyDescent="0.25">
      <c r="A54">
        <v>38</v>
      </c>
      <c r="B54">
        <v>1657471372.5999999</v>
      </c>
      <c r="C54">
        <v>6259.5</v>
      </c>
      <c r="D54" t="s">
        <v>599</v>
      </c>
      <c r="E54" t="s">
        <v>600</v>
      </c>
      <c r="F54" t="s">
        <v>397</v>
      </c>
      <c r="G54" t="s">
        <v>398</v>
      </c>
      <c r="H54" t="s">
        <v>583</v>
      </c>
      <c r="I54" t="s">
        <v>495</v>
      </c>
      <c r="J54" t="s">
        <v>584</v>
      </c>
      <c r="K54">
        <v>1657471372.5999999</v>
      </c>
      <c r="L54">
        <f t="shared" si="46"/>
        <v>4.8912897474453756E-3</v>
      </c>
      <c r="M54">
        <f t="shared" si="47"/>
        <v>4.8912897474453754</v>
      </c>
      <c r="N54">
        <f t="shared" si="48"/>
        <v>6.924980614467052</v>
      </c>
      <c r="O54">
        <f t="shared" si="49"/>
        <v>140.88200000000001</v>
      </c>
      <c r="P54">
        <f t="shared" si="50"/>
        <v>99.985353124433701</v>
      </c>
      <c r="Q54">
        <f t="shared" si="51"/>
        <v>9.9644966987671015</v>
      </c>
      <c r="R54">
        <f t="shared" si="52"/>
        <v>14.040238695448</v>
      </c>
      <c r="S54">
        <f t="shared" si="53"/>
        <v>0.30869888761983477</v>
      </c>
      <c r="T54">
        <f t="shared" si="54"/>
        <v>2.9200584014310356</v>
      </c>
      <c r="U54">
        <f t="shared" si="55"/>
        <v>0.29164689913827346</v>
      </c>
      <c r="V54">
        <f t="shared" si="56"/>
        <v>0.18373282887336775</v>
      </c>
      <c r="W54">
        <f t="shared" si="57"/>
        <v>289.55370284756185</v>
      </c>
      <c r="X54">
        <f t="shared" si="58"/>
        <v>27.944258841908322</v>
      </c>
      <c r="Y54">
        <f t="shared" si="59"/>
        <v>28.000599999999999</v>
      </c>
      <c r="Z54">
        <f t="shared" si="60"/>
        <v>3.7949724172297841</v>
      </c>
      <c r="AA54">
        <f t="shared" si="61"/>
        <v>58.949018145954298</v>
      </c>
      <c r="AB54">
        <f t="shared" si="62"/>
        <v>2.1736049887092004</v>
      </c>
      <c r="AC54">
        <f t="shared" si="63"/>
        <v>3.6872624126282854</v>
      </c>
      <c r="AD54">
        <f t="shared" si="64"/>
        <v>1.6213674285205837</v>
      </c>
      <c r="AE54">
        <f t="shared" si="65"/>
        <v>-215.70587786234105</v>
      </c>
      <c r="AF54">
        <f t="shared" si="66"/>
        <v>-77.61111094920912</v>
      </c>
      <c r="AG54">
        <f t="shared" si="67"/>
        <v>-5.7793438179638388</v>
      </c>
      <c r="AH54">
        <f t="shared" si="68"/>
        <v>-9.5426297819521437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52504.909255379767</v>
      </c>
      <c r="AN54" t="s">
        <v>402</v>
      </c>
      <c r="AO54">
        <v>10366.9</v>
      </c>
      <c r="AP54">
        <v>993.59653846153856</v>
      </c>
      <c r="AQ54">
        <v>3431.87</v>
      </c>
      <c r="AR54">
        <f t="shared" si="72"/>
        <v>0.71047955241266758</v>
      </c>
      <c r="AS54">
        <v>-3.9894345373445681</v>
      </c>
      <c r="AT54" t="s">
        <v>601</v>
      </c>
      <c r="AU54">
        <v>10359</v>
      </c>
      <c r="AV54">
        <v>819.28653846153838</v>
      </c>
      <c r="AW54">
        <v>1177.33</v>
      </c>
      <c r="AX54">
        <f t="shared" si="73"/>
        <v>0.30411478645618606</v>
      </c>
      <c r="AY54">
        <v>0.5</v>
      </c>
      <c r="AZ54">
        <f t="shared" si="74"/>
        <v>1513.1174999210164</v>
      </c>
      <c r="BA54">
        <f t="shared" si="75"/>
        <v>6.924980614467052</v>
      </c>
      <c r="BB54">
        <f t="shared" si="76"/>
        <v>230.080702685799</v>
      </c>
      <c r="BC54">
        <f t="shared" si="77"/>
        <v>7.2131973573640812E-3</v>
      </c>
      <c r="BD54">
        <f t="shared" si="78"/>
        <v>1.9149601216311485</v>
      </c>
      <c r="BE54">
        <f t="shared" si="79"/>
        <v>639.20720730109542</v>
      </c>
      <c r="BF54" t="s">
        <v>602</v>
      </c>
      <c r="BG54">
        <v>600.99</v>
      </c>
      <c r="BH54">
        <f t="shared" si="80"/>
        <v>600.99</v>
      </c>
      <c r="BI54">
        <f t="shared" si="81"/>
        <v>0.48953139731426187</v>
      </c>
      <c r="BJ54">
        <f t="shared" si="82"/>
        <v>0.62123652971936982</v>
      </c>
      <c r="BK54">
        <f t="shared" si="83"/>
        <v>0.79640959701576886</v>
      </c>
      <c r="BL54">
        <f t="shared" si="84"/>
        <v>1.9487112393161516</v>
      </c>
      <c r="BM54">
        <f t="shared" si="85"/>
        <v>0.92464608074660648</v>
      </c>
      <c r="BN54">
        <f t="shared" si="86"/>
        <v>0.45570984566295475</v>
      </c>
      <c r="BO54">
        <f t="shared" si="87"/>
        <v>0.54429015433704531</v>
      </c>
      <c r="BP54">
        <v>1197</v>
      </c>
      <c r="BQ54">
        <v>300</v>
      </c>
      <c r="BR54">
        <v>300</v>
      </c>
      <c r="BS54">
        <v>300</v>
      </c>
      <c r="BT54">
        <v>10359</v>
      </c>
      <c r="BU54">
        <v>1102.69</v>
      </c>
      <c r="BV54">
        <v>-7.0802E-3</v>
      </c>
      <c r="BW54">
        <v>-0.57999999999999996</v>
      </c>
      <c r="BX54" t="s">
        <v>405</v>
      </c>
      <c r="BY54" t="s">
        <v>405</v>
      </c>
      <c r="BZ54" t="s">
        <v>405</v>
      </c>
      <c r="CA54" t="s">
        <v>405</v>
      </c>
      <c r="CB54" t="s">
        <v>405</v>
      </c>
      <c r="CC54" t="s">
        <v>405</v>
      </c>
      <c r="CD54" t="s">
        <v>405</v>
      </c>
      <c r="CE54" t="s">
        <v>405</v>
      </c>
      <c r="CF54" t="s">
        <v>405</v>
      </c>
      <c r="CG54" t="s">
        <v>405</v>
      </c>
      <c r="CH54">
        <f t="shared" si="88"/>
        <v>1799.92</v>
      </c>
      <c r="CI54">
        <f t="shared" si="89"/>
        <v>1513.1174999210164</v>
      </c>
      <c r="CJ54">
        <f t="shared" si="90"/>
        <v>0.84065819587593693</v>
      </c>
      <c r="CK54">
        <f t="shared" si="91"/>
        <v>0.16087031804055837</v>
      </c>
      <c r="CL54">
        <v>6</v>
      </c>
      <c r="CM54">
        <v>0.5</v>
      </c>
      <c r="CN54" t="s">
        <v>406</v>
      </c>
      <c r="CO54">
        <v>2</v>
      </c>
      <c r="CP54">
        <v>1657471372.5999999</v>
      </c>
      <c r="CQ54">
        <v>140.88200000000001</v>
      </c>
      <c r="CR54">
        <v>150.01900000000001</v>
      </c>
      <c r="CS54">
        <v>21.810300000000002</v>
      </c>
      <c r="CT54">
        <v>16.0687</v>
      </c>
      <c r="CU54">
        <v>141.197</v>
      </c>
      <c r="CV54">
        <v>21.883400000000002</v>
      </c>
      <c r="CW54">
        <v>499.99400000000003</v>
      </c>
      <c r="CX54">
        <v>99.5595</v>
      </c>
      <c r="CY54">
        <v>0.100064</v>
      </c>
      <c r="CZ54">
        <v>27.5076</v>
      </c>
      <c r="DA54">
        <v>28.000599999999999</v>
      </c>
      <c r="DB54">
        <v>999.9</v>
      </c>
      <c r="DC54">
        <v>0</v>
      </c>
      <c r="DD54">
        <v>0</v>
      </c>
      <c r="DE54">
        <v>9990</v>
      </c>
      <c r="DF54">
        <v>0</v>
      </c>
      <c r="DG54">
        <v>1709.11</v>
      </c>
      <c r="DH54">
        <v>-9.1371300000000009</v>
      </c>
      <c r="DI54">
        <v>144.023</v>
      </c>
      <c r="DJ54">
        <v>152.46899999999999</v>
      </c>
      <c r="DK54">
        <v>5.7415500000000002</v>
      </c>
      <c r="DL54">
        <v>150.01900000000001</v>
      </c>
      <c r="DM54">
        <v>16.0687</v>
      </c>
      <c r="DN54">
        <v>2.1714199999999999</v>
      </c>
      <c r="DO54">
        <v>1.59979</v>
      </c>
      <c r="DP54">
        <v>18.753</v>
      </c>
      <c r="DQ54">
        <v>13.956799999999999</v>
      </c>
      <c r="DR54">
        <v>1799.92</v>
      </c>
      <c r="DS54">
        <v>0.97800100000000001</v>
      </c>
      <c r="DT54">
        <v>2.19986E-2</v>
      </c>
      <c r="DU54">
        <v>0</v>
      </c>
      <c r="DV54">
        <v>819.28499999999997</v>
      </c>
      <c r="DW54">
        <v>5.0001199999999999</v>
      </c>
      <c r="DX54">
        <v>14910.2</v>
      </c>
      <c r="DY54">
        <v>14417.2</v>
      </c>
      <c r="DZ54">
        <v>49.625</v>
      </c>
      <c r="EA54">
        <v>51.125</v>
      </c>
      <c r="EB54">
        <v>50.625</v>
      </c>
      <c r="EC54">
        <v>50.75</v>
      </c>
      <c r="ED54">
        <v>51</v>
      </c>
      <c r="EE54">
        <v>1755.43</v>
      </c>
      <c r="EF54">
        <v>39.49</v>
      </c>
      <c r="EG54">
        <v>0</v>
      </c>
      <c r="EH54">
        <v>189.29999995231631</v>
      </c>
      <c r="EI54">
        <v>0</v>
      </c>
      <c r="EJ54">
        <v>819.28653846153838</v>
      </c>
      <c r="EK54">
        <v>-1.634735042080468</v>
      </c>
      <c r="EL54">
        <v>-36.382906028714117</v>
      </c>
      <c r="EM54">
        <v>14916.23846153846</v>
      </c>
      <c r="EN54">
        <v>15</v>
      </c>
      <c r="EO54">
        <v>1657471296.5999999</v>
      </c>
      <c r="EP54" t="s">
        <v>603</v>
      </c>
      <c r="EQ54">
        <v>1657471287.5999999</v>
      </c>
      <c r="ER54">
        <v>1657471296.5999999</v>
      </c>
      <c r="ES54">
        <v>42</v>
      </c>
      <c r="ET54">
        <v>-1.2E-2</v>
      </c>
      <c r="EU54">
        <v>5.0000000000000001E-3</v>
      </c>
      <c r="EV54">
        <v>-0.315</v>
      </c>
      <c r="EW54">
        <v>-7.2999999999999995E-2</v>
      </c>
      <c r="EX54">
        <v>150</v>
      </c>
      <c r="EY54">
        <v>17</v>
      </c>
      <c r="EZ54">
        <v>0.09</v>
      </c>
      <c r="FA54">
        <v>0.01</v>
      </c>
      <c r="FB54">
        <v>-9.1297090000000001</v>
      </c>
      <c r="FC54">
        <v>-0.1116051782363708</v>
      </c>
      <c r="FD54">
        <v>1.7376400778066861E-2</v>
      </c>
      <c r="FE54">
        <v>1</v>
      </c>
      <c r="FF54">
        <v>5.5957105</v>
      </c>
      <c r="FG54">
        <v>0.93993906191369769</v>
      </c>
      <c r="FH54">
        <v>9.0960724022789194E-2</v>
      </c>
      <c r="FI54">
        <v>0</v>
      </c>
      <c r="FJ54">
        <v>1</v>
      </c>
      <c r="FK54">
        <v>2</v>
      </c>
      <c r="FL54" t="s">
        <v>588</v>
      </c>
      <c r="FM54">
        <v>2.9314399999999998</v>
      </c>
      <c r="FN54">
        <v>2.7029000000000001</v>
      </c>
      <c r="FO54">
        <v>3.9408400000000003E-2</v>
      </c>
      <c r="FP54">
        <v>4.2129899999999998E-2</v>
      </c>
      <c r="FQ54">
        <v>0.107117</v>
      </c>
      <c r="FR54">
        <v>8.5705000000000003E-2</v>
      </c>
      <c r="FS54">
        <v>33743.199999999997</v>
      </c>
      <c r="FT54">
        <v>18556.8</v>
      </c>
      <c r="FU54">
        <v>31557.200000000001</v>
      </c>
      <c r="FV54">
        <v>21070</v>
      </c>
      <c r="FW54">
        <v>38152.9</v>
      </c>
      <c r="FX54">
        <v>32782.9</v>
      </c>
      <c r="FY54">
        <v>47733.2</v>
      </c>
      <c r="FZ54">
        <v>40310.800000000003</v>
      </c>
      <c r="GA54">
        <v>1.92188</v>
      </c>
      <c r="GB54">
        <v>1.9023699999999999</v>
      </c>
      <c r="GC54">
        <v>5.0850199999999998E-2</v>
      </c>
      <c r="GD54">
        <v>0</v>
      </c>
      <c r="GE54">
        <v>27.169799999999999</v>
      </c>
      <c r="GF54">
        <v>999.9</v>
      </c>
      <c r="GG54">
        <v>50.5</v>
      </c>
      <c r="GH54">
        <v>37.1</v>
      </c>
      <c r="GI54">
        <v>32.153599999999997</v>
      </c>
      <c r="GJ54">
        <v>61.2577</v>
      </c>
      <c r="GK54">
        <v>18.689900000000002</v>
      </c>
      <c r="GL54">
        <v>1</v>
      </c>
      <c r="GM54">
        <v>0.62702999999999998</v>
      </c>
      <c r="GN54">
        <v>5.5940300000000001</v>
      </c>
      <c r="GO54">
        <v>20.114899999999999</v>
      </c>
      <c r="GP54">
        <v>5.1967699999999999</v>
      </c>
      <c r="GQ54">
        <v>11.950100000000001</v>
      </c>
      <c r="GR54">
        <v>4.9947999999999997</v>
      </c>
      <c r="GS54">
        <v>3.2909999999999999</v>
      </c>
      <c r="GT54">
        <v>9999</v>
      </c>
      <c r="GU54">
        <v>9999</v>
      </c>
      <c r="GV54">
        <v>9999</v>
      </c>
      <c r="GW54">
        <v>999.9</v>
      </c>
      <c r="GX54">
        <v>1.8751500000000001</v>
      </c>
      <c r="GY54">
        <v>1.87408</v>
      </c>
      <c r="GZ54">
        <v>1.8744000000000001</v>
      </c>
      <c r="HA54">
        <v>1.8782000000000001</v>
      </c>
      <c r="HB54">
        <v>1.8717900000000001</v>
      </c>
      <c r="HC54">
        <v>1.8693500000000001</v>
      </c>
      <c r="HD54">
        <v>1.8714900000000001</v>
      </c>
      <c r="HE54">
        <v>1.87476</v>
      </c>
      <c r="HF54">
        <v>0</v>
      </c>
      <c r="HG54">
        <v>0</v>
      </c>
      <c r="HH54">
        <v>0</v>
      </c>
      <c r="HI54">
        <v>0</v>
      </c>
      <c r="HJ54" t="s">
        <v>409</v>
      </c>
      <c r="HK54" t="s">
        <v>410</v>
      </c>
      <c r="HL54" t="s">
        <v>411</v>
      </c>
      <c r="HM54" t="s">
        <v>411</v>
      </c>
      <c r="HN54" t="s">
        <v>411</v>
      </c>
      <c r="HO54" t="s">
        <v>411</v>
      </c>
      <c r="HP54">
        <v>0</v>
      </c>
      <c r="HQ54">
        <v>100</v>
      </c>
      <c r="HR54">
        <v>100</v>
      </c>
      <c r="HS54">
        <v>-0.315</v>
      </c>
      <c r="HT54">
        <v>-7.3099999999999998E-2</v>
      </c>
      <c r="HU54">
        <v>-0.31495000000001028</v>
      </c>
      <c r="HV54">
        <v>0</v>
      </c>
      <c r="HW54">
        <v>0</v>
      </c>
      <c r="HX54">
        <v>0</v>
      </c>
      <c r="HY54">
        <v>-7.3084999999998956E-2</v>
      </c>
      <c r="HZ54">
        <v>0</v>
      </c>
      <c r="IA54">
        <v>0</v>
      </c>
      <c r="IB54">
        <v>0</v>
      </c>
      <c r="IC54">
        <v>-1</v>
      </c>
      <c r="ID54">
        <v>-1</v>
      </c>
      <c r="IE54">
        <v>-1</v>
      </c>
      <c r="IF54">
        <v>-1</v>
      </c>
      <c r="IG54">
        <v>1.4</v>
      </c>
      <c r="IH54">
        <v>1.3</v>
      </c>
      <c r="II54">
        <v>0.474854</v>
      </c>
      <c r="IJ54">
        <v>2.4206500000000002</v>
      </c>
      <c r="IK54">
        <v>1.5490699999999999</v>
      </c>
      <c r="IL54">
        <v>2.3010299999999999</v>
      </c>
      <c r="IM54">
        <v>1.5918000000000001</v>
      </c>
      <c r="IN54">
        <v>2.35229</v>
      </c>
      <c r="IO54">
        <v>38.624099999999999</v>
      </c>
      <c r="IP54">
        <v>16.0321</v>
      </c>
      <c r="IQ54">
        <v>18</v>
      </c>
      <c r="IR54">
        <v>513.71900000000005</v>
      </c>
      <c r="IS54">
        <v>477.38299999999998</v>
      </c>
      <c r="IT54">
        <v>19.3293</v>
      </c>
      <c r="IU54">
        <v>34.763500000000001</v>
      </c>
      <c r="IV54">
        <v>30.000399999999999</v>
      </c>
      <c r="IW54">
        <v>34.900799999999997</v>
      </c>
      <c r="IX54">
        <v>34.918399999999998</v>
      </c>
      <c r="IY54">
        <v>9.5419499999999999</v>
      </c>
      <c r="IZ54">
        <v>51.0334</v>
      </c>
      <c r="JA54">
        <v>0</v>
      </c>
      <c r="JB54">
        <v>19.312999999999999</v>
      </c>
      <c r="JC54">
        <v>150</v>
      </c>
      <c r="JD54">
        <v>15.953200000000001</v>
      </c>
      <c r="JE54">
        <v>99.137900000000002</v>
      </c>
      <c r="JF54">
        <v>98.556700000000006</v>
      </c>
    </row>
    <row r="55" spans="1:266" x14ac:dyDescent="0.25">
      <c r="A55">
        <v>39</v>
      </c>
      <c r="B55">
        <v>1657471547.0999999</v>
      </c>
      <c r="C55">
        <v>6434</v>
      </c>
      <c r="D55" t="s">
        <v>604</v>
      </c>
      <c r="E55" t="s">
        <v>605</v>
      </c>
      <c r="F55" t="s">
        <v>397</v>
      </c>
      <c r="G55" t="s">
        <v>398</v>
      </c>
      <c r="H55" t="s">
        <v>583</v>
      </c>
      <c r="I55" t="s">
        <v>495</v>
      </c>
      <c r="J55" t="s">
        <v>584</v>
      </c>
      <c r="K55">
        <v>1657471547.0999999</v>
      </c>
      <c r="L55">
        <f t="shared" si="46"/>
        <v>4.8942253519542759E-3</v>
      </c>
      <c r="M55">
        <f t="shared" si="47"/>
        <v>4.894225351954276</v>
      </c>
      <c r="N55">
        <f t="shared" si="48"/>
        <v>3.0166204339588303</v>
      </c>
      <c r="O55">
        <f t="shared" si="49"/>
        <v>95.825400000000002</v>
      </c>
      <c r="P55">
        <f t="shared" si="50"/>
        <v>77.342860255788338</v>
      </c>
      <c r="Q55">
        <f t="shared" si="51"/>
        <v>7.7076985356572996</v>
      </c>
      <c r="R55">
        <f t="shared" si="52"/>
        <v>9.5495989263404386</v>
      </c>
      <c r="S55">
        <f t="shared" si="53"/>
        <v>0.31295582723763765</v>
      </c>
      <c r="T55">
        <f t="shared" si="54"/>
        <v>2.9193446911641621</v>
      </c>
      <c r="U55">
        <f t="shared" si="55"/>
        <v>0.2954406009866638</v>
      </c>
      <c r="V55">
        <f t="shared" si="56"/>
        <v>0.18614231195066855</v>
      </c>
      <c r="W55">
        <f t="shared" si="57"/>
        <v>289.55370284756185</v>
      </c>
      <c r="X55">
        <f t="shared" si="58"/>
        <v>27.943892454826099</v>
      </c>
      <c r="Y55">
        <f t="shared" si="59"/>
        <v>27.9557</v>
      </c>
      <c r="Z55">
        <f t="shared" si="60"/>
        <v>3.7850503960978146</v>
      </c>
      <c r="AA55">
        <f t="shared" si="61"/>
        <v>59.218986005812781</v>
      </c>
      <c r="AB55">
        <f t="shared" si="62"/>
        <v>2.1835977408361802</v>
      </c>
      <c r="AC55">
        <f t="shared" si="63"/>
        <v>3.6873271363036242</v>
      </c>
      <c r="AD55">
        <f t="shared" si="64"/>
        <v>1.6014526552616344</v>
      </c>
      <c r="AE55">
        <f t="shared" si="65"/>
        <v>-215.83533802118356</v>
      </c>
      <c r="AF55">
        <f t="shared" si="66"/>
        <v>-70.478216981341092</v>
      </c>
      <c r="AG55">
        <f t="shared" si="67"/>
        <v>-5.2483047174991153</v>
      </c>
      <c r="AH55">
        <f t="shared" si="68"/>
        <v>-2.0081568724619387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52484.260605511532</v>
      </c>
      <c r="AN55" t="s">
        <v>402</v>
      </c>
      <c r="AO55">
        <v>10366.9</v>
      </c>
      <c r="AP55">
        <v>993.59653846153856</v>
      </c>
      <c r="AQ55">
        <v>3431.87</v>
      </c>
      <c r="AR55">
        <f t="shared" si="72"/>
        <v>0.71047955241266758</v>
      </c>
      <c r="AS55">
        <v>-3.9894345373445681</v>
      </c>
      <c r="AT55" t="s">
        <v>606</v>
      </c>
      <c r="AU55">
        <v>10359.1</v>
      </c>
      <c r="AV55">
        <v>804.22271999999998</v>
      </c>
      <c r="AW55">
        <v>1122.31</v>
      </c>
      <c r="AX55">
        <f t="shared" si="73"/>
        <v>0.28342194224412143</v>
      </c>
      <c r="AY55">
        <v>0.5</v>
      </c>
      <c r="AZ55">
        <f t="shared" si="74"/>
        <v>1513.1174999210164</v>
      </c>
      <c r="BA55">
        <f t="shared" si="75"/>
        <v>3.0166204339588303</v>
      </c>
      <c r="BB55">
        <f t="shared" si="76"/>
        <v>214.42535033559184</v>
      </c>
      <c r="BC55">
        <f t="shared" si="77"/>
        <v>4.6302121095480753E-3</v>
      </c>
      <c r="BD55">
        <f t="shared" si="78"/>
        <v>2.0578628008304301</v>
      </c>
      <c r="BE55">
        <f t="shared" si="79"/>
        <v>622.63483724389141</v>
      </c>
      <c r="BF55" t="s">
        <v>607</v>
      </c>
      <c r="BG55">
        <v>596.07000000000005</v>
      </c>
      <c r="BH55">
        <f t="shared" si="80"/>
        <v>596.07000000000005</v>
      </c>
      <c r="BI55">
        <f t="shared" si="81"/>
        <v>0.46889005711434451</v>
      </c>
      <c r="BJ55">
        <f t="shared" si="82"/>
        <v>0.60445287321374286</v>
      </c>
      <c r="BK55">
        <f t="shared" si="83"/>
        <v>0.81442979053529874</v>
      </c>
      <c r="BL55">
        <f t="shared" si="84"/>
        <v>2.4712821502741655</v>
      </c>
      <c r="BM55">
        <f t="shared" si="85"/>
        <v>0.94721122812153802</v>
      </c>
      <c r="BN55">
        <f t="shared" si="86"/>
        <v>0.44800552779274344</v>
      </c>
      <c r="BO55">
        <f t="shared" si="87"/>
        <v>0.5519944722072565</v>
      </c>
      <c r="BP55">
        <v>1199</v>
      </c>
      <c r="BQ55">
        <v>300</v>
      </c>
      <c r="BR55">
        <v>300</v>
      </c>
      <c r="BS55">
        <v>300</v>
      </c>
      <c r="BT55">
        <v>10359.1</v>
      </c>
      <c r="BU55">
        <v>1049.3599999999999</v>
      </c>
      <c r="BV55">
        <v>-7.0801099999999997E-3</v>
      </c>
      <c r="BW55">
        <v>-0.92</v>
      </c>
      <c r="BX55" t="s">
        <v>405</v>
      </c>
      <c r="BY55" t="s">
        <v>405</v>
      </c>
      <c r="BZ55" t="s">
        <v>405</v>
      </c>
      <c r="CA55" t="s">
        <v>405</v>
      </c>
      <c r="CB55" t="s">
        <v>405</v>
      </c>
      <c r="CC55" t="s">
        <v>405</v>
      </c>
      <c r="CD55" t="s">
        <v>405</v>
      </c>
      <c r="CE55" t="s">
        <v>405</v>
      </c>
      <c r="CF55" t="s">
        <v>405</v>
      </c>
      <c r="CG55" t="s">
        <v>405</v>
      </c>
      <c r="CH55">
        <f t="shared" si="88"/>
        <v>1799.92</v>
      </c>
      <c r="CI55">
        <f t="shared" si="89"/>
        <v>1513.1174999210164</v>
      </c>
      <c r="CJ55">
        <f t="shared" si="90"/>
        <v>0.84065819587593693</v>
      </c>
      <c r="CK55">
        <f t="shared" si="91"/>
        <v>0.16087031804055837</v>
      </c>
      <c r="CL55">
        <v>6</v>
      </c>
      <c r="CM55">
        <v>0.5</v>
      </c>
      <c r="CN55" t="s">
        <v>406</v>
      </c>
      <c r="CO55">
        <v>2</v>
      </c>
      <c r="CP55">
        <v>1657471547.0999999</v>
      </c>
      <c r="CQ55">
        <v>95.825400000000002</v>
      </c>
      <c r="CR55">
        <v>100.008</v>
      </c>
      <c r="CS55">
        <v>21.911300000000001</v>
      </c>
      <c r="CT55">
        <v>16.167100000000001</v>
      </c>
      <c r="CU55">
        <v>96.101399999999998</v>
      </c>
      <c r="CV55">
        <v>22.0062</v>
      </c>
      <c r="CW55">
        <v>500.01600000000002</v>
      </c>
      <c r="CX55">
        <v>99.556299999999993</v>
      </c>
      <c r="CY55">
        <v>9.9938600000000002E-2</v>
      </c>
      <c r="CZ55">
        <v>27.507899999999999</v>
      </c>
      <c r="DA55">
        <v>27.9557</v>
      </c>
      <c r="DB55">
        <v>999.9</v>
      </c>
      <c r="DC55">
        <v>0</v>
      </c>
      <c r="DD55">
        <v>0</v>
      </c>
      <c r="DE55">
        <v>9986.25</v>
      </c>
      <c r="DF55">
        <v>0</v>
      </c>
      <c r="DG55">
        <v>1710.67</v>
      </c>
      <c r="DH55">
        <v>-4.1821999999999999</v>
      </c>
      <c r="DI55">
        <v>97.971999999999994</v>
      </c>
      <c r="DJ55">
        <v>101.651</v>
      </c>
      <c r="DK55">
        <v>5.7442200000000003</v>
      </c>
      <c r="DL55">
        <v>100.008</v>
      </c>
      <c r="DM55">
        <v>16.167100000000001</v>
      </c>
      <c r="DN55">
        <v>2.1814100000000001</v>
      </c>
      <c r="DO55">
        <v>1.6095299999999999</v>
      </c>
      <c r="DP55">
        <v>18.8264</v>
      </c>
      <c r="DQ55">
        <v>14.0504</v>
      </c>
      <c r="DR55">
        <v>1799.92</v>
      </c>
      <c r="DS55">
        <v>0.97800100000000001</v>
      </c>
      <c r="DT55">
        <v>2.19986E-2</v>
      </c>
      <c r="DU55">
        <v>0</v>
      </c>
      <c r="DV55">
        <v>803.76599999999996</v>
      </c>
      <c r="DW55">
        <v>5.0001199999999999</v>
      </c>
      <c r="DX55">
        <v>14621.9</v>
      </c>
      <c r="DY55">
        <v>14417.2</v>
      </c>
      <c r="DZ55">
        <v>49.5</v>
      </c>
      <c r="EA55">
        <v>50.936999999999998</v>
      </c>
      <c r="EB55">
        <v>50.5</v>
      </c>
      <c r="EC55">
        <v>50.686999999999998</v>
      </c>
      <c r="ED55">
        <v>50.875</v>
      </c>
      <c r="EE55">
        <v>1755.43</v>
      </c>
      <c r="EF55">
        <v>39.49</v>
      </c>
      <c r="EG55">
        <v>0</v>
      </c>
      <c r="EH55">
        <v>173.89999985694891</v>
      </c>
      <c r="EI55">
        <v>0</v>
      </c>
      <c r="EJ55">
        <v>804.22271999999998</v>
      </c>
      <c r="EK55">
        <v>-3.238307700125874</v>
      </c>
      <c r="EL55">
        <v>-59.038461643114779</v>
      </c>
      <c r="EM55">
        <v>14630.132</v>
      </c>
      <c r="EN55">
        <v>15</v>
      </c>
      <c r="EO55">
        <v>1657471477.5999999</v>
      </c>
      <c r="EP55" t="s">
        <v>608</v>
      </c>
      <c r="EQ55">
        <v>1657471464.0999999</v>
      </c>
      <c r="ER55">
        <v>1657471477.5999999</v>
      </c>
      <c r="ES55">
        <v>43</v>
      </c>
      <c r="ET55">
        <v>3.9E-2</v>
      </c>
      <c r="EU55">
        <v>-2.1999999999999999E-2</v>
      </c>
      <c r="EV55">
        <v>-0.27600000000000002</v>
      </c>
      <c r="EW55">
        <v>-9.5000000000000001E-2</v>
      </c>
      <c r="EX55">
        <v>100</v>
      </c>
      <c r="EY55">
        <v>16</v>
      </c>
      <c r="EZ55">
        <v>0.28999999999999998</v>
      </c>
      <c r="FA55">
        <v>0.02</v>
      </c>
      <c r="FB55">
        <v>-4.1690212500000001</v>
      </c>
      <c r="FC55">
        <v>-9.4987429643522053E-2</v>
      </c>
      <c r="FD55">
        <v>1.604826909474974E-2</v>
      </c>
      <c r="FE55">
        <v>1</v>
      </c>
      <c r="FF55">
        <v>5.7246720000000009</v>
      </c>
      <c r="FG55">
        <v>9.9333658536575095E-2</v>
      </c>
      <c r="FH55">
        <v>9.7075226499864567E-3</v>
      </c>
      <c r="FI55">
        <v>1</v>
      </c>
      <c r="FJ55">
        <v>2</v>
      </c>
      <c r="FK55">
        <v>2</v>
      </c>
      <c r="FL55" t="s">
        <v>408</v>
      </c>
      <c r="FM55">
        <v>2.9314499999999999</v>
      </c>
      <c r="FN55">
        <v>2.7027399999999999</v>
      </c>
      <c r="FO55">
        <v>2.7207200000000001E-2</v>
      </c>
      <c r="FP55">
        <v>2.8578900000000001E-2</v>
      </c>
      <c r="FQ55">
        <v>0.107528</v>
      </c>
      <c r="FR55">
        <v>8.6067299999999999E-2</v>
      </c>
      <c r="FS55">
        <v>34167.1</v>
      </c>
      <c r="FT55">
        <v>18817.900000000001</v>
      </c>
      <c r="FU55">
        <v>31553.3</v>
      </c>
      <c r="FV55">
        <v>21068.7</v>
      </c>
      <c r="FW55">
        <v>38130.800000000003</v>
      </c>
      <c r="FX55">
        <v>32767.599999999999</v>
      </c>
      <c r="FY55">
        <v>47727.6</v>
      </c>
      <c r="FZ55">
        <v>40308.300000000003</v>
      </c>
      <c r="GA55">
        <v>1.9217500000000001</v>
      </c>
      <c r="GB55">
        <v>1.9016299999999999</v>
      </c>
      <c r="GC55">
        <v>4.91925E-2</v>
      </c>
      <c r="GD55">
        <v>0</v>
      </c>
      <c r="GE55">
        <v>27.151900000000001</v>
      </c>
      <c r="GF55">
        <v>999.9</v>
      </c>
      <c r="GG55">
        <v>50.4</v>
      </c>
      <c r="GH55">
        <v>37.200000000000003</v>
      </c>
      <c r="GI55">
        <v>32.266399999999997</v>
      </c>
      <c r="GJ55">
        <v>61.247700000000002</v>
      </c>
      <c r="GK55">
        <v>18.617799999999999</v>
      </c>
      <c r="GL55">
        <v>1</v>
      </c>
      <c r="GM55">
        <v>0.628305</v>
      </c>
      <c r="GN55">
        <v>5.0749000000000004</v>
      </c>
      <c r="GO55">
        <v>20.131399999999999</v>
      </c>
      <c r="GP55">
        <v>5.1939299999999999</v>
      </c>
      <c r="GQ55">
        <v>11.950100000000001</v>
      </c>
      <c r="GR55">
        <v>4.9947499999999998</v>
      </c>
      <c r="GS55">
        <v>3.2909999999999999</v>
      </c>
      <c r="GT55">
        <v>9999</v>
      </c>
      <c r="GU55">
        <v>9999</v>
      </c>
      <c r="GV55">
        <v>9999</v>
      </c>
      <c r="GW55">
        <v>999.9</v>
      </c>
      <c r="GX55">
        <v>1.8751500000000001</v>
      </c>
      <c r="GY55">
        <v>1.87408</v>
      </c>
      <c r="GZ55">
        <v>1.87442</v>
      </c>
      <c r="HA55">
        <v>1.8782000000000001</v>
      </c>
      <c r="HB55">
        <v>1.8717999999999999</v>
      </c>
      <c r="HC55">
        <v>1.86937</v>
      </c>
      <c r="HD55">
        <v>1.87151</v>
      </c>
      <c r="HE55">
        <v>1.8747499999999999</v>
      </c>
      <c r="HF55">
        <v>0</v>
      </c>
      <c r="HG55">
        <v>0</v>
      </c>
      <c r="HH55">
        <v>0</v>
      </c>
      <c r="HI55">
        <v>0</v>
      </c>
      <c r="HJ55" t="s">
        <v>409</v>
      </c>
      <c r="HK55" t="s">
        <v>410</v>
      </c>
      <c r="HL55" t="s">
        <v>411</v>
      </c>
      <c r="HM55" t="s">
        <v>411</v>
      </c>
      <c r="HN55" t="s">
        <v>411</v>
      </c>
      <c r="HO55" t="s">
        <v>411</v>
      </c>
      <c r="HP55">
        <v>0</v>
      </c>
      <c r="HQ55">
        <v>100</v>
      </c>
      <c r="HR55">
        <v>100</v>
      </c>
      <c r="HS55">
        <v>-0.27600000000000002</v>
      </c>
      <c r="HT55">
        <v>-9.4899999999999998E-2</v>
      </c>
      <c r="HU55">
        <v>-0.27602500000000418</v>
      </c>
      <c r="HV55">
        <v>0</v>
      </c>
      <c r="HW55">
        <v>0</v>
      </c>
      <c r="HX55">
        <v>0</v>
      </c>
      <c r="HY55">
        <v>-9.4866666666671762E-2</v>
      </c>
      <c r="HZ55">
        <v>0</v>
      </c>
      <c r="IA55">
        <v>0</v>
      </c>
      <c r="IB55">
        <v>0</v>
      </c>
      <c r="IC55">
        <v>-1</v>
      </c>
      <c r="ID55">
        <v>-1</v>
      </c>
      <c r="IE55">
        <v>-1</v>
      </c>
      <c r="IF55">
        <v>-1</v>
      </c>
      <c r="IG55">
        <v>1.4</v>
      </c>
      <c r="IH55">
        <v>1.2</v>
      </c>
      <c r="II55">
        <v>0.36254900000000001</v>
      </c>
      <c r="IJ55">
        <v>2.4304199999999998</v>
      </c>
      <c r="IK55">
        <v>1.5490699999999999</v>
      </c>
      <c r="IL55">
        <v>2.3010299999999999</v>
      </c>
      <c r="IM55">
        <v>1.5918000000000001</v>
      </c>
      <c r="IN55">
        <v>2.3120099999999999</v>
      </c>
      <c r="IO55">
        <v>38.697899999999997</v>
      </c>
      <c r="IP55">
        <v>16.014600000000002</v>
      </c>
      <c r="IQ55">
        <v>18</v>
      </c>
      <c r="IR55">
        <v>514.12199999999996</v>
      </c>
      <c r="IS55">
        <v>477.33699999999999</v>
      </c>
      <c r="IT55">
        <v>19.699100000000001</v>
      </c>
      <c r="IU55">
        <v>34.814999999999998</v>
      </c>
      <c r="IV55">
        <v>29.9999</v>
      </c>
      <c r="IW55">
        <v>34.964500000000001</v>
      </c>
      <c r="IX55">
        <v>34.981999999999999</v>
      </c>
      <c r="IY55">
        <v>7.29636</v>
      </c>
      <c r="IZ55">
        <v>50.534399999999998</v>
      </c>
      <c r="JA55">
        <v>0</v>
      </c>
      <c r="JB55">
        <v>19.7286</v>
      </c>
      <c r="JC55">
        <v>100</v>
      </c>
      <c r="JD55">
        <v>16.1249</v>
      </c>
      <c r="JE55">
        <v>99.125799999999998</v>
      </c>
      <c r="JF55">
        <v>98.550700000000006</v>
      </c>
    </row>
    <row r="56" spans="1:266" x14ac:dyDescent="0.25">
      <c r="A56">
        <v>40</v>
      </c>
      <c r="B56">
        <v>1657471695.5999999</v>
      </c>
      <c r="C56">
        <v>6582.5</v>
      </c>
      <c r="D56" t="s">
        <v>609</v>
      </c>
      <c r="E56" t="s">
        <v>610</v>
      </c>
      <c r="F56" t="s">
        <v>397</v>
      </c>
      <c r="G56" t="s">
        <v>398</v>
      </c>
      <c r="H56" t="s">
        <v>583</v>
      </c>
      <c r="I56" t="s">
        <v>495</v>
      </c>
      <c r="J56" t="s">
        <v>584</v>
      </c>
      <c r="K56">
        <v>1657471695.5999999</v>
      </c>
      <c r="L56">
        <f t="shared" si="46"/>
        <v>4.7162049073309221E-3</v>
      </c>
      <c r="M56">
        <f t="shared" si="47"/>
        <v>4.7162049073309218</v>
      </c>
      <c r="N56">
        <f t="shared" si="48"/>
        <v>1.0018695849404431</v>
      </c>
      <c r="O56">
        <f t="shared" si="49"/>
        <v>73.400300000000001</v>
      </c>
      <c r="P56">
        <f t="shared" si="50"/>
        <v>66.047787277489689</v>
      </c>
      <c r="Q56">
        <f t="shared" si="51"/>
        <v>6.582111259250909</v>
      </c>
      <c r="R56">
        <f t="shared" si="52"/>
        <v>7.3148391638405998</v>
      </c>
      <c r="S56">
        <f t="shared" si="53"/>
        <v>0.3038334593768045</v>
      </c>
      <c r="T56">
        <f t="shared" si="54"/>
        <v>2.9247219590327456</v>
      </c>
      <c r="U56">
        <f t="shared" si="55"/>
        <v>0.28732412096769455</v>
      </c>
      <c r="V56">
        <f t="shared" si="56"/>
        <v>0.18098608080396722</v>
      </c>
      <c r="W56">
        <f t="shared" si="57"/>
        <v>289.57387184761143</v>
      </c>
      <c r="X56">
        <f t="shared" si="58"/>
        <v>28.04999715067861</v>
      </c>
      <c r="Y56">
        <f t="shared" si="59"/>
        <v>28.0212</v>
      </c>
      <c r="Z56">
        <f t="shared" si="60"/>
        <v>3.7995322025510232</v>
      </c>
      <c r="AA56">
        <f t="shared" si="61"/>
        <v>59.807088345381501</v>
      </c>
      <c r="AB56">
        <f t="shared" si="62"/>
        <v>2.2130885676941996</v>
      </c>
      <c r="AC56">
        <f t="shared" si="63"/>
        <v>3.7003783814282638</v>
      </c>
      <c r="AD56">
        <f t="shared" si="64"/>
        <v>1.5864436348568236</v>
      </c>
      <c r="AE56">
        <f t="shared" si="65"/>
        <v>-207.98463641329366</v>
      </c>
      <c r="AF56">
        <f t="shared" si="66"/>
        <v>-71.412189684658557</v>
      </c>
      <c r="AG56">
        <f t="shared" si="67"/>
        <v>-5.3114117957631812</v>
      </c>
      <c r="AH56">
        <f t="shared" si="68"/>
        <v>4.8656339538960083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52628.433013393551</v>
      </c>
      <c r="AN56" t="s">
        <v>402</v>
      </c>
      <c r="AO56">
        <v>10366.9</v>
      </c>
      <c r="AP56">
        <v>993.59653846153856</v>
      </c>
      <c r="AQ56">
        <v>3431.87</v>
      </c>
      <c r="AR56">
        <f t="shared" si="72"/>
        <v>0.71047955241266758</v>
      </c>
      <c r="AS56">
        <v>-3.9894345373445681</v>
      </c>
      <c r="AT56" t="s">
        <v>611</v>
      </c>
      <c r="AU56">
        <v>10358.200000000001</v>
      </c>
      <c r="AV56">
        <v>798.03065384615377</v>
      </c>
      <c r="AW56">
        <v>1076.8699999999999</v>
      </c>
      <c r="AX56">
        <f t="shared" si="73"/>
        <v>0.25893501179700995</v>
      </c>
      <c r="AY56">
        <v>0.5</v>
      </c>
      <c r="AZ56">
        <f t="shared" si="74"/>
        <v>1513.226399921042</v>
      </c>
      <c r="BA56">
        <f t="shared" si="75"/>
        <v>1.0018695849404431</v>
      </c>
      <c r="BB56">
        <f t="shared" si="76"/>
        <v>195.91364785755096</v>
      </c>
      <c r="BC56">
        <f t="shared" si="77"/>
        <v>3.2984516543892242E-3</v>
      </c>
      <c r="BD56">
        <f t="shared" si="78"/>
        <v>2.1868934968937759</v>
      </c>
      <c r="BE56">
        <f t="shared" si="79"/>
        <v>608.39255721182917</v>
      </c>
      <c r="BF56" t="s">
        <v>612</v>
      </c>
      <c r="BG56">
        <v>599.03</v>
      </c>
      <c r="BH56">
        <f t="shared" si="80"/>
        <v>599.03</v>
      </c>
      <c r="BI56">
        <f t="shared" si="81"/>
        <v>0.44373044100030645</v>
      </c>
      <c r="BJ56">
        <f t="shared" si="82"/>
        <v>0.5835412400674832</v>
      </c>
      <c r="BK56">
        <f t="shared" si="83"/>
        <v>0.83132121828271266</v>
      </c>
      <c r="BL56">
        <f t="shared" si="84"/>
        <v>3.3484779064343231</v>
      </c>
      <c r="BM56">
        <f t="shared" si="85"/>
        <v>0.96584736582995123</v>
      </c>
      <c r="BN56">
        <f t="shared" si="86"/>
        <v>0.43802666896679537</v>
      </c>
      <c r="BO56">
        <f t="shared" si="87"/>
        <v>0.56197333103320468</v>
      </c>
      <c r="BP56">
        <v>1201</v>
      </c>
      <c r="BQ56">
        <v>300</v>
      </c>
      <c r="BR56">
        <v>300</v>
      </c>
      <c r="BS56">
        <v>300</v>
      </c>
      <c r="BT56">
        <v>10358.200000000001</v>
      </c>
      <c r="BU56">
        <v>1019.4</v>
      </c>
      <c r="BV56">
        <v>-7.0795299999999997E-3</v>
      </c>
      <c r="BW56">
        <v>0.61</v>
      </c>
      <c r="BX56" t="s">
        <v>405</v>
      </c>
      <c r="BY56" t="s">
        <v>405</v>
      </c>
      <c r="BZ56" t="s">
        <v>405</v>
      </c>
      <c r="CA56" t="s">
        <v>405</v>
      </c>
      <c r="CB56" t="s">
        <v>405</v>
      </c>
      <c r="CC56" t="s">
        <v>405</v>
      </c>
      <c r="CD56" t="s">
        <v>405</v>
      </c>
      <c r="CE56" t="s">
        <v>405</v>
      </c>
      <c r="CF56" t="s">
        <v>405</v>
      </c>
      <c r="CG56" t="s">
        <v>405</v>
      </c>
      <c r="CH56">
        <f t="shared" si="88"/>
        <v>1800.05</v>
      </c>
      <c r="CI56">
        <f t="shared" si="89"/>
        <v>1513.226399921042</v>
      </c>
      <c r="CJ56">
        <f t="shared" si="90"/>
        <v>0.84065798167886563</v>
      </c>
      <c r="CK56">
        <f t="shared" si="91"/>
        <v>0.16086990464021078</v>
      </c>
      <c r="CL56">
        <v>6</v>
      </c>
      <c r="CM56">
        <v>0.5</v>
      </c>
      <c r="CN56" t="s">
        <v>406</v>
      </c>
      <c r="CO56">
        <v>2</v>
      </c>
      <c r="CP56">
        <v>1657471695.5999999</v>
      </c>
      <c r="CQ56">
        <v>73.400300000000001</v>
      </c>
      <c r="CR56">
        <v>75.017899999999997</v>
      </c>
      <c r="CS56">
        <v>22.207100000000001</v>
      </c>
      <c r="CT56">
        <v>16.673500000000001</v>
      </c>
      <c r="CU56">
        <v>73.709800000000001</v>
      </c>
      <c r="CV56">
        <v>22.302800000000001</v>
      </c>
      <c r="CW56">
        <v>500.01499999999999</v>
      </c>
      <c r="CX56">
        <v>99.556799999999996</v>
      </c>
      <c r="CY56">
        <v>0.10000199999999999</v>
      </c>
      <c r="CZ56">
        <v>27.568300000000001</v>
      </c>
      <c r="DA56">
        <v>28.0212</v>
      </c>
      <c r="DB56">
        <v>999.9</v>
      </c>
      <c r="DC56">
        <v>0</v>
      </c>
      <c r="DD56">
        <v>0</v>
      </c>
      <c r="DE56">
        <v>10016.9</v>
      </c>
      <c r="DF56">
        <v>0</v>
      </c>
      <c r="DG56">
        <v>1711.47</v>
      </c>
      <c r="DH56">
        <v>-1.61765</v>
      </c>
      <c r="DI56">
        <v>75.067300000000003</v>
      </c>
      <c r="DJ56">
        <v>76.289900000000003</v>
      </c>
      <c r="DK56">
        <v>5.5335900000000002</v>
      </c>
      <c r="DL56">
        <v>75.017899999999997</v>
      </c>
      <c r="DM56">
        <v>16.673500000000001</v>
      </c>
      <c r="DN56">
        <v>2.2108699999999999</v>
      </c>
      <c r="DO56">
        <v>1.6599600000000001</v>
      </c>
      <c r="DP56">
        <v>19.0413</v>
      </c>
      <c r="DQ56">
        <v>14.526999999999999</v>
      </c>
      <c r="DR56">
        <v>1800.05</v>
      </c>
      <c r="DS56">
        <v>0.97800500000000001</v>
      </c>
      <c r="DT56">
        <v>2.1994900000000001E-2</v>
      </c>
      <c r="DU56">
        <v>0</v>
      </c>
      <c r="DV56">
        <v>797.92399999999998</v>
      </c>
      <c r="DW56">
        <v>5.0001199999999999</v>
      </c>
      <c r="DX56">
        <v>14510.1</v>
      </c>
      <c r="DY56">
        <v>14418.2</v>
      </c>
      <c r="DZ56">
        <v>49.625</v>
      </c>
      <c r="EA56">
        <v>51</v>
      </c>
      <c r="EB56">
        <v>50.561999999999998</v>
      </c>
      <c r="EC56">
        <v>50.811999999999998</v>
      </c>
      <c r="ED56">
        <v>51</v>
      </c>
      <c r="EE56">
        <v>1755.57</v>
      </c>
      <c r="EF56">
        <v>39.479999999999997</v>
      </c>
      <c r="EG56">
        <v>0</v>
      </c>
      <c r="EH56">
        <v>148.0999999046326</v>
      </c>
      <c r="EI56">
        <v>0</v>
      </c>
      <c r="EJ56">
        <v>798.03065384615377</v>
      </c>
      <c r="EK56">
        <v>-0.78478633552909149</v>
      </c>
      <c r="EL56">
        <v>-28.464957140838461</v>
      </c>
      <c r="EM56">
        <v>14513.85384615385</v>
      </c>
      <c r="EN56">
        <v>15</v>
      </c>
      <c r="EO56">
        <v>1657471620.5999999</v>
      </c>
      <c r="EP56" t="s">
        <v>613</v>
      </c>
      <c r="EQ56">
        <v>1657471608.5999999</v>
      </c>
      <c r="ER56">
        <v>1657471620.5999999</v>
      </c>
      <c r="ES56">
        <v>44</v>
      </c>
      <c r="ET56">
        <v>-3.3000000000000002E-2</v>
      </c>
      <c r="EU56">
        <v>-1E-3</v>
      </c>
      <c r="EV56">
        <v>-0.309</v>
      </c>
      <c r="EW56">
        <v>-9.6000000000000002E-2</v>
      </c>
      <c r="EX56">
        <v>75</v>
      </c>
      <c r="EY56">
        <v>16</v>
      </c>
      <c r="EZ56">
        <v>0.22</v>
      </c>
      <c r="FA56">
        <v>0.01</v>
      </c>
      <c r="FB56">
        <v>-1.6381819512195119</v>
      </c>
      <c r="FC56">
        <v>0.1535301742160276</v>
      </c>
      <c r="FD56">
        <v>2.022100817967537E-2</v>
      </c>
      <c r="FE56">
        <v>1</v>
      </c>
      <c r="FF56">
        <v>5.5084843902439022</v>
      </c>
      <c r="FG56">
        <v>6.9953101045302224E-2</v>
      </c>
      <c r="FH56">
        <v>1.7837321527133632E-2</v>
      </c>
      <c r="FI56">
        <v>1</v>
      </c>
      <c r="FJ56">
        <v>2</v>
      </c>
      <c r="FK56">
        <v>2</v>
      </c>
      <c r="FL56" t="s">
        <v>408</v>
      </c>
      <c r="FM56">
        <v>2.9314100000000001</v>
      </c>
      <c r="FN56">
        <v>2.7030699999999999</v>
      </c>
      <c r="FO56">
        <v>2.0957300000000002E-2</v>
      </c>
      <c r="FP56">
        <v>2.15499E-2</v>
      </c>
      <c r="FQ56">
        <v>0.10854999999999999</v>
      </c>
      <c r="FR56">
        <v>8.7988399999999994E-2</v>
      </c>
      <c r="FS56">
        <v>34382.199999999997</v>
      </c>
      <c r="FT56">
        <v>18951.2</v>
      </c>
      <c r="FU56">
        <v>31549.599999999999</v>
      </c>
      <c r="FV56">
        <v>21065.8</v>
      </c>
      <c r="FW56">
        <v>38083.300000000003</v>
      </c>
      <c r="FX56">
        <v>32694.7</v>
      </c>
      <c r="FY56">
        <v>47722.7</v>
      </c>
      <c r="FZ56">
        <v>40303.599999999999</v>
      </c>
      <c r="GA56">
        <v>1.92083</v>
      </c>
      <c r="GB56">
        <v>1.90147</v>
      </c>
      <c r="GC56">
        <v>4.8357999999999998E-2</v>
      </c>
      <c r="GD56">
        <v>0</v>
      </c>
      <c r="GE56">
        <v>27.231200000000001</v>
      </c>
      <c r="GF56">
        <v>999.9</v>
      </c>
      <c r="GG56">
        <v>50.3</v>
      </c>
      <c r="GH56">
        <v>37.299999999999997</v>
      </c>
      <c r="GI56">
        <v>32.3782</v>
      </c>
      <c r="GJ56">
        <v>61.1477</v>
      </c>
      <c r="GK56">
        <v>19.118600000000001</v>
      </c>
      <c r="GL56">
        <v>1</v>
      </c>
      <c r="GM56">
        <v>0.63477099999999997</v>
      </c>
      <c r="GN56">
        <v>5.3955799999999998</v>
      </c>
      <c r="GO56">
        <v>20.120799999999999</v>
      </c>
      <c r="GP56">
        <v>5.1972199999999997</v>
      </c>
      <c r="GQ56">
        <v>11.950100000000001</v>
      </c>
      <c r="GR56">
        <v>4.9953500000000002</v>
      </c>
      <c r="GS56">
        <v>3.2909999999999999</v>
      </c>
      <c r="GT56">
        <v>9999</v>
      </c>
      <c r="GU56">
        <v>9999</v>
      </c>
      <c r="GV56">
        <v>9999</v>
      </c>
      <c r="GW56">
        <v>999.9</v>
      </c>
      <c r="GX56">
        <v>1.8751500000000001</v>
      </c>
      <c r="GY56">
        <v>1.87408</v>
      </c>
      <c r="GZ56">
        <v>1.8744099999999999</v>
      </c>
      <c r="HA56">
        <v>1.8782000000000001</v>
      </c>
      <c r="HB56">
        <v>1.8717999999999999</v>
      </c>
      <c r="HC56">
        <v>1.8693500000000001</v>
      </c>
      <c r="HD56">
        <v>1.8715299999999999</v>
      </c>
      <c r="HE56">
        <v>1.8748</v>
      </c>
      <c r="HF56">
        <v>0</v>
      </c>
      <c r="HG56">
        <v>0</v>
      </c>
      <c r="HH56">
        <v>0</v>
      </c>
      <c r="HI56">
        <v>0</v>
      </c>
      <c r="HJ56" t="s">
        <v>409</v>
      </c>
      <c r="HK56" t="s">
        <v>410</v>
      </c>
      <c r="HL56" t="s">
        <v>411</v>
      </c>
      <c r="HM56" t="s">
        <v>411</v>
      </c>
      <c r="HN56" t="s">
        <v>411</v>
      </c>
      <c r="HO56" t="s">
        <v>411</v>
      </c>
      <c r="HP56">
        <v>0</v>
      </c>
      <c r="HQ56">
        <v>100</v>
      </c>
      <c r="HR56">
        <v>100</v>
      </c>
      <c r="HS56">
        <v>-0.309</v>
      </c>
      <c r="HT56">
        <v>-9.5699999999999993E-2</v>
      </c>
      <c r="HU56">
        <v>-0.30948499999999513</v>
      </c>
      <c r="HV56">
        <v>0</v>
      </c>
      <c r="HW56">
        <v>0</v>
      </c>
      <c r="HX56">
        <v>0</v>
      </c>
      <c r="HY56">
        <v>-9.5674999999996402E-2</v>
      </c>
      <c r="HZ56">
        <v>0</v>
      </c>
      <c r="IA56">
        <v>0</v>
      </c>
      <c r="IB56">
        <v>0</v>
      </c>
      <c r="IC56">
        <v>-1</v>
      </c>
      <c r="ID56">
        <v>-1</v>
      </c>
      <c r="IE56">
        <v>-1</v>
      </c>
      <c r="IF56">
        <v>-1</v>
      </c>
      <c r="IG56">
        <v>1.4</v>
      </c>
      <c r="IH56">
        <v>1.2</v>
      </c>
      <c r="II56">
        <v>0.306396</v>
      </c>
      <c r="IJ56">
        <v>2.4365199999999998</v>
      </c>
      <c r="IK56">
        <v>1.5478499999999999</v>
      </c>
      <c r="IL56">
        <v>2.3010299999999999</v>
      </c>
      <c r="IM56">
        <v>1.5918000000000001</v>
      </c>
      <c r="IN56">
        <v>2.4047900000000002</v>
      </c>
      <c r="IO56">
        <v>38.771700000000003</v>
      </c>
      <c r="IP56">
        <v>15.9795</v>
      </c>
      <c r="IQ56">
        <v>18</v>
      </c>
      <c r="IR56">
        <v>513.87599999999998</v>
      </c>
      <c r="IS56">
        <v>477.60899999999998</v>
      </c>
      <c r="IT56">
        <v>19.787600000000001</v>
      </c>
      <c r="IU56">
        <v>34.856999999999999</v>
      </c>
      <c r="IV56">
        <v>30.000499999999999</v>
      </c>
      <c r="IW56">
        <v>35.013100000000001</v>
      </c>
      <c r="IX56">
        <v>35.033000000000001</v>
      </c>
      <c r="IY56">
        <v>6.1809700000000003</v>
      </c>
      <c r="IZ56">
        <v>49.246899999999997</v>
      </c>
      <c r="JA56">
        <v>0</v>
      </c>
      <c r="JB56">
        <v>19.7819</v>
      </c>
      <c r="JC56">
        <v>75</v>
      </c>
      <c r="JD56">
        <v>16.6752</v>
      </c>
      <c r="JE56">
        <v>99.115200000000002</v>
      </c>
      <c r="JF56">
        <v>98.538399999999996</v>
      </c>
    </row>
    <row r="57" spans="1:266" x14ac:dyDescent="0.25">
      <c r="A57">
        <v>41</v>
      </c>
      <c r="B57">
        <v>1657471873.5999999</v>
      </c>
      <c r="C57">
        <v>6760.5</v>
      </c>
      <c r="D57" t="s">
        <v>614</v>
      </c>
      <c r="E57" t="s">
        <v>615</v>
      </c>
      <c r="F57" t="s">
        <v>397</v>
      </c>
      <c r="G57" t="s">
        <v>398</v>
      </c>
      <c r="H57" t="s">
        <v>583</v>
      </c>
      <c r="I57" t="s">
        <v>495</v>
      </c>
      <c r="J57" t="s">
        <v>584</v>
      </c>
      <c r="K57">
        <v>1657471873.5999999</v>
      </c>
      <c r="L57">
        <f t="shared" si="46"/>
        <v>5.3051140328769057E-3</v>
      </c>
      <c r="M57">
        <f t="shared" si="47"/>
        <v>5.3051140328769053</v>
      </c>
      <c r="N57">
        <f t="shared" si="48"/>
        <v>-1.0752872849093367</v>
      </c>
      <c r="O57">
        <f t="shared" si="49"/>
        <v>50.927500000000002</v>
      </c>
      <c r="P57">
        <f t="shared" si="50"/>
        <v>54.748660825470189</v>
      </c>
      <c r="Q57">
        <f t="shared" si="51"/>
        <v>5.456256027256547</v>
      </c>
      <c r="R57">
        <f t="shared" si="52"/>
        <v>5.0754388260550005</v>
      </c>
      <c r="S57">
        <f t="shared" si="53"/>
        <v>0.35183766427231911</v>
      </c>
      <c r="T57">
        <f t="shared" si="54"/>
        <v>2.9247782939789473</v>
      </c>
      <c r="U57">
        <f t="shared" si="55"/>
        <v>0.32990193752693925</v>
      </c>
      <c r="V57">
        <f t="shared" si="56"/>
        <v>0.20804548129523887</v>
      </c>
      <c r="W57">
        <f t="shared" si="57"/>
        <v>289.56443684748967</v>
      </c>
      <c r="X57">
        <f t="shared" si="58"/>
        <v>27.892506152303913</v>
      </c>
      <c r="Y57">
        <f t="shared" si="59"/>
        <v>27.940200000000001</v>
      </c>
      <c r="Z57">
        <f t="shared" si="60"/>
        <v>3.7816304586439964</v>
      </c>
      <c r="AA57">
        <f t="shared" si="61"/>
        <v>60.206201255487144</v>
      </c>
      <c r="AB57">
        <f t="shared" si="62"/>
        <v>2.2273231046344</v>
      </c>
      <c r="AC57">
        <f t="shared" si="63"/>
        <v>3.6994911789612428</v>
      </c>
      <c r="AD57">
        <f t="shared" si="64"/>
        <v>1.5543073540095964</v>
      </c>
      <c r="AE57">
        <f t="shared" si="65"/>
        <v>-233.95552884987154</v>
      </c>
      <c r="AF57">
        <f t="shared" si="66"/>
        <v>-59.287923416757572</v>
      </c>
      <c r="AG57">
        <f t="shared" si="67"/>
        <v>-4.4076906309998103</v>
      </c>
      <c r="AH57">
        <f t="shared" si="68"/>
        <v>-8.0867060501392487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52630.842548638662</v>
      </c>
      <c r="AN57" t="s">
        <v>402</v>
      </c>
      <c r="AO57">
        <v>10366.9</v>
      </c>
      <c r="AP57">
        <v>993.59653846153856</v>
      </c>
      <c r="AQ57">
        <v>3431.87</v>
      </c>
      <c r="AR57">
        <f t="shared" si="72"/>
        <v>0.71047955241266758</v>
      </c>
      <c r="AS57">
        <v>-3.9894345373445681</v>
      </c>
      <c r="AT57" t="s">
        <v>616</v>
      </c>
      <c r="AU57">
        <v>10356</v>
      </c>
      <c r="AV57">
        <v>796.54487999999992</v>
      </c>
      <c r="AW57">
        <v>1033.27</v>
      </c>
      <c r="AX57">
        <f t="shared" si="73"/>
        <v>0.22910286759511078</v>
      </c>
      <c r="AY57">
        <v>0.5</v>
      </c>
      <c r="AZ57">
        <f t="shared" si="74"/>
        <v>1513.168499920979</v>
      </c>
      <c r="BA57">
        <f t="shared" si="75"/>
        <v>-1.0752872849093367</v>
      </c>
      <c r="BB57">
        <f t="shared" si="76"/>
        <v>173.33562124324422</v>
      </c>
      <c r="BC57">
        <f t="shared" si="77"/>
        <v>1.925857730046201E-3</v>
      </c>
      <c r="BD57">
        <f t="shared" si="78"/>
        <v>2.3213680838503006</v>
      </c>
      <c r="BE57">
        <f t="shared" si="79"/>
        <v>594.22661764477334</v>
      </c>
      <c r="BF57" t="s">
        <v>617</v>
      </c>
      <c r="BG57">
        <v>599</v>
      </c>
      <c r="BH57">
        <f t="shared" si="80"/>
        <v>599</v>
      </c>
      <c r="BI57">
        <f t="shared" si="81"/>
        <v>0.4202870498514425</v>
      </c>
      <c r="BJ57">
        <f t="shared" si="82"/>
        <v>0.54511046123379481</v>
      </c>
      <c r="BK57">
        <f t="shared" si="83"/>
        <v>0.84670316675315138</v>
      </c>
      <c r="BL57">
        <f t="shared" si="84"/>
        <v>5.966838052951517</v>
      </c>
      <c r="BM57">
        <f t="shared" si="85"/>
        <v>0.98372887120158004</v>
      </c>
      <c r="BN57">
        <f t="shared" si="86"/>
        <v>0.40992186941060132</v>
      </c>
      <c r="BO57">
        <f t="shared" si="87"/>
        <v>0.59007813058939873</v>
      </c>
      <c r="BP57">
        <v>1203</v>
      </c>
      <c r="BQ57">
        <v>300</v>
      </c>
      <c r="BR57">
        <v>300</v>
      </c>
      <c r="BS57">
        <v>300</v>
      </c>
      <c r="BT57">
        <v>10356</v>
      </c>
      <c r="BU57">
        <v>986.45</v>
      </c>
      <c r="BV57">
        <v>-7.0778400000000002E-3</v>
      </c>
      <c r="BW57">
        <v>0.51</v>
      </c>
      <c r="BX57" t="s">
        <v>405</v>
      </c>
      <c r="BY57" t="s">
        <v>405</v>
      </c>
      <c r="BZ57" t="s">
        <v>405</v>
      </c>
      <c r="CA57" t="s">
        <v>405</v>
      </c>
      <c r="CB57" t="s">
        <v>405</v>
      </c>
      <c r="CC57" t="s">
        <v>405</v>
      </c>
      <c r="CD57" t="s">
        <v>405</v>
      </c>
      <c r="CE57" t="s">
        <v>405</v>
      </c>
      <c r="CF57" t="s">
        <v>405</v>
      </c>
      <c r="CG57" t="s">
        <v>405</v>
      </c>
      <c r="CH57">
        <f t="shared" si="88"/>
        <v>1799.98</v>
      </c>
      <c r="CI57">
        <f t="shared" si="89"/>
        <v>1513.168499920979</v>
      </c>
      <c r="CJ57">
        <f t="shared" si="90"/>
        <v>0.84065850727284686</v>
      </c>
      <c r="CK57">
        <f t="shared" si="91"/>
        <v>0.16087091903659467</v>
      </c>
      <c r="CL57">
        <v>6</v>
      </c>
      <c r="CM57">
        <v>0.5</v>
      </c>
      <c r="CN57" t="s">
        <v>406</v>
      </c>
      <c r="CO57">
        <v>2</v>
      </c>
      <c r="CP57">
        <v>1657471873.5999999</v>
      </c>
      <c r="CQ57">
        <v>50.927500000000002</v>
      </c>
      <c r="CR57">
        <v>49.961500000000001</v>
      </c>
      <c r="CS57">
        <v>22.3492</v>
      </c>
      <c r="CT57">
        <v>16.126200000000001</v>
      </c>
      <c r="CU57">
        <v>51.251800000000003</v>
      </c>
      <c r="CV57">
        <v>22.441700000000001</v>
      </c>
      <c r="CW57">
        <v>500.06900000000002</v>
      </c>
      <c r="CX57">
        <v>99.56</v>
      </c>
      <c r="CY57">
        <v>0.100082</v>
      </c>
      <c r="CZ57">
        <v>27.5642</v>
      </c>
      <c r="DA57">
        <v>27.940200000000001</v>
      </c>
      <c r="DB57">
        <v>999.9</v>
      </c>
      <c r="DC57">
        <v>0</v>
      </c>
      <c r="DD57">
        <v>0</v>
      </c>
      <c r="DE57">
        <v>10016.9</v>
      </c>
      <c r="DF57">
        <v>0</v>
      </c>
      <c r="DG57">
        <v>1710.79</v>
      </c>
      <c r="DH57">
        <v>0.96592299999999998</v>
      </c>
      <c r="DI57">
        <v>52.091700000000003</v>
      </c>
      <c r="DJ57">
        <v>50.7804</v>
      </c>
      <c r="DK57">
        <v>6.2229900000000002</v>
      </c>
      <c r="DL57">
        <v>49.961500000000001</v>
      </c>
      <c r="DM57">
        <v>16.126200000000001</v>
      </c>
      <c r="DN57">
        <v>2.2250899999999998</v>
      </c>
      <c r="DO57">
        <v>1.6055299999999999</v>
      </c>
      <c r="DP57">
        <v>19.144100000000002</v>
      </c>
      <c r="DQ57">
        <v>14.012</v>
      </c>
      <c r="DR57">
        <v>1799.98</v>
      </c>
      <c r="DS57">
        <v>0.97799100000000005</v>
      </c>
      <c r="DT57">
        <v>2.20092E-2</v>
      </c>
      <c r="DU57">
        <v>0</v>
      </c>
      <c r="DV57">
        <v>796.13699999999994</v>
      </c>
      <c r="DW57">
        <v>5.0001199999999999</v>
      </c>
      <c r="DX57">
        <v>14497.3</v>
      </c>
      <c r="DY57">
        <v>14417.7</v>
      </c>
      <c r="DZ57">
        <v>50.061999999999998</v>
      </c>
      <c r="EA57">
        <v>51</v>
      </c>
      <c r="EB57">
        <v>50.811999999999998</v>
      </c>
      <c r="EC57">
        <v>50.936999999999998</v>
      </c>
      <c r="ED57">
        <v>51.375</v>
      </c>
      <c r="EE57">
        <v>1755.47</v>
      </c>
      <c r="EF57">
        <v>39.51</v>
      </c>
      <c r="EG57">
        <v>0</v>
      </c>
      <c r="EH57">
        <v>177.89999985694891</v>
      </c>
      <c r="EI57">
        <v>0</v>
      </c>
      <c r="EJ57">
        <v>796.54487999999992</v>
      </c>
      <c r="EK57">
        <v>-1.7315384609570541</v>
      </c>
      <c r="EL57">
        <v>-12.023076878502639</v>
      </c>
      <c r="EM57">
        <v>14499.056</v>
      </c>
      <c r="EN57">
        <v>15</v>
      </c>
      <c r="EO57">
        <v>1657471789.0999999</v>
      </c>
      <c r="EP57" t="s">
        <v>618</v>
      </c>
      <c r="EQ57">
        <v>1657471781.5999999</v>
      </c>
      <c r="ER57">
        <v>1657471789.0999999</v>
      </c>
      <c r="ES57">
        <v>45</v>
      </c>
      <c r="ET57">
        <v>-1.4999999999999999E-2</v>
      </c>
      <c r="EU57">
        <v>3.0000000000000001E-3</v>
      </c>
      <c r="EV57">
        <v>-0.32400000000000001</v>
      </c>
      <c r="EW57">
        <v>-9.1999999999999998E-2</v>
      </c>
      <c r="EX57">
        <v>50</v>
      </c>
      <c r="EY57">
        <v>16</v>
      </c>
      <c r="EZ57">
        <v>0.25</v>
      </c>
      <c r="FA57">
        <v>0.01</v>
      </c>
      <c r="FB57">
        <v>0.94253358536585374</v>
      </c>
      <c r="FC57">
        <v>-0.14273908013937339</v>
      </c>
      <c r="FD57">
        <v>2.2214757914915988E-2</v>
      </c>
      <c r="FE57">
        <v>1</v>
      </c>
      <c r="FF57">
        <v>6.2049902439024391</v>
      </c>
      <c r="FG57">
        <v>8.8544320557501874E-2</v>
      </c>
      <c r="FH57">
        <v>9.0940228260118546E-3</v>
      </c>
      <c r="FI57">
        <v>1</v>
      </c>
      <c r="FJ57">
        <v>2</v>
      </c>
      <c r="FK57">
        <v>2</v>
      </c>
      <c r="FL57" t="s">
        <v>408</v>
      </c>
      <c r="FM57">
        <v>2.9314800000000001</v>
      </c>
      <c r="FN57">
        <v>2.70316</v>
      </c>
      <c r="FO57">
        <v>1.4600800000000001E-2</v>
      </c>
      <c r="FP57">
        <v>1.4384900000000001E-2</v>
      </c>
      <c r="FQ57">
        <v>0.109017</v>
      </c>
      <c r="FR57">
        <v>8.5889400000000005E-2</v>
      </c>
      <c r="FS57">
        <v>34596.1</v>
      </c>
      <c r="FT57">
        <v>19085.3</v>
      </c>
      <c r="FU57">
        <v>31541.599999999999</v>
      </c>
      <c r="FV57">
        <v>21061.1</v>
      </c>
      <c r="FW57">
        <v>38054.199999999997</v>
      </c>
      <c r="FX57">
        <v>32762.6</v>
      </c>
      <c r="FY57">
        <v>47711</v>
      </c>
      <c r="FZ57">
        <v>40294.6</v>
      </c>
      <c r="GA57">
        <v>1.92038</v>
      </c>
      <c r="GB57">
        <v>1.8992500000000001</v>
      </c>
      <c r="GC57">
        <v>4.9244599999999999E-2</v>
      </c>
      <c r="GD57">
        <v>0</v>
      </c>
      <c r="GE57">
        <v>27.1356</v>
      </c>
      <c r="GF57">
        <v>999.9</v>
      </c>
      <c r="GG57">
        <v>50.4</v>
      </c>
      <c r="GH57">
        <v>37.299999999999997</v>
      </c>
      <c r="GI57">
        <v>32.441699999999997</v>
      </c>
      <c r="GJ57">
        <v>60.807699999999997</v>
      </c>
      <c r="GK57">
        <v>18.509599999999999</v>
      </c>
      <c r="GL57">
        <v>1</v>
      </c>
      <c r="GM57">
        <v>0.64095999999999997</v>
      </c>
      <c r="GN57">
        <v>4.7049599999999998</v>
      </c>
      <c r="GO57">
        <v>20.141999999999999</v>
      </c>
      <c r="GP57">
        <v>5.1972199999999997</v>
      </c>
      <c r="GQ57">
        <v>11.950100000000001</v>
      </c>
      <c r="GR57">
        <v>4.9951499999999998</v>
      </c>
      <c r="GS57">
        <v>3.2909999999999999</v>
      </c>
      <c r="GT57">
        <v>9999</v>
      </c>
      <c r="GU57">
        <v>9999</v>
      </c>
      <c r="GV57">
        <v>9999</v>
      </c>
      <c r="GW57">
        <v>999.9</v>
      </c>
      <c r="GX57">
        <v>1.8751500000000001</v>
      </c>
      <c r="GY57">
        <v>1.87408</v>
      </c>
      <c r="GZ57">
        <v>1.87442</v>
      </c>
      <c r="HA57">
        <v>1.8782000000000001</v>
      </c>
      <c r="HB57">
        <v>1.8717999999999999</v>
      </c>
      <c r="HC57">
        <v>1.8693500000000001</v>
      </c>
      <c r="HD57">
        <v>1.8714999999999999</v>
      </c>
      <c r="HE57">
        <v>1.87479</v>
      </c>
      <c r="HF57">
        <v>0</v>
      </c>
      <c r="HG57">
        <v>0</v>
      </c>
      <c r="HH57">
        <v>0</v>
      </c>
      <c r="HI57">
        <v>0</v>
      </c>
      <c r="HJ57" t="s">
        <v>409</v>
      </c>
      <c r="HK57" t="s">
        <v>410</v>
      </c>
      <c r="HL57" t="s">
        <v>411</v>
      </c>
      <c r="HM57" t="s">
        <v>411</v>
      </c>
      <c r="HN57" t="s">
        <v>411</v>
      </c>
      <c r="HO57" t="s">
        <v>411</v>
      </c>
      <c r="HP57">
        <v>0</v>
      </c>
      <c r="HQ57">
        <v>100</v>
      </c>
      <c r="HR57">
        <v>100</v>
      </c>
      <c r="HS57">
        <v>-0.32400000000000001</v>
      </c>
      <c r="HT57">
        <v>-9.2499999999999999E-2</v>
      </c>
      <c r="HU57">
        <v>-0.32431428571430132</v>
      </c>
      <c r="HV57">
        <v>0</v>
      </c>
      <c r="HW57">
        <v>0</v>
      </c>
      <c r="HX57">
        <v>0</v>
      </c>
      <c r="HY57">
        <v>-9.2420000000004165E-2</v>
      </c>
      <c r="HZ57">
        <v>0</v>
      </c>
      <c r="IA57">
        <v>0</v>
      </c>
      <c r="IB57">
        <v>0</v>
      </c>
      <c r="IC57">
        <v>-1</v>
      </c>
      <c r="ID57">
        <v>-1</v>
      </c>
      <c r="IE57">
        <v>-1</v>
      </c>
      <c r="IF57">
        <v>-1</v>
      </c>
      <c r="IG57">
        <v>1.5</v>
      </c>
      <c r="IH57">
        <v>1.4</v>
      </c>
      <c r="II57">
        <v>0.25024400000000002</v>
      </c>
      <c r="IJ57">
        <v>2.4621599999999999</v>
      </c>
      <c r="IK57">
        <v>1.5490699999999999</v>
      </c>
      <c r="IL57">
        <v>2.3010299999999999</v>
      </c>
      <c r="IM57">
        <v>1.5930200000000001</v>
      </c>
      <c r="IN57">
        <v>2.2790499999999998</v>
      </c>
      <c r="IO57">
        <v>38.771700000000003</v>
      </c>
      <c r="IP57">
        <v>15.9533</v>
      </c>
      <c r="IQ57">
        <v>18</v>
      </c>
      <c r="IR57">
        <v>514.15700000000004</v>
      </c>
      <c r="IS57">
        <v>476.59800000000001</v>
      </c>
      <c r="IT57">
        <v>20.092199999999998</v>
      </c>
      <c r="IU57">
        <v>34.939799999999998</v>
      </c>
      <c r="IV57">
        <v>30</v>
      </c>
      <c r="IW57">
        <v>35.089100000000002</v>
      </c>
      <c r="IX57">
        <v>35.103299999999997</v>
      </c>
      <c r="IY57">
        <v>5.0604500000000003</v>
      </c>
      <c r="IZ57">
        <v>51.192</v>
      </c>
      <c r="JA57">
        <v>0</v>
      </c>
      <c r="JB57">
        <v>20.104700000000001</v>
      </c>
      <c r="JC57">
        <v>50</v>
      </c>
      <c r="JD57">
        <v>16.064599999999999</v>
      </c>
      <c r="JE57">
        <v>99.090599999999995</v>
      </c>
      <c r="JF57">
        <v>98.516599999999997</v>
      </c>
    </row>
    <row r="58" spans="1:266" x14ac:dyDescent="0.25">
      <c r="A58">
        <v>42</v>
      </c>
      <c r="B58">
        <v>1657472000.0999999</v>
      </c>
      <c r="C58">
        <v>6887</v>
      </c>
      <c r="D58" t="s">
        <v>619</v>
      </c>
      <c r="E58" t="s">
        <v>620</v>
      </c>
      <c r="F58" t="s">
        <v>397</v>
      </c>
      <c r="G58" t="s">
        <v>398</v>
      </c>
      <c r="H58" t="s">
        <v>583</v>
      </c>
      <c r="I58" t="s">
        <v>495</v>
      </c>
      <c r="J58" t="s">
        <v>584</v>
      </c>
      <c r="K58">
        <v>1657472000.0999999</v>
      </c>
      <c r="L58">
        <f t="shared" si="46"/>
        <v>4.6333861055761266E-3</v>
      </c>
      <c r="M58">
        <f t="shared" si="47"/>
        <v>4.6333861055761263</v>
      </c>
      <c r="N58">
        <f t="shared" si="48"/>
        <v>-3.6880474404345001</v>
      </c>
      <c r="O58">
        <f t="shared" si="49"/>
        <v>24.279199999999999</v>
      </c>
      <c r="P58">
        <f t="shared" si="50"/>
        <v>43.968170555691842</v>
      </c>
      <c r="Q58">
        <f t="shared" si="51"/>
        <v>4.3818375395425653</v>
      </c>
      <c r="R58">
        <f t="shared" si="52"/>
        <v>2.419648319352</v>
      </c>
      <c r="S58">
        <f t="shared" si="53"/>
        <v>0.30085876863156219</v>
      </c>
      <c r="T58">
        <f t="shared" si="54"/>
        <v>2.9208225516743944</v>
      </c>
      <c r="U58">
        <f t="shared" si="55"/>
        <v>0.28464149401942096</v>
      </c>
      <c r="V58">
        <f t="shared" si="56"/>
        <v>0.17928510895033128</v>
      </c>
      <c r="W58">
        <f t="shared" si="57"/>
        <v>289.58141384753759</v>
      </c>
      <c r="X58">
        <f t="shared" si="58"/>
        <v>28.208582640018914</v>
      </c>
      <c r="Y58">
        <f t="shared" si="59"/>
        <v>28.017099999999999</v>
      </c>
      <c r="Z58">
        <f t="shared" si="60"/>
        <v>3.7986242916611808</v>
      </c>
      <c r="AA58">
        <f t="shared" si="61"/>
        <v>59.662259568671615</v>
      </c>
      <c r="AB58">
        <f t="shared" si="62"/>
        <v>2.2254023582310003</v>
      </c>
      <c r="AC58">
        <f t="shared" si="63"/>
        <v>3.7300001279193071</v>
      </c>
      <c r="AD58">
        <f t="shared" si="64"/>
        <v>1.5732219334301805</v>
      </c>
      <c r="AE58">
        <f t="shared" si="65"/>
        <v>-204.33232725590719</v>
      </c>
      <c r="AF58">
        <f t="shared" si="66"/>
        <v>-49.19281120079382</v>
      </c>
      <c r="AG58">
        <f t="shared" si="67"/>
        <v>-3.6661062248400946</v>
      </c>
      <c r="AH58">
        <f t="shared" si="68"/>
        <v>32.390169165996461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52492.457853785076</v>
      </c>
      <c r="AN58" t="s">
        <v>402</v>
      </c>
      <c r="AO58">
        <v>10366.9</v>
      </c>
      <c r="AP58">
        <v>993.59653846153856</v>
      </c>
      <c r="AQ58">
        <v>3431.87</v>
      </c>
      <c r="AR58">
        <f t="shared" si="72"/>
        <v>0.71047955241266758</v>
      </c>
      <c r="AS58">
        <v>-3.9894345373445681</v>
      </c>
      <c r="AT58" t="s">
        <v>621</v>
      </c>
      <c r="AU58">
        <v>10354.700000000001</v>
      </c>
      <c r="AV58">
        <v>802.22683999999992</v>
      </c>
      <c r="AW58">
        <v>1002.84</v>
      </c>
      <c r="AX58">
        <f t="shared" si="73"/>
        <v>0.20004503210881108</v>
      </c>
      <c r="AY58">
        <v>0.5</v>
      </c>
      <c r="AZ58">
        <f t="shared" si="74"/>
        <v>1513.2605999210039</v>
      </c>
      <c r="BA58">
        <f t="shared" si="75"/>
        <v>-3.6880474404345001</v>
      </c>
      <c r="BB58">
        <f t="shared" si="76"/>
        <v>151.36013265009797</v>
      </c>
      <c r="BC58">
        <f t="shared" si="77"/>
        <v>1.9916404149146634E-4</v>
      </c>
      <c r="BD58">
        <f t="shared" si="78"/>
        <v>2.4221510909018384</v>
      </c>
      <c r="BE58">
        <f t="shared" si="79"/>
        <v>584.03489995212499</v>
      </c>
      <c r="BF58" t="s">
        <v>622</v>
      </c>
      <c r="BG58">
        <v>616.4</v>
      </c>
      <c r="BH58">
        <f t="shared" si="80"/>
        <v>616.4</v>
      </c>
      <c r="BI58">
        <f t="shared" si="81"/>
        <v>0.38534561844362014</v>
      </c>
      <c r="BJ58">
        <f t="shared" si="82"/>
        <v>0.51913145637097624</v>
      </c>
      <c r="BK58">
        <f t="shared" si="83"/>
        <v>0.86274405339073046</v>
      </c>
      <c r="BL58">
        <f t="shared" si="84"/>
        <v>21.70325036408288</v>
      </c>
      <c r="BM58">
        <f t="shared" si="85"/>
        <v>0.99620901359742087</v>
      </c>
      <c r="BN58">
        <f t="shared" si="86"/>
        <v>0.39888048336436832</v>
      </c>
      <c r="BO58">
        <f t="shared" si="87"/>
        <v>0.60111951663563168</v>
      </c>
      <c r="BP58">
        <v>1205</v>
      </c>
      <c r="BQ58">
        <v>300</v>
      </c>
      <c r="BR58">
        <v>300</v>
      </c>
      <c r="BS58">
        <v>300</v>
      </c>
      <c r="BT58">
        <v>10354.700000000001</v>
      </c>
      <c r="BU58">
        <v>961.77</v>
      </c>
      <c r="BV58">
        <v>-7.0765899999999998E-3</v>
      </c>
      <c r="BW58">
        <v>-0.13</v>
      </c>
      <c r="BX58" t="s">
        <v>405</v>
      </c>
      <c r="BY58" t="s">
        <v>405</v>
      </c>
      <c r="BZ58" t="s">
        <v>405</v>
      </c>
      <c r="CA58" t="s">
        <v>405</v>
      </c>
      <c r="CB58" t="s">
        <v>405</v>
      </c>
      <c r="CC58" t="s">
        <v>405</v>
      </c>
      <c r="CD58" t="s">
        <v>405</v>
      </c>
      <c r="CE58" t="s">
        <v>405</v>
      </c>
      <c r="CF58" t="s">
        <v>405</v>
      </c>
      <c r="CG58" t="s">
        <v>405</v>
      </c>
      <c r="CH58">
        <f t="shared" si="88"/>
        <v>1800.09</v>
      </c>
      <c r="CI58">
        <f t="shared" si="89"/>
        <v>1513.2605999210039</v>
      </c>
      <c r="CJ58">
        <f t="shared" si="90"/>
        <v>0.8406583003744279</v>
      </c>
      <c r="CK58">
        <f t="shared" si="91"/>
        <v>0.16087051972264588</v>
      </c>
      <c r="CL58">
        <v>6</v>
      </c>
      <c r="CM58">
        <v>0.5</v>
      </c>
      <c r="CN58" t="s">
        <v>406</v>
      </c>
      <c r="CO58">
        <v>2</v>
      </c>
      <c r="CP58">
        <v>1657472000.0999999</v>
      </c>
      <c r="CQ58">
        <v>24.279199999999999</v>
      </c>
      <c r="CR58">
        <v>19.988700000000001</v>
      </c>
      <c r="CS58">
        <v>22.330100000000002</v>
      </c>
      <c r="CT58">
        <v>16.894400000000001</v>
      </c>
      <c r="CU58">
        <v>24.6845</v>
      </c>
      <c r="CV58">
        <v>22.434799999999999</v>
      </c>
      <c r="CW58">
        <v>500.01900000000001</v>
      </c>
      <c r="CX58">
        <v>99.559299999999993</v>
      </c>
      <c r="CY58">
        <v>0.10001</v>
      </c>
      <c r="CZ58">
        <v>27.704699999999999</v>
      </c>
      <c r="DA58">
        <v>28.017099999999999</v>
      </c>
      <c r="DB58">
        <v>999.9</v>
      </c>
      <c r="DC58">
        <v>0</v>
      </c>
      <c r="DD58">
        <v>0</v>
      </c>
      <c r="DE58">
        <v>9994.3799999999992</v>
      </c>
      <c r="DF58">
        <v>0</v>
      </c>
      <c r="DG58">
        <v>1719.7</v>
      </c>
      <c r="DH58">
        <v>4.29054</v>
      </c>
      <c r="DI58">
        <v>24.8338</v>
      </c>
      <c r="DJ58">
        <v>20.3322</v>
      </c>
      <c r="DK58">
        <v>5.4356400000000002</v>
      </c>
      <c r="DL58">
        <v>19.988700000000001</v>
      </c>
      <c r="DM58">
        <v>16.894400000000001</v>
      </c>
      <c r="DN58">
        <v>2.2231700000000001</v>
      </c>
      <c r="DO58">
        <v>1.6819999999999999</v>
      </c>
      <c r="DP58">
        <v>19.130199999999999</v>
      </c>
      <c r="DQ58">
        <v>14.731299999999999</v>
      </c>
      <c r="DR58">
        <v>1800.09</v>
      </c>
      <c r="DS58">
        <v>0.97799499999999995</v>
      </c>
      <c r="DT58">
        <v>2.2005500000000001E-2</v>
      </c>
      <c r="DU58">
        <v>0</v>
      </c>
      <c r="DV58">
        <v>802.55399999999997</v>
      </c>
      <c r="DW58">
        <v>5.0001199999999999</v>
      </c>
      <c r="DX58">
        <v>14612.3</v>
      </c>
      <c r="DY58">
        <v>14418.6</v>
      </c>
      <c r="DZ58">
        <v>50.25</v>
      </c>
      <c r="EA58">
        <v>51.125</v>
      </c>
      <c r="EB58">
        <v>51</v>
      </c>
      <c r="EC58">
        <v>50.936999999999998</v>
      </c>
      <c r="ED58">
        <v>51.561999999999998</v>
      </c>
      <c r="EE58">
        <v>1755.59</v>
      </c>
      <c r="EF58">
        <v>39.5</v>
      </c>
      <c r="EG58">
        <v>0</v>
      </c>
      <c r="EH58">
        <v>125.8999998569489</v>
      </c>
      <c r="EI58">
        <v>0</v>
      </c>
      <c r="EJ58">
        <v>802.22683999999992</v>
      </c>
      <c r="EK58">
        <v>3.3328461517674941</v>
      </c>
      <c r="EL58">
        <v>43.769230823542088</v>
      </c>
      <c r="EM58">
        <v>14605.12</v>
      </c>
      <c r="EN58">
        <v>15</v>
      </c>
      <c r="EO58">
        <v>1657471965.0999999</v>
      </c>
      <c r="EP58" t="s">
        <v>623</v>
      </c>
      <c r="EQ58">
        <v>1657471953.0999999</v>
      </c>
      <c r="ER58">
        <v>1657471965.0999999</v>
      </c>
      <c r="ES58">
        <v>46</v>
      </c>
      <c r="ET58">
        <v>-8.1000000000000003E-2</v>
      </c>
      <c r="EU58">
        <v>-1.2E-2</v>
      </c>
      <c r="EV58">
        <v>-0.40500000000000003</v>
      </c>
      <c r="EW58">
        <v>-0.105</v>
      </c>
      <c r="EX58">
        <v>20</v>
      </c>
      <c r="EY58">
        <v>16</v>
      </c>
      <c r="EZ58">
        <v>0.35</v>
      </c>
      <c r="FA58">
        <v>0.01</v>
      </c>
      <c r="FB58">
        <v>4.2575215000000002</v>
      </c>
      <c r="FC58">
        <v>0.1103200750468883</v>
      </c>
      <c r="FD58">
        <v>2.2177789514512079E-2</v>
      </c>
      <c r="FE58">
        <v>1</v>
      </c>
      <c r="FF58">
        <v>5.423476</v>
      </c>
      <c r="FG58">
        <v>9.6405703564719308E-2</v>
      </c>
      <c r="FH58">
        <v>1.372536443960596E-2</v>
      </c>
      <c r="FI58">
        <v>1</v>
      </c>
      <c r="FJ58">
        <v>2</v>
      </c>
      <c r="FK58">
        <v>2</v>
      </c>
      <c r="FL58" t="s">
        <v>408</v>
      </c>
      <c r="FM58">
        <v>2.9312999999999998</v>
      </c>
      <c r="FN58">
        <v>2.7028799999999999</v>
      </c>
      <c r="FO58">
        <v>7.02632E-3</v>
      </c>
      <c r="FP58">
        <v>5.7462299999999997E-3</v>
      </c>
      <c r="FQ58">
        <v>0.10897900000000001</v>
      </c>
      <c r="FR58">
        <v>8.8800900000000002E-2</v>
      </c>
      <c r="FS58">
        <v>34855.699999999997</v>
      </c>
      <c r="FT58">
        <v>19249.599999999999</v>
      </c>
      <c r="FU58">
        <v>31536.5</v>
      </c>
      <c r="FV58">
        <v>21058.1</v>
      </c>
      <c r="FW58">
        <v>38049.800000000003</v>
      </c>
      <c r="FX58">
        <v>32653.7</v>
      </c>
      <c r="FY58">
        <v>47703.3</v>
      </c>
      <c r="FZ58">
        <v>40289.199999999997</v>
      </c>
      <c r="GA58">
        <v>1.91825</v>
      </c>
      <c r="GB58">
        <v>1.8998299999999999</v>
      </c>
      <c r="GC58">
        <v>4.7326100000000003E-2</v>
      </c>
      <c r="GD58">
        <v>0</v>
      </c>
      <c r="GE58">
        <v>27.244</v>
      </c>
      <c r="GF58">
        <v>999.9</v>
      </c>
      <c r="GG58">
        <v>50.6</v>
      </c>
      <c r="GH58">
        <v>37.4</v>
      </c>
      <c r="GI58">
        <v>32.751600000000003</v>
      </c>
      <c r="GJ58">
        <v>61.337800000000001</v>
      </c>
      <c r="GK58">
        <v>18.742000000000001</v>
      </c>
      <c r="GL58">
        <v>1</v>
      </c>
      <c r="GM58">
        <v>0.64968000000000004</v>
      </c>
      <c r="GN58">
        <v>5.3374699999999997</v>
      </c>
      <c r="GO58">
        <v>20.122800000000002</v>
      </c>
      <c r="GP58">
        <v>5.19618</v>
      </c>
      <c r="GQ58">
        <v>11.950100000000001</v>
      </c>
      <c r="GR58">
        <v>4.9945000000000004</v>
      </c>
      <c r="GS58">
        <v>3.2909799999999998</v>
      </c>
      <c r="GT58">
        <v>9999</v>
      </c>
      <c r="GU58">
        <v>9999</v>
      </c>
      <c r="GV58">
        <v>9999</v>
      </c>
      <c r="GW58">
        <v>999.9</v>
      </c>
      <c r="GX58">
        <v>1.8751500000000001</v>
      </c>
      <c r="GY58">
        <v>1.87408</v>
      </c>
      <c r="GZ58">
        <v>1.8744000000000001</v>
      </c>
      <c r="HA58">
        <v>1.8782000000000001</v>
      </c>
      <c r="HB58">
        <v>1.8717999999999999</v>
      </c>
      <c r="HC58">
        <v>1.8693599999999999</v>
      </c>
      <c r="HD58">
        <v>1.87151</v>
      </c>
      <c r="HE58">
        <v>1.8748199999999999</v>
      </c>
      <c r="HF58">
        <v>0</v>
      </c>
      <c r="HG58">
        <v>0</v>
      </c>
      <c r="HH58">
        <v>0</v>
      </c>
      <c r="HI58">
        <v>0</v>
      </c>
      <c r="HJ58" t="s">
        <v>409</v>
      </c>
      <c r="HK58" t="s">
        <v>410</v>
      </c>
      <c r="HL58" t="s">
        <v>411</v>
      </c>
      <c r="HM58" t="s">
        <v>411</v>
      </c>
      <c r="HN58" t="s">
        <v>411</v>
      </c>
      <c r="HO58" t="s">
        <v>411</v>
      </c>
      <c r="HP58">
        <v>0</v>
      </c>
      <c r="HQ58">
        <v>100</v>
      </c>
      <c r="HR58">
        <v>100</v>
      </c>
      <c r="HS58">
        <v>-0.40500000000000003</v>
      </c>
      <c r="HT58">
        <v>-0.1047</v>
      </c>
      <c r="HU58">
        <v>-0.40531000000000361</v>
      </c>
      <c r="HV58">
        <v>0</v>
      </c>
      <c r="HW58">
        <v>0</v>
      </c>
      <c r="HX58">
        <v>0</v>
      </c>
      <c r="HY58">
        <v>-0.10474499999999939</v>
      </c>
      <c r="HZ58">
        <v>0</v>
      </c>
      <c r="IA58">
        <v>0</v>
      </c>
      <c r="IB58">
        <v>0</v>
      </c>
      <c r="IC58">
        <v>-1</v>
      </c>
      <c r="ID58">
        <v>-1</v>
      </c>
      <c r="IE58">
        <v>-1</v>
      </c>
      <c r="IF58">
        <v>-1</v>
      </c>
      <c r="IG58">
        <v>0.8</v>
      </c>
      <c r="IH58">
        <v>0.6</v>
      </c>
      <c r="II58">
        <v>0.18676799999999999</v>
      </c>
      <c r="IJ58">
        <v>2.47437</v>
      </c>
      <c r="IK58">
        <v>1.5490699999999999</v>
      </c>
      <c r="IL58">
        <v>2.3022499999999999</v>
      </c>
      <c r="IM58">
        <v>1.5918000000000001</v>
      </c>
      <c r="IN58">
        <v>2.32056</v>
      </c>
      <c r="IO58">
        <v>38.697899999999997</v>
      </c>
      <c r="IP58">
        <v>15.918200000000001</v>
      </c>
      <c r="IQ58">
        <v>18</v>
      </c>
      <c r="IR58">
        <v>513.13499999999999</v>
      </c>
      <c r="IS58">
        <v>477.35700000000003</v>
      </c>
      <c r="IT58">
        <v>19.9834</v>
      </c>
      <c r="IU58">
        <v>34.990099999999998</v>
      </c>
      <c r="IV58">
        <v>30.0002</v>
      </c>
      <c r="IW58">
        <v>35.140500000000003</v>
      </c>
      <c r="IX58">
        <v>35.153100000000002</v>
      </c>
      <c r="IY58">
        <v>3.7747299999999999</v>
      </c>
      <c r="IZ58">
        <v>48.857100000000003</v>
      </c>
      <c r="JA58">
        <v>0</v>
      </c>
      <c r="JB58">
        <v>19.971699999999998</v>
      </c>
      <c r="JC58">
        <v>20</v>
      </c>
      <c r="JD58">
        <v>17.012599999999999</v>
      </c>
      <c r="JE58">
        <v>99.0745</v>
      </c>
      <c r="JF58">
        <v>98.503100000000003</v>
      </c>
    </row>
    <row r="59" spans="1:266" x14ac:dyDescent="0.25">
      <c r="A59">
        <v>43</v>
      </c>
      <c r="B59">
        <v>1657472189.5999999</v>
      </c>
      <c r="C59">
        <v>7076.5</v>
      </c>
      <c r="D59" t="s">
        <v>624</v>
      </c>
      <c r="E59" t="s">
        <v>625</v>
      </c>
      <c r="F59" t="s">
        <v>397</v>
      </c>
      <c r="G59" t="s">
        <v>398</v>
      </c>
      <c r="H59" t="s">
        <v>583</v>
      </c>
      <c r="I59" t="s">
        <v>495</v>
      </c>
      <c r="J59" t="s">
        <v>584</v>
      </c>
      <c r="K59">
        <v>1657472189.5999999</v>
      </c>
      <c r="L59">
        <f t="shared" si="46"/>
        <v>5.0507394034064665E-3</v>
      </c>
      <c r="M59">
        <f t="shared" si="47"/>
        <v>5.0507394034064665</v>
      </c>
      <c r="N59">
        <f t="shared" si="48"/>
        <v>25.741572464368939</v>
      </c>
      <c r="O59">
        <f t="shared" si="49"/>
        <v>366.89800000000002</v>
      </c>
      <c r="P59">
        <f t="shared" si="50"/>
        <v>231.45905095958281</v>
      </c>
      <c r="Q59">
        <f t="shared" si="51"/>
        <v>23.065026359781474</v>
      </c>
      <c r="R59">
        <f t="shared" si="52"/>
        <v>36.561594831860006</v>
      </c>
      <c r="S59">
        <f t="shared" si="53"/>
        <v>0.33968235699478738</v>
      </c>
      <c r="T59">
        <f t="shared" si="54"/>
        <v>2.9208832634656656</v>
      </c>
      <c r="U59">
        <f t="shared" si="55"/>
        <v>0.31916320325837438</v>
      </c>
      <c r="V59">
        <f t="shared" si="56"/>
        <v>0.20121719361193602</v>
      </c>
      <c r="W59">
        <f t="shared" si="57"/>
        <v>289.57662584753513</v>
      </c>
      <c r="X59">
        <f t="shared" si="58"/>
        <v>28.233521884794921</v>
      </c>
      <c r="Y59">
        <f t="shared" si="59"/>
        <v>27.957100000000001</v>
      </c>
      <c r="Z59">
        <f t="shared" si="60"/>
        <v>3.7853594265028718</v>
      </c>
      <c r="AA59">
        <f t="shared" si="61"/>
        <v>60.017122676745316</v>
      </c>
      <c r="AB59">
        <f t="shared" si="62"/>
        <v>2.2561985204270005</v>
      </c>
      <c r="AC59">
        <f t="shared" si="63"/>
        <v>3.7592580580361679</v>
      </c>
      <c r="AD59">
        <f t="shared" si="64"/>
        <v>1.5291609060758713</v>
      </c>
      <c r="AE59">
        <f t="shared" si="65"/>
        <v>-222.73760769022516</v>
      </c>
      <c r="AF59">
        <f t="shared" si="66"/>
        <v>-18.676020098095485</v>
      </c>
      <c r="AG59">
        <f t="shared" si="67"/>
        <v>-1.392317860814527</v>
      </c>
      <c r="AH59">
        <f t="shared" si="68"/>
        <v>46.77068019839998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52470.665013025682</v>
      </c>
      <c r="AN59" t="s">
        <v>402</v>
      </c>
      <c r="AO59">
        <v>10366.9</v>
      </c>
      <c r="AP59">
        <v>993.59653846153856</v>
      </c>
      <c r="AQ59">
        <v>3431.87</v>
      </c>
      <c r="AR59">
        <f t="shared" si="72"/>
        <v>0.71047955241266758</v>
      </c>
      <c r="AS59">
        <v>-3.9894345373445681</v>
      </c>
      <c r="AT59" t="s">
        <v>626</v>
      </c>
      <c r="AU59">
        <v>10355.4</v>
      </c>
      <c r="AV59">
        <v>869.91011538461544</v>
      </c>
      <c r="AW59">
        <v>1348.76</v>
      </c>
      <c r="AX59">
        <f t="shared" si="73"/>
        <v>0.35502971960570051</v>
      </c>
      <c r="AY59">
        <v>0.5</v>
      </c>
      <c r="AZ59">
        <f t="shared" si="74"/>
        <v>1513.2353999210027</v>
      </c>
      <c r="BA59">
        <f t="shared" si="75"/>
        <v>25.741572464368939</v>
      </c>
      <c r="BB59">
        <f t="shared" si="76"/>
        <v>268.62176986568682</v>
      </c>
      <c r="BC59">
        <f t="shared" si="77"/>
        <v>1.9647311319352951E-2</v>
      </c>
      <c r="BD59">
        <f t="shared" si="78"/>
        <v>1.5444630623683975</v>
      </c>
      <c r="BE59">
        <f t="shared" si="79"/>
        <v>686.5867679767066</v>
      </c>
      <c r="BF59" t="s">
        <v>627</v>
      </c>
      <c r="BG59">
        <v>612.20000000000005</v>
      </c>
      <c r="BH59">
        <f t="shared" si="80"/>
        <v>612.20000000000005</v>
      </c>
      <c r="BI59">
        <f t="shared" si="81"/>
        <v>0.54610160443666778</v>
      </c>
      <c r="BJ59">
        <f t="shared" si="82"/>
        <v>0.65011660233434421</v>
      </c>
      <c r="BK59">
        <f t="shared" si="83"/>
        <v>0.73877794209960723</v>
      </c>
      <c r="BL59">
        <f t="shared" si="84"/>
        <v>1.3482521049354308</v>
      </c>
      <c r="BM59">
        <f t="shared" si="85"/>
        <v>0.85433813428196581</v>
      </c>
      <c r="BN59">
        <f t="shared" si="86"/>
        <v>0.45752012410284049</v>
      </c>
      <c r="BO59">
        <f t="shared" si="87"/>
        <v>0.54247987589715951</v>
      </c>
      <c r="BP59">
        <v>1207</v>
      </c>
      <c r="BQ59">
        <v>300</v>
      </c>
      <c r="BR59">
        <v>300</v>
      </c>
      <c r="BS59">
        <v>300</v>
      </c>
      <c r="BT59">
        <v>10355.4</v>
      </c>
      <c r="BU59">
        <v>1240.8499999999999</v>
      </c>
      <c r="BV59">
        <v>-7.0779700000000003E-3</v>
      </c>
      <c r="BW59">
        <v>-2.09</v>
      </c>
      <c r="BX59" t="s">
        <v>405</v>
      </c>
      <c r="BY59" t="s">
        <v>405</v>
      </c>
      <c r="BZ59" t="s">
        <v>405</v>
      </c>
      <c r="CA59" t="s">
        <v>405</v>
      </c>
      <c r="CB59" t="s">
        <v>405</v>
      </c>
      <c r="CC59" t="s">
        <v>405</v>
      </c>
      <c r="CD59" t="s">
        <v>405</v>
      </c>
      <c r="CE59" t="s">
        <v>405</v>
      </c>
      <c r="CF59" t="s">
        <v>405</v>
      </c>
      <c r="CG59" t="s">
        <v>405</v>
      </c>
      <c r="CH59">
        <f t="shared" si="88"/>
        <v>1800.06</v>
      </c>
      <c r="CI59">
        <f t="shared" si="89"/>
        <v>1513.2353999210027</v>
      </c>
      <c r="CJ59">
        <f t="shared" si="90"/>
        <v>0.84065831134573443</v>
      </c>
      <c r="CK59">
        <f t="shared" si="91"/>
        <v>0.16087054089726738</v>
      </c>
      <c r="CL59">
        <v>6</v>
      </c>
      <c r="CM59">
        <v>0.5</v>
      </c>
      <c r="CN59" t="s">
        <v>406</v>
      </c>
      <c r="CO59">
        <v>2</v>
      </c>
      <c r="CP59">
        <v>1657472189.5999999</v>
      </c>
      <c r="CQ59">
        <v>366.89800000000002</v>
      </c>
      <c r="CR59">
        <v>400.00400000000002</v>
      </c>
      <c r="CS59">
        <v>22.641100000000002</v>
      </c>
      <c r="CT59">
        <v>16.718800000000002</v>
      </c>
      <c r="CU59">
        <v>366.66199999999998</v>
      </c>
      <c r="CV59">
        <v>22.743300000000001</v>
      </c>
      <c r="CW59">
        <v>500.11500000000001</v>
      </c>
      <c r="CX59">
        <v>99.550399999999996</v>
      </c>
      <c r="CY59">
        <v>0.10017</v>
      </c>
      <c r="CZ59">
        <v>27.8385</v>
      </c>
      <c r="DA59">
        <v>27.957100000000001</v>
      </c>
      <c r="DB59">
        <v>999.9</v>
      </c>
      <c r="DC59">
        <v>0</v>
      </c>
      <c r="DD59">
        <v>0</v>
      </c>
      <c r="DE59">
        <v>9995.6200000000008</v>
      </c>
      <c r="DF59">
        <v>0</v>
      </c>
      <c r="DG59">
        <v>1722.2</v>
      </c>
      <c r="DH59">
        <v>-33.106200000000001</v>
      </c>
      <c r="DI59">
        <v>375.39699999999999</v>
      </c>
      <c r="DJ59">
        <v>406.80500000000001</v>
      </c>
      <c r="DK59">
        <v>5.9223299999999997</v>
      </c>
      <c r="DL59">
        <v>400.00400000000002</v>
      </c>
      <c r="DM59">
        <v>16.718800000000002</v>
      </c>
      <c r="DN59">
        <v>2.25393</v>
      </c>
      <c r="DO59">
        <v>1.6643600000000001</v>
      </c>
      <c r="DP59">
        <v>19.350899999999999</v>
      </c>
      <c r="DQ59">
        <v>14.568</v>
      </c>
      <c r="DR59">
        <v>1800.06</v>
      </c>
      <c r="DS59">
        <v>0.97799499999999995</v>
      </c>
      <c r="DT59">
        <v>2.2005500000000001E-2</v>
      </c>
      <c r="DU59">
        <v>0</v>
      </c>
      <c r="DV59">
        <v>873.33600000000001</v>
      </c>
      <c r="DW59">
        <v>5.0001199999999999</v>
      </c>
      <c r="DX59">
        <v>15936.1</v>
      </c>
      <c r="DY59">
        <v>14418.3</v>
      </c>
      <c r="DZ59">
        <v>50.5</v>
      </c>
      <c r="EA59">
        <v>51.186999999999998</v>
      </c>
      <c r="EB59">
        <v>51.186999999999998</v>
      </c>
      <c r="EC59">
        <v>51.061999999999998</v>
      </c>
      <c r="ED59">
        <v>51.686999999999998</v>
      </c>
      <c r="EE59">
        <v>1755.56</v>
      </c>
      <c r="EF59">
        <v>39.5</v>
      </c>
      <c r="EG59">
        <v>0</v>
      </c>
      <c r="EH59">
        <v>188.89999985694891</v>
      </c>
      <c r="EI59">
        <v>0</v>
      </c>
      <c r="EJ59">
        <v>869.91011538461544</v>
      </c>
      <c r="EK59">
        <v>25.464102582537659</v>
      </c>
      <c r="EL59">
        <v>441.36752162991348</v>
      </c>
      <c r="EM59">
        <v>15881.36153846154</v>
      </c>
      <c r="EN59">
        <v>15</v>
      </c>
      <c r="EO59">
        <v>1657472119.5999999</v>
      </c>
      <c r="EP59" t="s">
        <v>628</v>
      </c>
      <c r="EQ59">
        <v>1657472114.0999999</v>
      </c>
      <c r="ER59">
        <v>1657472119.5999999</v>
      </c>
      <c r="ES59">
        <v>47</v>
      </c>
      <c r="ET59">
        <v>0.64100000000000001</v>
      </c>
      <c r="EU59">
        <v>3.0000000000000001E-3</v>
      </c>
      <c r="EV59">
        <v>0.23499999999999999</v>
      </c>
      <c r="EW59">
        <v>-0.10199999999999999</v>
      </c>
      <c r="EX59">
        <v>400</v>
      </c>
      <c r="EY59">
        <v>16</v>
      </c>
      <c r="EZ59">
        <v>0.03</v>
      </c>
      <c r="FA59">
        <v>0.02</v>
      </c>
      <c r="FB59">
        <v>-32.902104999999999</v>
      </c>
      <c r="FC59">
        <v>-1.1187129455909499</v>
      </c>
      <c r="FD59">
        <v>0.114866946834152</v>
      </c>
      <c r="FE59">
        <v>0</v>
      </c>
      <c r="FF59">
        <v>5.8552574999999996</v>
      </c>
      <c r="FG59">
        <v>5.4494859287056191E-2</v>
      </c>
      <c r="FH59">
        <v>3.7209169887945627E-2</v>
      </c>
      <c r="FI59">
        <v>1</v>
      </c>
      <c r="FJ59">
        <v>1</v>
      </c>
      <c r="FK59">
        <v>2</v>
      </c>
      <c r="FL59" t="s">
        <v>588</v>
      </c>
      <c r="FM59">
        <v>2.9314900000000002</v>
      </c>
      <c r="FN59">
        <v>2.7030599999999998</v>
      </c>
      <c r="FO59">
        <v>9.0707999999999997E-2</v>
      </c>
      <c r="FP59">
        <v>9.7685499999999995E-2</v>
      </c>
      <c r="FQ59">
        <v>0.11001900000000001</v>
      </c>
      <c r="FR59">
        <v>8.8114600000000001E-2</v>
      </c>
      <c r="FS59">
        <v>31913</v>
      </c>
      <c r="FT59">
        <v>17466.2</v>
      </c>
      <c r="FU59">
        <v>31531</v>
      </c>
      <c r="FV59">
        <v>21054.400000000001</v>
      </c>
      <c r="FW59">
        <v>38001.199999999997</v>
      </c>
      <c r="FX59">
        <v>32674</v>
      </c>
      <c r="FY59">
        <v>47695.5</v>
      </c>
      <c r="FZ59">
        <v>40282.300000000003</v>
      </c>
      <c r="GA59">
        <v>1.91788</v>
      </c>
      <c r="GB59">
        <v>1.8994500000000001</v>
      </c>
      <c r="GC59">
        <v>4.3824299999999997E-2</v>
      </c>
      <c r="GD59">
        <v>0</v>
      </c>
      <c r="GE59">
        <v>27.241099999999999</v>
      </c>
      <c r="GF59">
        <v>999.9</v>
      </c>
      <c r="GG59">
        <v>51.1</v>
      </c>
      <c r="GH59">
        <v>37.299999999999997</v>
      </c>
      <c r="GI59">
        <v>32.898000000000003</v>
      </c>
      <c r="GJ59">
        <v>60.5578</v>
      </c>
      <c r="GK59">
        <v>18.757999999999999</v>
      </c>
      <c r="GL59">
        <v>1</v>
      </c>
      <c r="GM59">
        <v>0.65327999999999997</v>
      </c>
      <c r="GN59">
        <v>4.6081899999999996</v>
      </c>
      <c r="GO59">
        <v>20.144500000000001</v>
      </c>
      <c r="GP59">
        <v>5.19618</v>
      </c>
      <c r="GQ59">
        <v>11.950100000000001</v>
      </c>
      <c r="GR59">
        <v>4.9954499999999999</v>
      </c>
      <c r="GS59">
        <v>3.2910300000000001</v>
      </c>
      <c r="GT59">
        <v>9999</v>
      </c>
      <c r="GU59">
        <v>9999</v>
      </c>
      <c r="GV59">
        <v>9999</v>
      </c>
      <c r="GW59">
        <v>999.9</v>
      </c>
      <c r="GX59">
        <v>1.8751500000000001</v>
      </c>
      <c r="GY59">
        <v>1.87408</v>
      </c>
      <c r="GZ59">
        <v>1.87439</v>
      </c>
      <c r="HA59">
        <v>1.8782000000000001</v>
      </c>
      <c r="HB59">
        <v>1.8717999999999999</v>
      </c>
      <c r="HC59">
        <v>1.8693500000000001</v>
      </c>
      <c r="HD59">
        <v>1.8714999999999999</v>
      </c>
      <c r="HE59">
        <v>1.8747499999999999</v>
      </c>
      <c r="HF59">
        <v>0</v>
      </c>
      <c r="HG59">
        <v>0</v>
      </c>
      <c r="HH59">
        <v>0</v>
      </c>
      <c r="HI59">
        <v>0</v>
      </c>
      <c r="HJ59" t="s">
        <v>409</v>
      </c>
      <c r="HK59" t="s">
        <v>410</v>
      </c>
      <c r="HL59" t="s">
        <v>411</v>
      </c>
      <c r="HM59" t="s">
        <v>411</v>
      </c>
      <c r="HN59" t="s">
        <v>411</v>
      </c>
      <c r="HO59" t="s">
        <v>411</v>
      </c>
      <c r="HP59">
        <v>0</v>
      </c>
      <c r="HQ59">
        <v>100</v>
      </c>
      <c r="HR59">
        <v>100</v>
      </c>
      <c r="HS59">
        <v>0.23599999999999999</v>
      </c>
      <c r="HT59">
        <v>-0.1022</v>
      </c>
      <c r="HU59">
        <v>0.2352500000000646</v>
      </c>
      <c r="HV59">
        <v>0</v>
      </c>
      <c r="HW59">
        <v>0</v>
      </c>
      <c r="HX59">
        <v>0</v>
      </c>
      <c r="HY59">
        <v>-0.1021428571428533</v>
      </c>
      <c r="HZ59">
        <v>0</v>
      </c>
      <c r="IA59">
        <v>0</v>
      </c>
      <c r="IB59">
        <v>0</v>
      </c>
      <c r="IC59">
        <v>-1</v>
      </c>
      <c r="ID59">
        <v>-1</v>
      </c>
      <c r="IE59">
        <v>-1</v>
      </c>
      <c r="IF59">
        <v>-1</v>
      </c>
      <c r="IG59">
        <v>1.3</v>
      </c>
      <c r="IH59">
        <v>1.2</v>
      </c>
      <c r="II59">
        <v>1.00952</v>
      </c>
      <c r="IJ59">
        <v>2.4060100000000002</v>
      </c>
      <c r="IK59">
        <v>1.5490699999999999</v>
      </c>
      <c r="IL59">
        <v>2.3022499999999999</v>
      </c>
      <c r="IM59">
        <v>1.5918000000000001</v>
      </c>
      <c r="IN59">
        <v>2.3974600000000001</v>
      </c>
      <c r="IO59">
        <v>38.624099999999999</v>
      </c>
      <c r="IP59">
        <v>15.900700000000001</v>
      </c>
      <c r="IQ59">
        <v>18</v>
      </c>
      <c r="IR59">
        <v>513.447</v>
      </c>
      <c r="IS59">
        <v>477.65499999999997</v>
      </c>
      <c r="IT59">
        <v>20.449000000000002</v>
      </c>
      <c r="IU59">
        <v>35.057400000000001</v>
      </c>
      <c r="IV59">
        <v>29.9998</v>
      </c>
      <c r="IW59">
        <v>35.214399999999998</v>
      </c>
      <c r="IX59">
        <v>35.228900000000003</v>
      </c>
      <c r="IY59">
        <v>20.253599999999999</v>
      </c>
      <c r="IZ59">
        <v>50.226799999999997</v>
      </c>
      <c r="JA59">
        <v>0</v>
      </c>
      <c r="JB59">
        <v>20.476299999999998</v>
      </c>
      <c r="JC59">
        <v>400</v>
      </c>
      <c r="JD59">
        <v>16.717700000000001</v>
      </c>
      <c r="JE59">
        <v>99.057900000000004</v>
      </c>
      <c r="JF59">
        <v>98.486000000000004</v>
      </c>
    </row>
    <row r="60" spans="1:266" x14ac:dyDescent="0.25">
      <c r="A60">
        <v>44</v>
      </c>
      <c r="B60">
        <v>1657472337.0999999</v>
      </c>
      <c r="C60">
        <v>7224</v>
      </c>
      <c r="D60" t="s">
        <v>629</v>
      </c>
      <c r="E60" t="s">
        <v>630</v>
      </c>
      <c r="F60" t="s">
        <v>397</v>
      </c>
      <c r="G60" t="s">
        <v>398</v>
      </c>
      <c r="H60" t="s">
        <v>583</v>
      </c>
      <c r="I60" t="s">
        <v>495</v>
      </c>
      <c r="J60" t="s">
        <v>584</v>
      </c>
      <c r="K60">
        <v>1657472337.0999999</v>
      </c>
      <c r="L60">
        <f t="shared" si="46"/>
        <v>5.4587110619206394E-3</v>
      </c>
      <c r="M60">
        <f t="shared" si="47"/>
        <v>5.4587110619206394</v>
      </c>
      <c r="N60">
        <f t="shared" si="48"/>
        <v>26.911737453749211</v>
      </c>
      <c r="O60">
        <f t="shared" si="49"/>
        <v>365.34500000000003</v>
      </c>
      <c r="P60">
        <f t="shared" si="50"/>
        <v>234.34899327267564</v>
      </c>
      <c r="Q60">
        <f t="shared" si="51"/>
        <v>23.350785614857166</v>
      </c>
      <c r="R60">
        <f t="shared" si="52"/>
        <v>36.403368545874997</v>
      </c>
      <c r="S60">
        <f t="shared" si="53"/>
        <v>0.36958701281118611</v>
      </c>
      <c r="T60">
        <f t="shared" si="54"/>
        <v>2.9208265030490423</v>
      </c>
      <c r="U60">
        <f t="shared" si="55"/>
        <v>0.34543328829684611</v>
      </c>
      <c r="V60">
        <f t="shared" si="56"/>
        <v>0.21793424306892822</v>
      </c>
      <c r="W60">
        <f t="shared" si="57"/>
        <v>289.58141384753759</v>
      </c>
      <c r="X60">
        <f t="shared" si="58"/>
        <v>28.24250143096565</v>
      </c>
      <c r="Y60">
        <f t="shared" si="59"/>
        <v>28.0366</v>
      </c>
      <c r="Z60">
        <f t="shared" si="60"/>
        <v>3.802944095687594</v>
      </c>
      <c r="AA60">
        <f t="shared" si="61"/>
        <v>60.148531776608515</v>
      </c>
      <c r="AB60">
        <f t="shared" si="62"/>
        <v>2.2763999994499997</v>
      </c>
      <c r="AC60">
        <f t="shared" si="63"/>
        <v>3.784631032897932</v>
      </c>
      <c r="AD60">
        <f t="shared" si="64"/>
        <v>1.5265440962375942</v>
      </c>
      <c r="AE60">
        <f t="shared" si="65"/>
        <v>-240.72915783070019</v>
      </c>
      <c r="AF60">
        <f t="shared" si="66"/>
        <v>-13.038317150200886</v>
      </c>
      <c r="AG60">
        <f t="shared" si="67"/>
        <v>-0.97298401620966257</v>
      </c>
      <c r="AH60">
        <f t="shared" si="68"/>
        <v>34.840954850426883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52448.728124044108</v>
      </c>
      <c r="AN60" t="s">
        <v>402</v>
      </c>
      <c r="AO60">
        <v>10366.9</v>
      </c>
      <c r="AP60">
        <v>993.59653846153856</v>
      </c>
      <c r="AQ60">
        <v>3431.87</v>
      </c>
      <c r="AR60">
        <f t="shared" si="72"/>
        <v>0.71047955241266758</v>
      </c>
      <c r="AS60">
        <v>-3.9894345373445681</v>
      </c>
      <c r="AT60" t="s">
        <v>631</v>
      </c>
      <c r="AU60">
        <v>10355.6</v>
      </c>
      <c r="AV60">
        <v>905.51823076923085</v>
      </c>
      <c r="AW60">
        <v>1434.17</v>
      </c>
      <c r="AX60">
        <f t="shared" si="73"/>
        <v>0.36861164940751046</v>
      </c>
      <c r="AY60">
        <v>0.5</v>
      </c>
      <c r="AZ60">
        <f t="shared" si="74"/>
        <v>1513.2605999210039</v>
      </c>
      <c r="BA60">
        <f t="shared" si="75"/>
        <v>26.911737453749211</v>
      </c>
      <c r="BB60">
        <f t="shared" si="76"/>
        <v>278.90274286013999</v>
      </c>
      <c r="BC60">
        <f t="shared" si="77"/>
        <v>2.0420258078950117E-2</v>
      </c>
      <c r="BD60">
        <f t="shared" si="78"/>
        <v>1.3929311030073142</v>
      </c>
      <c r="BE60">
        <f t="shared" si="79"/>
        <v>708.05191877879486</v>
      </c>
      <c r="BF60" t="s">
        <v>632</v>
      </c>
      <c r="BG60">
        <v>621.77</v>
      </c>
      <c r="BH60">
        <f t="shared" si="80"/>
        <v>621.77</v>
      </c>
      <c r="BI60">
        <f t="shared" si="81"/>
        <v>0.56646004309112596</v>
      </c>
      <c r="BJ60">
        <f t="shared" si="82"/>
        <v>0.65072842101276362</v>
      </c>
      <c r="BK60">
        <f t="shared" si="83"/>
        <v>0.71089996797266997</v>
      </c>
      <c r="BL60">
        <f t="shared" si="84"/>
        <v>1.1999174153267027</v>
      </c>
      <c r="BM60">
        <f t="shared" si="85"/>
        <v>0.81930924956199291</v>
      </c>
      <c r="BN60">
        <f t="shared" si="86"/>
        <v>0.44681972884123877</v>
      </c>
      <c r="BO60">
        <f t="shared" si="87"/>
        <v>0.55318027115876123</v>
      </c>
      <c r="BP60">
        <v>1209</v>
      </c>
      <c r="BQ60">
        <v>300</v>
      </c>
      <c r="BR60">
        <v>300</v>
      </c>
      <c r="BS60">
        <v>300</v>
      </c>
      <c r="BT60">
        <v>10355.6</v>
      </c>
      <c r="BU60">
        <v>1313.07</v>
      </c>
      <c r="BV60">
        <v>-7.0781000000000004E-3</v>
      </c>
      <c r="BW60">
        <v>-2.08</v>
      </c>
      <c r="BX60" t="s">
        <v>405</v>
      </c>
      <c r="BY60" t="s">
        <v>405</v>
      </c>
      <c r="BZ60" t="s">
        <v>405</v>
      </c>
      <c r="CA60" t="s">
        <v>405</v>
      </c>
      <c r="CB60" t="s">
        <v>405</v>
      </c>
      <c r="CC60" t="s">
        <v>405</v>
      </c>
      <c r="CD60" t="s">
        <v>405</v>
      </c>
      <c r="CE60" t="s">
        <v>405</v>
      </c>
      <c r="CF60" t="s">
        <v>405</v>
      </c>
      <c r="CG60" t="s">
        <v>405</v>
      </c>
      <c r="CH60">
        <f t="shared" si="88"/>
        <v>1800.09</v>
      </c>
      <c r="CI60">
        <f t="shared" si="89"/>
        <v>1513.2605999210039</v>
      </c>
      <c r="CJ60">
        <f t="shared" si="90"/>
        <v>0.8406583003744279</v>
      </c>
      <c r="CK60">
        <f t="shared" si="91"/>
        <v>0.16087051972264588</v>
      </c>
      <c r="CL60">
        <v>6</v>
      </c>
      <c r="CM60">
        <v>0.5</v>
      </c>
      <c r="CN60" t="s">
        <v>406</v>
      </c>
      <c r="CO60">
        <v>2</v>
      </c>
      <c r="CP60">
        <v>1657472337.0999999</v>
      </c>
      <c r="CQ60">
        <v>365.34500000000003</v>
      </c>
      <c r="CR60">
        <v>400.029</v>
      </c>
      <c r="CS60">
        <v>22.846</v>
      </c>
      <c r="CT60">
        <v>16.445799999999998</v>
      </c>
      <c r="CU60">
        <v>365.11599999999999</v>
      </c>
      <c r="CV60">
        <v>22.942599999999999</v>
      </c>
      <c r="CW60">
        <v>500.04700000000003</v>
      </c>
      <c r="CX60">
        <v>99.540899999999993</v>
      </c>
      <c r="CY60">
        <v>0.100175</v>
      </c>
      <c r="CZ60">
        <v>27.953800000000001</v>
      </c>
      <c r="DA60">
        <v>28.0366</v>
      </c>
      <c r="DB60">
        <v>999.9</v>
      </c>
      <c r="DC60">
        <v>0</v>
      </c>
      <c r="DD60">
        <v>0</v>
      </c>
      <c r="DE60">
        <v>9996.25</v>
      </c>
      <c r="DF60">
        <v>0</v>
      </c>
      <c r="DG60">
        <v>1724.8</v>
      </c>
      <c r="DH60">
        <v>-34.683500000000002</v>
      </c>
      <c r="DI60">
        <v>373.887</v>
      </c>
      <c r="DJ60">
        <v>406.71800000000002</v>
      </c>
      <c r="DK60">
        <v>6.40029</v>
      </c>
      <c r="DL60">
        <v>400.029</v>
      </c>
      <c r="DM60">
        <v>16.445799999999998</v>
      </c>
      <c r="DN60">
        <v>2.2741199999999999</v>
      </c>
      <c r="DO60">
        <v>1.63703</v>
      </c>
      <c r="DP60">
        <v>19.494199999999999</v>
      </c>
      <c r="DQ60">
        <v>14.3118</v>
      </c>
      <c r="DR60">
        <v>1800.09</v>
      </c>
      <c r="DS60">
        <v>0.97799499999999995</v>
      </c>
      <c r="DT60">
        <v>2.2005500000000001E-2</v>
      </c>
      <c r="DU60">
        <v>0</v>
      </c>
      <c r="DV60">
        <v>906.68499999999995</v>
      </c>
      <c r="DW60">
        <v>5.0001199999999999</v>
      </c>
      <c r="DX60">
        <v>16551.900000000001</v>
      </c>
      <c r="DY60">
        <v>14418.6</v>
      </c>
      <c r="DZ60">
        <v>50.5</v>
      </c>
      <c r="EA60">
        <v>51.311999999999998</v>
      </c>
      <c r="EB60">
        <v>51.375</v>
      </c>
      <c r="EC60">
        <v>51.186999999999998</v>
      </c>
      <c r="ED60">
        <v>51.811999999999998</v>
      </c>
      <c r="EE60">
        <v>1755.59</v>
      </c>
      <c r="EF60">
        <v>39.5</v>
      </c>
      <c r="EG60">
        <v>0</v>
      </c>
      <c r="EH60">
        <v>146.89999985694891</v>
      </c>
      <c r="EI60">
        <v>0</v>
      </c>
      <c r="EJ60">
        <v>905.51823076923085</v>
      </c>
      <c r="EK60">
        <v>10.90776069016713</v>
      </c>
      <c r="EL60">
        <v>194.83760690371821</v>
      </c>
      <c r="EM60">
        <v>16525.561538461541</v>
      </c>
      <c r="EN60">
        <v>15</v>
      </c>
      <c r="EO60">
        <v>1657472293.0999999</v>
      </c>
      <c r="EP60" t="s">
        <v>633</v>
      </c>
      <c r="EQ60">
        <v>1657472286.0999999</v>
      </c>
      <c r="ER60">
        <v>1657472293.0999999</v>
      </c>
      <c r="ES60">
        <v>48</v>
      </c>
      <c r="ET60">
        <v>-6.0000000000000001E-3</v>
      </c>
      <c r="EU60">
        <v>6.0000000000000001E-3</v>
      </c>
      <c r="EV60">
        <v>0.22900000000000001</v>
      </c>
      <c r="EW60">
        <v>-9.7000000000000003E-2</v>
      </c>
      <c r="EX60">
        <v>400</v>
      </c>
      <c r="EY60">
        <v>16</v>
      </c>
      <c r="EZ60">
        <v>0.04</v>
      </c>
      <c r="FA60">
        <v>0.01</v>
      </c>
      <c r="FB60">
        <v>-34.607042499999999</v>
      </c>
      <c r="FC60">
        <v>-0.21522664165095909</v>
      </c>
      <c r="FD60">
        <v>3.039493286306099E-2</v>
      </c>
      <c r="FE60">
        <v>1</v>
      </c>
      <c r="FF60">
        <v>6.4236867499999999</v>
      </c>
      <c r="FG60">
        <v>-1.3246491557228769E-2</v>
      </c>
      <c r="FH60">
        <v>1.724518866053662E-2</v>
      </c>
      <c r="FI60">
        <v>1</v>
      </c>
      <c r="FJ60">
        <v>2</v>
      </c>
      <c r="FK60">
        <v>2</v>
      </c>
      <c r="FL60" t="s">
        <v>408</v>
      </c>
      <c r="FM60">
        <v>2.93127</v>
      </c>
      <c r="FN60">
        <v>2.7030699999999999</v>
      </c>
      <c r="FO60">
        <v>9.0385800000000002E-2</v>
      </c>
      <c r="FP60">
        <v>9.7665600000000005E-2</v>
      </c>
      <c r="FQ60">
        <v>0.110681</v>
      </c>
      <c r="FR60">
        <v>8.7058999999999997E-2</v>
      </c>
      <c r="FS60">
        <v>31920.400000000001</v>
      </c>
      <c r="FT60">
        <v>17463.900000000001</v>
      </c>
      <c r="FU60">
        <v>31527.4</v>
      </c>
      <c r="FV60">
        <v>21051.5</v>
      </c>
      <c r="FW60">
        <v>37969</v>
      </c>
      <c r="FX60">
        <v>32707.599999999999</v>
      </c>
      <c r="FY60">
        <v>47690.2</v>
      </c>
      <c r="FZ60">
        <v>40277.1</v>
      </c>
      <c r="GA60">
        <v>1.9167700000000001</v>
      </c>
      <c r="GB60">
        <v>1.89835</v>
      </c>
      <c r="GC60">
        <v>4.5150500000000003E-2</v>
      </c>
      <c r="GD60">
        <v>0</v>
      </c>
      <c r="GE60">
        <v>27.299099999999999</v>
      </c>
      <c r="GF60">
        <v>999.9</v>
      </c>
      <c r="GG60">
        <v>51.2</v>
      </c>
      <c r="GH60">
        <v>37.4</v>
      </c>
      <c r="GI60">
        <v>33.147599999999997</v>
      </c>
      <c r="GJ60">
        <v>61.267800000000001</v>
      </c>
      <c r="GK60">
        <v>18.6538</v>
      </c>
      <c r="GL60">
        <v>1</v>
      </c>
      <c r="GM60">
        <v>0.65895099999999995</v>
      </c>
      <c r="GN60">
        <v>4.8550700000000004</v>
      </c>
      <c r="GO60">
        <v>20.136399999999998</v>
      </c>
      <c r="GP60">
        <v>5.1958799999999998</v>
      </c>
      <c r="GQ60">
        <v>11.950100000000001</v>
      </c>
      <c r="GR60">
        <v>4.9953500000000002</v>
      </c>
      <c r="GS60">
        <v>3.2909999999999999</v>
      </c>
      <c r="GT60">
        <v>9999</v>
      </c>
      <c r="GU60">
        <v>9999</v>
      </c>
      <c r="GV60">
        <v>9999</v>
      </c>
      <c r="GW60">
        <v>999.9</v>
      </c>
      <c r="GX60">
        <v>1.8751500000000001</v>
      </c>
      <c r="GY60">
        <v>1.87408</v>
      </c>
      <c r="GZ60">
        <v>1.8744000000000001</v>
      </c>
      <c r="HA60">
        <v>1.8782000000000001</v>
      </c>
      <c r="HB60">
        <v>1.8717900000000001</v>
      </c>
      <c r="HC60">
        <v>1.8693500000000001</v>
      </c>
      <c r="HD60">
        <v>1.8714900000000001</v>
      </c>
      <c r="HE60">
        <v>1.87473</v>
      </c>
      <c r="HF60">
        <v>0</v>
      </c>
      <c r="HG60">
        <v>0</v>
      </c>
      <c r="HH60">
        <v>0</v>
      </c>
      <c r="HI60">
        <v>0</v>
      </c>
      <c r="HJ60" t="s">
        <v>409</v>
      </c>
      <c r="HK60" t="s">
        <v>410</v>
      </c>
      <c r="HL60" t="s">
        <v>411</v>
      </c>
      <c r="HM60" t="s">
        <v>411</v>
      </c>
      <c r="HN60" t="s">
        <v>411</v>
      </c>
      <c r="HO60" t="s">
        <v>411</v>
      </c>
      <c r="HP60">
        <v>0</v>
      </c>
      <c r="HQ60">
        <v>100</v>
      </c>
      <c r="HR60">
        <v>100</v>
      </c>
      <c r="HS60">
        <v>0.22900000000000001</v>
      </c>
      <c r="HT60">
        <v>-9.6600000000000005E-2</v>
      </c>
      <c r="HU60">
        <v>0.22914999999994731</v>
      </c>
      <c r="HV60">
        <v>0</v>
      </c>
      <c r="HW60">
        <v>0</v>
      </c>
      <c r="HX60">
        <v>0</v>
      </c>
      <c r="HY60">
        <v>-9.6559999999996649E-2</v>
      </c>
      <c r="HZ60">
        <v>0</v>
      </c>
      <c r="IA60">
        <v>0</v>
      </c>
      <c r="IB60">
        <v>0</v>
      </c>
      <c r="IC60">
        <v>-1</v>
      </c>
      <c r="ID60">
        <v>-1</v>
      </c>
      <c r="IE60">
        <v>-1</v>
      </c>
      <c r="IF60">
        <v>-1</v>
      </c>
      <c r="IG60">
        <v>0.8</v>
      </c>
      <c r="IH60">
        <v>0.7</v>
      </c>
      <c r="II60">
        <v>1.00952</v>
      </c>
      <c r="IJ60">
        <v>2.4011200000000001</v>
      </c>
      <c r="IK60">
        <v>1.5490699999999999</v>
      </c>
      <c r="IL60">
        <v>2.3010299999999999</v>
      </c>
      <c r="IM60">
        <v>1.5918000000000001</v>
      </c>
      <c r="IN60">
        <v>2.3767100000000001</v>
      </c>
      <c r="IO60">
        <v>38.624099999999999</v>
      </c>
      <c r="IP60">
        <v>15.8569</v>
      </c>
      <c r="IQ60">
        <v>18</v>
      </c>
      <c r="IR60">
        <v>513.13199999999995</v>
      </c>
      <c r="IS60">
        <v>477.29700000000003</v>
      </c>
      <c r="IT60">
        <v>20.696999999999999</v>
      </c>
      <c r="IU60">
        <v>35.115200000000002</v>
      </c>
      <c r="IV60">
        <v>30.000299999999999</v>
      </c>
      <c r="IW60">
        <v>35.269300000000001</v>
      </c>
      <c r="IX60">
        <v>35.283200000000001</v>
      </c>
      <c r="IY60">
        <v>20.243200000000002</v>
      </c>
      <c r="IZ60">
        <v>51.4803</v>
      </c>
      <c r="JA60">
        <v>0</v>
      </c>
      <c r="JB60">
        <v>20.6799</v>
      </c>
      <c r="JC60">
        <v>400</v>
      </c>
      <c r="JD60">
        <v>16.369900000000001</v>
      </c>
      <c r="JE60">
        <v>99.046800000000005</v>
      </c>
      <c r="JF60">
        <v>98.473100000000002</v>
      </c>
    </row>
    <row r="61" spans="1:266" x14ac:dyDescent="0.25">
      <c r="A61">
        <v>45</v>
      </c>
      <c r="B61">
        <v>1657472488</v>
      </c>
      <c r="C61">
        <v>7374.9000000953674</v>
      </c>
      <c r="D61" t="s">
        <v>634</v>
      </c>
      <c r="E61" t="s">
        <v>635</v>
      </c>
      <c r="F61" t="s">
        <v>397</v>
      </c>
      <c r="G61" t="s">
        <v>398</v>
      </c>
      <c r="H61" t="s">
        <v>583</v>
      </c>
      <c r="I61" t="s">
        <v>495</v>
      </c>
      <c r="J61" t="s">
        <v>584</v>
      </c>
      <c r="K61">
        <v>1657472488</v>
      </c>
      <c r="L61">
        <f t="shared" si="46"/>
        <v>5.7226118493426941E-3</v>
      </c>
      <c r="M61">
        <f t="shared" si="47"/>
        <v>5.7226118493426945</v>
      </c>
      <c r="N61">
        <f t="shared" si="48"/>
        <v>27.237265354070736</v>
      </c>
      <c r="O61">
        <f t="shared" si="49"/>
        <v>364.74</v>
      </c>
      <c r="P61">
        <f t="shared" si="50"/>
        <v>239.20047818684716</v>
      </c>
      <c r="Q61">
        <f t="shared" si="51"/>
        <v>23.831008430685639</v>
      </c>
      <c r="R61">
        <f t="shared" si="52"/>
        <v>36.338230094250001</v>
      </c>
      <c r="S61">
        <f t="shared" si="53"/>
        <v>0.39265929195115007</v>
      </c>
      <c r="T61">
        <f t="shared" si="54"/>
        <v>2.9203787476384981</v>
      </c>
      <c r="U61">
        <f t="shared" si="55"/>
        <v>0.36551063340355139</v>
      </c>
      <c r="V61">
        <f t="shared" si="56"/>
        <v>0.23072673373382957</v>
      </c>
      <c r="W61">
        <f t="shared" si="57"/>
        <v>289.55268584752241</v>
      </c>
      <c r="X61">
        <f t="shared" si="58"/>
        <v>28.178385224353434</v>
      </c>
      <c r="Y61">
        <f t="shared" si="59"/>
        <v>27.994</v>
      </c>
      <c r="Z61">
        <f t="shared" si="60"/>
        <v>3.79351252532051</v>
      </c>
      <c r="AA61">
        <f t="shared" si="61"/>
        <v>60.259722348988952</v>
      </c>
      <c r="AB61">
        <f t="shared" si="62"/>
        <v>2.2812466173962505</v>
      </c>
      <c r="AC61">
        <f t="shared" si="63"/>
        <v>3.7856905549358637</v>
      </c>
      <c r="AD61">
        <f t="shared" si="64"/>
        <v>1.5122659079242595</v>
      </c>
      <c r="AE61">
        <f t="shared" si="65"/>
        <v>-252.36718255601281</v>
      </c>
      <c r="AF61">
        <f t="shared" si="66"/>
        <v>-5.5734984501109848</v>
      </c>
      <c r="AG61">
        <f t="shared" si="67"/>
        <v>-0.41590755707660226</v>
      </c>
      <c r="AH61">
        <f t="shared" si="68"/>
        <v>31.196097284322025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52434.751674716048</v>
      </c>
      <c r="AN61" t="s">
        <v>402</v>
      </c>
      <c r="AO61">
        <v>10366.9</v>
      </c>
      <c r="AP61">
        <v>993.59653846153856</v>
      </c>
      <c r="AQ61">
        <v>3431.87</v>
      </c>
      <c r="AR61">
        <f t="shared" si="72"/>
        <v>0.71047955241266758</v>
      </c>
      <c r="AS61">
        <v>-3.9894345373445681</v>
      </c>
      <c r="AT61" t="s">
        <v>636</v>
      </c>
      <c r="AU61">
        <v>10355.4</v>
      </c>
      <c r="AV61">
        <v>925.67819230769237</v>
      </c>
      <c r="AW61">
        <v>1478.96</v>
      </c>
      <c r="AX61">
        <f t="shared" si="73"/>
        <v>0.37410194169707611</v>
      </c>
      <c r="AY61">
        <v>0.5</v>
      </c>
      <c r="AZ61">
        <f t="shared" si="74"/>
        <v>1513.1093999209961</v>
      </c>
      <c r="BA61">
        <f t="shared" si="75"/>
        <v>27.237265354070736</v>
      </c>
      <c r="BB61">
        <f t="shared" si="76"/>
        <v>283.02858225527115</v>
      </c>
      <c r="BC61">
        <f t="shared" si="77"/>
        <v>2.0637436984428055E-2</v>
      </c>
      <c r="BD61">
        <f t="shared" si="78"/>
        <v>1.3204616757721641</v>
      </c>
      <c r="BE61">
        <f t="shared" si="79"/>
        <v>718.79915167959314</v>
      </c>
      <c r="BF61" t="s">
        <v>637</v>
      </c>
      <c r="BG61">
        <v>629.27</v>
      </c>
      <c r="BH61">
        <f t="shared" si="80"/>
        <v>629.27</v>
      </c>
      <c r="BI61">
        <f t="shared" si="81"/>
        <v>0.57451858062422245</v>
      </c>
      <c r="BJ61">
        <f t="shared" si="82"/>
        <v>0.65115725463675889</v>
      </c>
      <c r="BK61">
        <f t="shared" si="83"/>
        <v>0.69682080924855483</v>
      </c>
      <c r="BL61">
        <f t="shared" si="84"/>
        <v>1.1399329606282367</v>
      </c>
      <c r="BM61">
        <f t="shared" si="85"/>
        <v>0.80093969392907427</v>
      </c>
      <c r="BN61">
        <f t="shared" si="86"/>
        <v>0.4426524563615003</v>
      </c>
      <c r="BO61">
        <f t="shared" si="87"/>
        <v>0.5573475436384997</v>
      </c>
      <c r="BP61">
        <v>1211</v>
      </c>
      <c r="BQ61">
        <v>300</v>
      </c>
      <c r="BR61">
        <v>300</v>
      </c>
      <c r="BS61">
        <v>300</v>
      </c>
      <c r="BT61">
        <v>10355.4</v>
      </c>
      <c r="BU61">
        <v>1352.29</v>
      </c>
      <c r="BV61">
        <v>-7.0784400000000001E-3</v>
      </c>
      <c r="BW61">
        <v>-2.82</v>
      </c>
      <c r="BX61" t="s">
        <v>405</v>
      </c>
      <c r="BY61" t="s">
        <v>405</v>
      </c>
      <c r="BZ61" t="s">
        <v>405</v>
      </c>
      <c r="CA61" t="s">
        <v>405</v>
      </c>
      <c r="CB61" t="s">
        <v>405</v>
      </c>
      <c r="CC61" t="s">
        <v>405</v>
      </c>
      <c r="CD61" t="s">
        <v>405</v>
      </c>
      <c r="CE61" t="s">
        <v>405</v>
      </c>
      <c r="CF61" t="s">
        <v>405</v>
      </c>
      <c r="CG61" t="s">
        <v>405</v>
      </c>
      <c r="CH61">
        <f t="shared" si="88"/>
        <v>1799.91</v>
      </c>
      <c r="CI61">
        <f t="shared" si="89"/>
        <v>1513.1093999209961</v>
      </c>
      <c r="CJ61">
        <f t="shared" si="90"/>
        <v>0.84065836620775269</v>
      </c>
      <c r="CK61">
        <f t="shared" si="91"/>
        <v>0.16087064678096261</v>
      </c>
      <c r="CL61">
        <v>6</v>
      </c>
      <c r="CM61">
        <v>0.5</v>
      </c>
      <c r="CN61" t="s">
        <v>406</v>
      </c>
      <c r="CO61">
        <v>2</v>
      </c>
      <c r="CP61">
        <v>1657472488</v>
      </c>
      <c r="CQ61">
        <v>364.74</v>
      </c>
      <c r="CR61">
        <v>399.93</v>
      </c>
      <c r="CS61">
        <v>22.8977</v>
      </c>
      <c r="CT61">
        <v>16.1877</v>
      </c>
      <c r="CU61">
        <v>364.54500000000002</v>
      </c>
      <c r="CV61">
        <v>22.9953</v>
      </c>
      <c r="CW61">
        <v>499.99200000000002</v>
      </c>
      <c r="CX61">
        <v>99.527900000000002</v>
      </c>
      <c r="CY61">
        <v>9.9862500000000007E-2</v>
      </c>
      <c r="CZ61">
        <v>27.958600000000001</v>
      </c>
      <c r="DA61">
        <v>27.994</v>
      </c>
      <c r="DB61">
        <v>999.9</v>
      </c>
      <c r="DC61">
        <v>0</v>
      </c>
      <c r="DD61">
        <v>0</v>
      </c>
      <c r="DE61">
        <v>9995</v>
      </c>
      <c r="DF61">
        <v>0</v>
      </c>
      <c r="DG61">
        <v>1724.47</v>
      </c>
      <c r="DH61">
        <v>-35.189599999999999</v>
      </c>
      <c r="DI61">
        <v>373.28800000000001</v>
      </c>
      <c r="DJ61">
        <v>406.51</v>
      </c>
      <c r="DK61">
        <v>6.7100200000000001</v>
      </c>
      <c r="DL61">
        <v>399.93</v>
      </c>
      <c r="DM61">
        <v>16.1877</v>
      </c>
      <c r="DN61">
        <v>2.2789600000000001</v>
      </c>
      <c r="DO61">
        <v>1.6111200000000001</v>
      </c>
      <c r="DP61">
        <v>19.528400000000001</v>
      </c>
      <c r="DQ61">
        <v>14.0656</v>
      </c>
      <c r="DR61">
        <v>1799.91</v>
      </c>
      <c r="DS61">
        <v>0.97799499999999995</v>
      </c>
      <c r="DT61">
        <v>2.2005500000000001E-2</v>
      </c>
      <c r="DU61">
        <v>0</v>
      </c>
      <c r="DV61">
        <v>926.43499999999995</v>
      </c>
      <c r="DW61">
        <v>5.0001199999999999</v>
      </c>
      <c r="DX61">
        <v>16911.7</v>
      </c>
      <c r="DY61">
        <v>14417.1</v>
      </c>
      <c r="DZ61">
        <v>50.561999999999998</v>
      </c>
      <c r="EA61">
        <v>51.311999999999998</v>
      </c>
      <c r="EB61">
        <v>51.125</v>
      </c>
      <c r="EC61">
        <v>51.061999999999998</v>
      </c>
      <c r="ED61">
        <v>51.875</v>
      </c>
      <c r="EE61">
        <v>1755.41</v>
      </c>
      <c r="EF61">
        <v>39.5</v>
      </c>
      <c r="EG61">
        <v>0</v>
      </c>
      <c r="EH61">
        <v>150.39999985694891</v>
      </c>
      <c r="EI61">
        <v>0</v>
      </c>
      <c r="EJ61">
        <v>925.67819230769237</v>
      </c>
      <c r="EK61">
        <v>7.2155555714688884</v>
      </c>
      <c r="EL61">
        <v>139.87008560376731</v>
      </c>
      <c r="EM61">
        <v>16894.24615384615</v>
      </c>
      <c r="EN61">
        <v>15</v>
      </c>
      <c r="EO61">
        <v>1657472425</v>
      </c>
      <c r="EP61" t="s">
        <v>638</v>
      </c>
      <c r="EQ61">
        <v>1657472425</v>
      </c>
      <c r="ER61">
        <v>1657472424.5</v>
      </c>
      <c r="ES61">
        <v>49</v>
      </c>
      <c r="ET61">
        <v>-3.3000000000000002E-2</v>
      </c>
      <c r="EU61">
        <v>-1E-3</v>
      </c>
      <c r="EV61">
        <v>0.19600000000000001</v>
      </c>
      <c r="EW61">
        <v>-9.8000000000000004E-2</v>
      </c>
      <c r="EX61">
        <v>400</v>
      </c>
      <c r="EY61">
        <v>16</v>
      </c>
      <c r="EZ61">
        <v>0.05</v>
      </c>
      <c r="FA61">
        <v>0.01</v>
      </c>
      <c r="FB61">
        <v>-35.221541463414638</v>
      </c>
      <c r="FC61">
        <v>-0.24024668989554659</v>
      </c>
      <c r="FD61">
        <v>3.8283550410127543E-2</v>
      </c>
      <c r="FE61">
        <v>1</v>
      </c>
      <c r="FF61">
        <v>6.7117812195121944</v>
      </c>
      <c r="FG61">
        <v>7.0521951219516793E-2</v>
      </c>
      <c r="FH61">
        <v>1.9194161865846101E-2</v>
      </c>
      <c r="FI61">
        <v>1</v>
      </c>
      <c r="FJ61">
        <v>2</v>
      </c>
      <c r="FK61">
        <v>2</v>
      </c>
      <c r="FL61" t="s">
        <v>408</v>
      </c>
      <c r="FM61">
        <v>2.9310999999999998</v>
      </c>
      <c r="FN61">
        <v>2.70275</v>
      </c>
      <c r="FO61">
        <v>9.0251100000000001E-2</v>
      </c>
      <c r="FP61">
        <v>9.7620100000000001E-2</v>
      </c>
      <c r="FQ61">
        <v>0.110835</v>
      </c>
      <c r="FR61">
        <v>8.6052199999999995E-2</v>
      </c>
      <c r="FS61">
        <v>31921.3</v>
      </c>
      <c r="FT61">
        <v>17463.2</v>
      </c>
      <c r="FU61">
        <v>31523.9</v>
      </c>
      <c r="FV61">
        <v>21049.7</v>
      </c>
      <c r="FW61">
        <v>37958.6</v>
      </c>
      <c r="FX61">
        <v>32741.4</v>
      </c>
      <c r="FY61">
        <v>47685.2</v>
      </c>
      <c r="FZ61">
        <v>40274.400000000001</v>
      </c>
      <c r="GA61">
        <v>1.9167000000000001</v>
      </c>
      <c r="GB61">
        <v>1.8970800000000001</v>
      </c>
      <c r="GC61">
        <v>4.5090900000000003E-2</v>
      </c>
      <c r="GD61">
        <v>0</v>
      </c>
      <c r="GE61">
        <v>27.257400000000001</v>
      </c>
      <c r="GF61">
        <v>999.9</v>
      </c>
      <c r="GG61">
        <v>51.2</v>
      </c>
      <c r="GH61">
        <v>37.4</v>
      </c>
      <c r="GI61">
        <v>33.148299999999999</v>
      </c>
      <c r="GJ61">
        <v>60.627800000000001</v>
      </c>
      <c r="GK61">
        <v>19.022400000000001</v>
      </c>
      <c r="GL61">
        <v>1</v>
      </c>
      <c r="GM61">
        <v>0.66085400000000005</v>
      </c>
      <c r="GN61">
        <v>4.3710500000000003</v>
      </c>
      <c r="GO61">
        <v>20.150200000000002</v>
      </c>
      <c r="GP61">
        <v>5.1955799999999996</v>
      </c>
      <c r="GQ61">
        <v>11.950100000000001</v>
      </c>
      <c r="GR61">
        <v>4.9951999999999996</v>
      </c>
      <c r="GS61">
        <v>3.2909999999999999</v>
      </c>
      <c r="GT61">
        <v>9999</v>
      </c>
      <c r="GU61">
        <v>9999</v>
      </c>
      <c r="GV61">
        <v>9999</v>
      </c>
      <c r="GW61">
        <v>999.9</v>
      </c>
      <c r="GX61">
        <v>1.8751500000000001</v>
      </c>
      <c r="GY61">
        <v>1.87408</v>
      </c>
      <c r="GZ61">
        <v>1.8744000000000001</v>
      </c>
      <c r="HA61">
        <v>1.8782000000000001</v>
      </c>
      <c r="HB61">
        <v>1.8717999999999999</v>
      </c>
      <c r="HC61">
        <v>1.8693500000000001</v>
      </c>
      <c r="HD61">
        <v>1.87151</v>
      </c>
      <c r="HE61">
        <v>1.87473</v>
      </c>
      <c r="HF61">
        <v>0</v>
      </c>
      <c r="HG61">
        <v>0</v>
      </c>
      <c r="HH61">
        <v>0</v>
      </c>
      <c r="HI61">
        <v>0</v>
      </c>
      <c r="HJ61" t="s">
        <v>409</v>
      </c>
      <c r="HK61" t="s">
        <v>410</v>
      </c>
      <c r="HL61" t="s">
        <v>411</v>
      </c>
      <c r="HM61" t="s">
        <v>411</v>
      </c>
      <c r="HN61" t="s">
        <v>411</v>
      </c>
      <c r="HO61" t="s">
        <v>411</v>
      </c>
      <c r="HP61">
        <v>0</v>
      </c>
      <c r="HQ61">
        <v>100</v>
      </c>
      <c r="HR61">
        <v>100</v>
      </c>
      <c r="HS61">
        <v>0.19500000000000001</v>
      </c>
      <c r="HT61">
        <v>-9.7600000000000006E-2</v>
      </c>
      <c r="HU61">
        <v>0.19580952380948699</v>
      </c>
      <c r="HV61">
        <v>0</v>
      </c>
      <c r="HW61">
        <v>0</v>
      </c>
      <c r="HX61">
        <v>0</v>
      </c>
      <c r="HY61">
        <v>-9.7620000000002705E-2</v>
      </c>
      <c r="HZ61">
        <v>0</v>
      </c>
      <c r="IA61">
        <v>0</v>
      </c>
      <c r="IB61">
        <v>0</v>
      </c>
      <c r="IC61">
        <v>-1</v>
      </c>
      <c r="ID61">
        <v>-1</v>
      </c>
      <c r="IE61">
        <v>-1</v>
      </c>
      <c r="IF61">
        <v>-1</v>
      </c>
      <c r="IG61">
        <v>1.1000000000000001</v>
      </c>
      <c r="IH61">
        <v>1.1000000000000001</v>
      </c>
      <c r="II61">
        <v>1.0083</v>
      </c>
      <c r="IJ61">
        <v>2.4133300000000002</v>
      </c>
      <c r="IK61">
        <v>1.5490699999999999</v>
      </c>
      <c r="IL61">
        <v>2.3022499999999999</v>
      </c>
      <c r="IM61">
        <v>1.5918000000000001</v>
      </c>
      <c r="IN61">
        <v>2.3071299999999999</v>
      </c>
      <c r="IO61">
        <v>38.599499999999999</v>
      </c>
      <c r="IP61">
        <v>15.821899999999999</v>
      </c>
      <c r="IQ61">
        <v>18</v>
      </c>
      <c r="IR61">
        <v>513.44899999999996</v>
      </c>
      <c r="IS61">
        <v>476.77499999999998</v>
      </c>
      <c r="IT61">
        <v>20.876799999999999</v>
      </c>
      <c r="IU61">
        <v>35.150599999999997</v>
      </c>
      <c r="IV61">
        <v>30</v>
      </c>
      <c r="IW61">
        <v>35.317700000000002</v>
      </c>
      <c r="IX61">
        <v>35.331600000000002</v>
      </c>
      <c r="IY61">
        <v>20.229900000000001</v>
      </c>
      <c r="IZ61">
        <v>52.082299999999996</v>
      </c>
      <c r="JA61">
        <v>0</v>
      </c>
      <c r="JB61">
        <v>20.881499999999999</v>
      </c>
      <c r="JC61">
        <v>400</v>
      </c>
      <c r="JD61">
        <v>16.096699999999998</v>
      </c>
      <c r="JE61">
        <v>99.036199999999994</v>
      </c>
      <c r="JF61">
        <v>98.465900000000005</v>
      </c>
    </row>
    <row r="62" spans="1:266" x14ac:dyDescent="0.25">
      <c r="A62">
        <v>46</v>
      </c>
      <c r="B62">
        <v>1657472636</v>
      </c>
      <c r="C62">
        <v>7522.9000000953674</v>
      </c>
      <c r="D62" t="s">
        <v>639</v>
      </c>
      <c r="E62" t="s">
        <v>640</v>
      </c>
      <c r="F62" t="s">
        <v>397</v>
      </c>
      <c r="G62" t="s">
        <v>398</v>
      </c>
      <c r="H62" t="s">
        <v>583</v>
      </c>
      <c r="I62" t="s">
        <v>495</v>
      </c>
      <c r="J62" t="s">
        <v>584</v>
      </c>
      <c r="K62">
        <v>1657472636</v>
      </c>
      <c r="L62">
        <f t="shared" si="46"/>
        <v>5.5802142338658451E-3</v>
      </c>
      <c r="M62">
        <f t="shared" si="47"/>
        <v>5.5802142338658447</v>
      </c>
      <c r="N62">
        <f t="shared" si="48"/>
        <v>36.408316986671487</v>
      </c>
      <c r="O62">
        <f t="shared" si="49"/>
        <v>552.52700000000004</v>
      </c>
      <c r="P62">
        <f t="shared" si="50"/>
        <v>379.7363722695635</v>
      </c>
      <c r="Q62">
        <f t="shared" si="51"/>
        <v>37.830349782662388</v>
      </c>
      <c r="R62">
        <f t="shared" si="52"/>
        <v>55.044212776982</v>
      </c>
      <c r="S62">
        <f t="shared" si="53"/>
        <v>0.38368306261218355</v>
      </c>
      <c r="T62">
        <f t="shared" si="54"/>
        <v>2.9207234820264563</v>
      </c>
      <c r="U62">
        <f t="shared" si="55"/>
        <v>0.35772030065635557</v>
      </c>
      <c r="V62">
        <f t="shared" si="56"/>
        <v>0.22576127055544742</v>
      </c>
      <c r="W62">
        <f t="shared" si="57"/>
        <v>289.58300984753845</v>
      </c>
      <c r="X62">
        <f t="shared" si="58"/>
        <v>28.311335614828177</v>
      </c>
      <c r="Y62">
        <f t="shared" si="59"/>
        <v>28.023700000000002</v>
      </c>
      <c r="Z62">
        <f t="shared" si="60"/>
        <v>3.8000858996612603</v>
      </c>
      <c r="AA62">
        <f t="shared" si="61"/>
        <v>60.248012557845065</v>
      </c>
      <c r="AB62">
        <f t="shared" si="62"/>
        <v>2.2935628279849998</v>
      </c>
      <c r="AC62">
        <f t="shared" si="63"/>
        <v>3.8068688585916655</v>
      </c>
      <c r="AD62">
        <f t="shared" si="64"/>
        <v>1.5065230716762605</v>
      </c>
      <c r="AE62">
        <f t="shared" si="65"/>
        <v>-246.08744771348375</v>
      </c>
      <c r="AF62">
        <f t="shared" si="66"/>
        <v>4.818338557508075</v>
      </c>
      <c r="AG62">
        <f t="shared" si="67"/>
        <v>0.35973804219475147</v>
      </c>
      <c r="AH62">
        <f t="shared" si="68"/>
        <v>48.673638733757521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52427.867871264127</v>
      </c>
      <c r="AN62" t="s">
        <v>402</v>
      </c>
      <c r="AO62">
        <v>10366.9</v>
      </c>
      <c r="AP62">
        <v>993.59653846153856</v>
      </c>
      <c r="AQ62">
        <v>3431.87</v>
      </c>
      <c r="AR62">
        <f t="shared" si="72"/>
        <v>0.71047955241266758</v>
      </c>
      <c r="AS62">
        <v>-3.9894345373445681</v>
      </c>
      <c r="AT62" t="s">
        <v>641</v>
      </c>
      <c r="AU62">
        <v>10355.799999999999</v>
      </c>
      <c r="AV62">
        <v>925.78776000000016</v>
      </c>
      <c r="AW62">
        <v>1485.93</v>
      </c>
      <c r="AX62">
        <f t="shared" si="73"/>
        <v>0.37696408309947294</v>
      </c>
      <c r="AY62">
        <v>0.5</v>
      </c>
      <c r="AZ62">
        <f t="shared" si="74"/>
        <v>1513.2689999210043</v>
      </c>
      <c r="BA62">
        <f t="shared" si="75"/>
        <v>36.408316986671487</v>
      </c>
      <c r="BB62">
        <f t="shared" si="76"/>
        <v>285.22403051903888</v>
      </c>
      <c r="BC62">
        <f t="shared" si="77"/>
        <v>2.6695684327191598E-2</v>
      </c>
      <c r="BD62">
        <f t="shared" si="78"/>
        <v>1.3095771671613061</v>
      </c>
      <c r="BE62">
        <f t="shared" si="79"/>
        <v>720.44157203957241</v>
      </c>
      <c r="BF62" t="s">
        <v>642</v>
      </c>
      <c r="BG62">
        <v>629.72</v>
      </c>
      <c r="BH62">
        <f t="shared" si="80"/>
        <v>629.72</v>
      </c>
      <c r="BI62">
        <f t="shared" si="81"/>
        <v>0.57621153082581278</v>
      </c>
      <c r="BJ62">
        <f t="shared" si="82"/>
        <v>0.65421127994300454</v>
      </c>
      <c r="BK62">
        <f t="shared" si="83"/>
        <v>0.69444533661652663</v>
      </c>
      <c r="BL62">
        <f t="shared" si="84"/>
        <v>1.1377293719781854</v>
      </c>
      <c r="BM62">
        <f t="shared" si="85"/>
        <v>0.79808111382723357</v>
      </c>
      <c r="BN62">
        <f t="shared" si="86"/>
        <v>0.44499392301936325</v>
      </c>
      <c r="BO62">
        <f t="shared" si="87"/>
        <v>0.55500607698063675</v>
      </c>
      <c r="BP62">
        <v>1213</v>
      </c>
      <c r="BQ62">
        <v>300</v>
      </c>
      <c r="BR62">
        <v>300</v>
      </c>
      <c r="BS62">
        <v>300</v>
      </c>
      <c r="BT62">
        <v>10355.799999999999</v>
      </c>
      <c r="BU62">
        <v>1368.47</v>
      </c>
      <c r="BV62">
        <v>-7.0785400000000004E-3</v>
      </c>
      <c r="BW62">
        <v>0.94</v>
      </c>
      <c r="BX62" t="s">
        <v>405</v>
      </c>
      <c r="BY62" t="s">
        <v>405</v>
      </c>
      <c r="BZ62" t="s">
        <v>405</v>
      </c>
      <c r="CA62" t="s">
        <v>405</v>
      </c>
      <c r="CB62" t="s">
        <v>405</v>
      </c>
      <c r="CC62" t="s">
        <v>405</v>
      </c>
      <c r="CD62" t="s">
        <v>405</v>
      </c>
      <c r="CE62" t="s">
        <v>405</v>
      </c>
      <c r="CF62" t="s">
        <v>405</v>
      </c>
      <c r="CG62" t="s">
        <v>405</v>
      </c>
      <c r="CH62">
        <f t="shared" si="88"/>
        <v>1800.1</v>
      </c>
      <c r="CI62">
        <f t="shared" si="89"/>
        <v>1513.2689999210043</v>
      </c>
      <c r="CJ62">
        <f t="shared" si="90"/>
        <v>0.84065829671740699</v>
      </c>
      <c r="CK62">
        <f t="shared" si="91"/>
        <v>0.16087051266459557</v>
      </c>
      <c r="CL62">
        <v>6</v>
      </c>
      <c r="CM62">
        <v>0.5</v>
      </c>
      <c r="CN62" t="s">
        <v>406</v>
      </c>
      <c r="CO62">
        <v>2</v>
      </c>
      <c r="CP62">
        <v>1657472636</v>
      </c>
      <c r="CQ62">
        <v>552.52700000000004</v>
      </c>
      <c r="CR62">
        <v>599.91399999999999</v>
      </c>
      <c r="CS62">
        <v>23.022500000000001</v>
      </c>
      <c r="CT62">
        <v>16.480799999999999</v>
      </c>
      <c r="CU62">
        <v>551.62800000000004</v>
      </c>
      <c r="CV62">
        <v>23.128699999999998</v>
      </c>
      <c r="CW62">
        <v>500.03</v>
      </c>
      <c r="CX62">
        <v>99.522599999999997</v>
      </c>
      <c r="CY62">
        <v>0.100066</v>
      </c>
      <c r="CZ62">
        <v>28.054300000000001</v>
      </c>
      <c r="DA62">
        <v>28.023700000000002</v>
      </c>
      <c r="DB62">
        <v>999.9</v>
      </c>
      <c r="DC62">
        <v>0</v>
      </c>
      <c r="DD62">
        <v>0</v>
      </c>
      <c r="DE62">
        <v>9997.5</v>
      </c>
      <c r="DF62">
        <v>0</v>
      </c>
      <c r="DG62">
        <v>1724.89</v>
      </c>
      <c r="DH62">
        <v>-47.387500000000003</v>
      </c>
      <c r="DI62">
        <v>565.54700000000003</v>
      </c>
      <c r="DJ62">
        <v>609.96699999999998</v>
      </c>
      <c r="DK62">
        <v>6.5416999999999996</v>
      </c>
      <c r="DL62">
        <v>599.91399999999999</v>
      </c>
      <c r="DM62">
        <v>16.480799999999999</v>
      </c>
      <c r="DN62">
        <v>2.2912599999999999</v>
      </c>
      <c r="DO62">
        <v>1.6402099999999999</v>
      </c>
      <c r="DP62">
        <v>19.615100000000002</v>
      </c>
      <c r="DQ62">
        <v>14.341900000000001</v>
      </c>
      <c r="DR62">
        <v>1800.1</v>
      </c>
      <c r="DS62">
        <v>0.97799499999999995</v>
      </c>
      <c r="DT62">
        <v>2.2005500000000001E-2</v>
      </c>
      <c r="DU62">
        <v>0</v>
      </c>
      <c r="DV62">
        <v>926.05899999999997</v>
      </c>
      <c r="DW62">
        <v>5.0001199999999999</v>
      </c>
      <c r="DX62">
        <v>16913.599999999999</v>
      </c>
      <c r="DY62">
        <v>14418.6</v>
      </c>
      <c r="DZ62">
        <v>50.625</v>
      </c>
      <c r="EA62">
        <v>51.25</v>
      </c>
      <c r="EB62">
        <v>51.375</v>
      </c>
      <c r="EC62">
        <v>51.125</v>
      </c>
      <c r="ED62">
        <v>51.811999999999998</v>
      </c>
      <c r="EE62">
        <v>1755.6</v>
      </c>
      <c r="EF62">
        <v>39.5</v>
      </c>
      <c r="EG62">
        <v>0</v>
      </c>
      <c r="EH62">
        <v>147.89999985694891</v>
      </c>
      <c r="EI62">
        <v>0</v>
      </c>
      <c r="EJ62">
        <v>925.78776000000016</v>
      </c>
      <c r="EK62">
        <v>0.97500000611146287</v>
      </c>
      <c r="EL62">
        <v>7.9461538882023053</v>
      </c>
      <c r="EM62">
        <v>16911.38</v>
      </c>
      <c r="EN62">
        <v>15</v>
      </c>
      <c r="EO62">
        <v>1657472590.5</v>
      </c>
      <c r="EP62" t="s">
        <v>643</v>
      </c>
      <c r="EQ62">
        <v>1657472589.5</v>
      </c>
      <c r="ER62">
        <v>1657472590.5</v>
      </c>
      <c r="ES62">
        <v>50</v>
      </c>
      <c r="ET62">
        <v>0.70299999999999996</v>
      </c>
      <c r="EU62">
        <v>-8.9999999999999993E-3</v>
      </c>
      <c r="EV62">
        <v>0.89900000000000002</v>
      </c>
      <c r="EW62">
        <v>-0.106</v>
      </c>
      <c r="EX62">
        <v>600</v>
      </c>
      <c r="EY62">
        <v>16</v>
      </c>
      <c r="EZ62">
        <v>0.04</v>
      </c>
      <c r="FA62">
        <v>0.01</v>
      </c>
      <c r="FB62">
        <v>-47.452631707317067</v>
      </c>
      <c r="FC62">
        <v>-0.24165783972126709</v>
      </c>
      <c r="FD62">
        <v>5.4549545342606177E-2</v>
      </c>
      <c r="FE62">
        <v>1</v>
      </c>
      <c r="FF62">
        <v>6.5423690243902426</v>
      </c>
      <c r="FG62">
        <v>7.5978815331023311E-2</v>
      </c>
      <c r="FH62">
        <v>1.5863873639595821E-2</v>
      </c>
      <c r="FI62">
        <v>1</v>
      </c>
      <c r="FJ62">
        <v>2</v>
      </c>
      <c r="FK62">
        <v>2</v>
      </c>
      <c r="FL62" t="s">
        <v>408</v>
      </c>
      <c r="FM62">
        <v>2.93119</v>
      </c>
      <c r="FN62">
        <v>2.7029700000000001</v>
      </c>
      <c r="FO62">
        <v>0.123376</v>
      </c>
      <c r="FP62">
        <v>0.13150899999999999</v>
      </c>
      <c r="FQ62">
        <v>0.111281</v>
      </c>
      <c r="FR62">
        <v>8.7162299999999998E-2</v>
      </c>
      <c r="FS62">
        <v>30756.1</v>
      </c>
      <c r="FT62">
        <v>16806.099999999999</v>
      </c>
      <c r="FU62">
        <v>31522.3</v>
      </c>
      <c r="FV62">
        <v>21049.4</v>
      </c>
      <c r="FW62">
        <v>37938.400000000001</v>
      </c>
      <c r="FX62">
        <v>32701.599999999999</v>
      </c>
      <c r="FY62">
        <v>47682.8</v>
      </c>
      <c r="FZ62">
        <v>40273.599999999999</v>
      </c>
      <c r="GA62">
        <v>1.9166000000000001</v>
      </c>
      <c r="GB62">
        <v>1.89805</v>
      </c>
      <c r="GC62">
        <v>3.8184200000000001E-2</v>
      </c>
      <c r="GD62">
        <v>0</v>
      </c>
      <c r="GE62">
        <v>27.4</v>
      </c>
      <c r="GF62">
        <v>999.9</v>
      </c>
      <c r="GG62">
        <v>51.3</v>
      </c>
      <c r="GH62">
        <v>37.4</v>
      </c>
      <c r="GI62">
        <v>33.218600000000002</v>
      </c>
      <c r="GJ62">
        <v>61.097900000000003</v>
      </c>
      <c r="GK62">
        <v>18.585699999999999</v>
      </c>
      <c r="GL62">
        <v>1</v>
      </c>
      <c r="GM62">
        <v>0.66427800000000004</v>
      </c>
      <c r="GN62">
        <v>4.8507800000000003</v>
      </c>
      <c r="GO62">
        <v>20.136800000000001</v>
      </c>
      <c r="GP62">
        <v>5.1960300000000004</v>
      </c>
      <c r="GQ62">
        <v>11.950100000000001</v>
      </c>
      <c r="GR62">
        <v>4.9952500000000004</v>
      </c>
      <c r="GS62">
        <v>3.2909999999999999</v>
      </c>
      <c r="GT62">
        <v>9999</v>
      </c>
      <c r="GU62">
        <v>9999</v>
      </c>
      <c r="GV62">
        <v>9999</v>
      </c>
      <c r="GW62">
        <v>999.9</v>
      </c>
      <c r="GX62">
        <v>1.8751500000000001</v>
      </c>
      <c r="GY62">
        <v>1.87408</v>
      </c>
      <c r="GZ62">
        <v>1.87439</v>
      </c>
      <c r="HA62">
        <v>1.8782000000000001</v>
      </c>
      <c r="HB62">
        <v>1.8717900000000001</v>
      </c>
      <c r="HC62">
        <v>1.8693500000000001</v>
      </c>
      <c r="HD62">
        <v>1.8714999999999999</v>
      </c>
      <c r="HE62">
        <v>1.87476</v>
      </c>
      <c r="HF62">
        <v>0</v>
      </c>
      <c r="HG62">
        <v>0</v>
      </c>
      <c r="HH62">
        <v>0</v>
      </c>
      <c r="HI62">
        <v>0</v>
      </c>
      <c r="HJ62" t="s">
        <v>409</v>
      </c>
      <c r="HK62" t="s">
        <v>410</v>
      </c>
      <c r="HL62" t="s">
        <v>411</v>
      </c>
      <c r="HM62" t="s">
        <v>411</v>
      </c>
      <c r="HN62" t="s">
        <v>411</v>
      </c>
      <c r="HO62" t="s">
        <v>411</v>
      </c>
      <c r="HP62">
        <v>0</v>
      </c>
      <c r="HQ62">
        <v>100</v>
      </c>
      <c r="HR62">
        <v>100</v>
      </c>
      <c r="HS62">
        <v>0.89900000000000002</v>
      </c>
      <c r="HT62">
        <v>-0.1062</v>
      </c>
      <c r="HU62">
        <v>0.8987000000001899</v>
      </c>
      <c r="HV62">
        <v>0</v>
      </c>
      <c r="HW62">
        <v>0</v>
      </c>
      <c r="HX62">
        <v>0</v>
      </c>
      <c r="HY62">
        <v>-0.10614000000000171</v>
      </c>
      <c r="HZ62">
        <v>0</v>
      </c>
      <c r="IA62">
        <v>0</v>
      </c>
      <c r="IB62">
        <v>0</v>
      </c>
      <c r="IC62">
        <v>-1</v>
      </c>
      <c r="ID62">
        <v>-1</v>
      </c>
      <c r="IE62">
        <v>-1</v>
      </c>
      <c r="IF62">
        <v>-1</v>
      </c>
      <c r="IG62">
        <v>0.8</v>
      </c>
      <c r="IH62">
        <v>0.8</v>
      </c>
      <c r="II62">
        <v>1.40015</v>
      </c>
      <c r="IJ62">
        <v>2.3974600000000001</v>
      </c>
      <c r="IK62">
        <v>1.5490699999999999</v>
      </c>
      <c r="IL62">
        <v>2.3010299999999999</v>
      </c>
      <c r="IM62">
        <v>1.5918000000000001</v>
      </c>
      <c r="IN62">
        <v>2.2973599999999998</v>
      </c>
      <c r="IO62">
        <v>38.5259</v>
      </c>
      <c r="IP62">
        <v>15.7781</v>
      </c>
      <c r="IQ62">
        <v>18</v>
      </c>
      <c r="IR62">
        <v>513.529</v>
      </c>
      <c r="IS62">
        <v>477.58600000000001</v>
      </c>
      <c r="IT62">
        <v>20.793600000000001</v>
      </c>
      <c r="IU62">
        <v>35.162599999999998</v>
      </c>
      <c r="IV62">
        <v>30.000299999999999</v>
      </c>
      <c r="IW62">
        <v>35.337200000000003</v>
      </c>
      <c r="IX62">
        <v>35.350999999999999</v>
      </c>
      <c r="IY62">
        <v>28.0442</v>
      </c>
      <c r="IZ62">
        <v>51.284500000000001</v>
      </c>
      <c r="JA62">
        <v>0</v>
      </c>
      <c r="JB62">
        <v>20.762899999999998</v>
      </c>
      <c r="JC62">
        <v>600</v>
      </c>
      <c r="JD62">
        <v>16.418600000000001</v>
      </c>
      <c r="JE62">
        <v>99.031099999999995</v>
      </c>
      <c r="JF62">
        <v>98.464100000000002</v>
      </c>
    </row>
    <row r="63" spans="1:266" x14ac:dyDescent="0.25">
      <c r="A63">
        <v>47</v>
      </c>
      <c r="B63">
        <v>1657472773</v>
      </c>
      <c r="C63">
        <v>7659.9000000953674</v>
      </c>
      <c r="D63" t="s">
        <v>644</v>
      </c>
      <c r="E63" t="s">
        <v>645</v>
      </c>
      <c r="F63" t="s">
        <v>397</v>
      </c>
      <c r="G63" t="s">
        <v>398</v>
      </c>
      <c r="H63" t="s">
        <v>583</v>
      </c>
      <c r="I63" t="s">
        <v>495</v>
      </c>
      <c r="J63" t="s">
        <v>584</v>
      </c>
      <c r="K63">
        <v>1657472773</v>
      </c>
      <c r="L63">
        <f t="shared" si="46"/>
        <v>5.8868859318064702E-3</v>
      </c>
      <c r="M63">
        <f t="shared" si="47"/>
        <v>5.8868859318064706</v>
      </c>
      <c r="N63">
        <f t="shared" si="48"/>
        <v>40.218950930990225</v>
      </c>
      <c r="O63">
        <f t="shared" si="49"/>
        <v>746.64099999999996</v>
      </c>
      <c r="P63">
        <f t="shared" si="50"/>
        <v>561.98398828585528</v>
      </c>
      <c r="Q63">
        <f t="shared" si="51"/>
        <v>55.981770298636981</v>
      </c>
      <c r="R63">
        <f t="shared" si="52"/>
        <v>74.376291547088982</v>
      </c>
      <c r="S63">
        <f t="shared" si="53"/>
        <v>0.40708457580484736</v>
      </c>
      <c r="T63">
        <f t="shared" si="54"/>
        <v>2.9168539680386325</v>
      </c>
      <c r="U63">
        <f t="shared" si="55"/>
        <v>0.37795129768947805</v>
      </c>
      <c r="V63">
        <f t="shared" si="56"/>
        <v>0.2386630951008161</v>
      </c>
      <c r="W63">
        <f t="shared" si="57"/>
        <v>289.57343384753341</v>
      </c>
      <c r="X63">
        <f t="shared" si="58"/>
        <v>28.323665298669148</v>
      </c>
      <c r="Y63">
        <f t="shared" si="59"/>
        <v>28.032499999999999</v>
      </c>
      <c r="Z63">
        <f t="shared" si="60"/>
        <v>3.8020354735447985</v>
      </c>
      <c r="AA63">
        <f t="shared" si="61"/>
        <v>60.040730932249133</v>
      </c>
      <c r="AB63">
        <f t="shared" si="62"/>
        <v>2.2979677236893998</v>
      </c>
      <c r="AC63">
        <f t="shared" si="63"/>
        <v>3.8273480152706023</v>
      </c>
      <c r="AD63">
        <f t="shared" si="64"/>
        <v>1.5040677498553987</v>
      </c>
      <c r="AE63">
        <f t="shared" si="65"/>
        <v>-259.61166959266535</v>
      </c>
      <c r="AF63">
        <f t="shared" si="66"/>
        <v>17.911165805126128</v>
      </c>
      <c r="AG63">
        <f t="shared" si="67"/>
        <v>1.3396982986721364</v>
      </c>
      <c r="AH63">
        <f t="shared" si="68"/>
        <v>49.212628358666336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52300.634693262808</v>
      </c>
      <c r="AN63" t="s">
        <v>402</v>
      </c>
      <c r="AO63">
        <v>10366.9</v>
      </c>
      <c r="AP63">
        <v>993.59653846153856</v>
      </c>
      <c r="AQ63">
        <v>3431.87</v>
      </c>
      <c r="AR63">
        <f t="shared" si="72"/>
        <v>0.71047955241266758</v>
      </c>
      <c r="AS63">
        <v>-3.9894345373445681</v>
      </c>
      <c r="AT63" t="s">
        <v>646</v>
      </c>
      <c r="AU63">
        <v>10355.1</v>
      </c>
      <c r="AV63">
        <v>893.02068000000008</v>
      </c>
      <c r="AW63">
        <v>1416.73</v>
      </c>
      <c r="AX63">
        <f t="shared" si="73"/>
        <v>0.36966064105369401</v>
      </c>
      <c r="AY63">
        <v>0.5</v>
      </c>
      <c r="AZ63">
        <f t="shared" si="74"/>
        <v>1513.2185999210017</v>
      </c>
      <c r="BA63">
        <f t="shared" si="75"/>
        <v>40.218950930990225</v>
      </c>
      <c r="BB63">
        <f t="shared" si="76"/>
        <v>279.6886788505854</v>
      </c>
      <c r="BC63">
        <f t="shared" si="77"/>
        <v>2.9214804437800803E-2</v>
      </c>
      <c r="BD63">
        <f t="shared" si="78"/>
        <v>1.4223881755874441</v>
      </c>
      <c r="BE63">
        <f t="shared" si="79"/>
        <v>703.77473870646725</v>
      </c>
      <c r="BF63" t="s">
        <v>647</v>
      </c>
      <c r="BG63">
        <v>616.79999999999995</v>
      </c>
      <c r="BH63">
        <f t="shared" si="80"/>
        <v>616.79999999999995</v>
      </c>
      <c r="BI63">
        <f t="shared" si="81"/>
        <v>0.56463122825097234</v>
      </c>
      <c r="BJ63">
        <f t="shared" si="82"/>
        <v>0.65469393571937529</v>
      </c>
      <c r="BK63">
        <f t="shared" si="83"/>
        <v>0.71584010344325366</v>
      </c>
      <c r="BL63">
        <f t="shared" si="84"/>
        <v>1.2376929919365323</v>
      </c>
      <c r="BM63">
        <f t="shared" si="85"/>
        <v>0.82646185171064446</v>
      </c>
      <c r="BN63">
        <f t="shared" si="86"/>
        <v>0.45219022201334758</v>
      </c>
      <c r="BO63">
        <f t="shared" si="87"/>
        <v>0.54780977798665242</v>
      </c>
      <c r="BP63">
        <v>1215</v>
      </c>
      <c r="BQ63">
        <v>300</v>
      </c>
      <c r="BR63">
        <v>300</v>
      </c>
      <c r="BS63">
        <v>300</v>
      </c>
      <c r="BT63">
        <v>10355.1</v>
      </c>
      <c r="BU63">
        <v>1308.92</v>
      </c>
      <c r="BV63">
        <v>-7.0779600000000003E-3</v>
      </c>
      <c r="BW63">
        <v>2</v>
      </c>
      <c r="BX63" t="s">
        <v>405</v>
      </c>
      <c r="BY63" t="s">
        <v>405</v>
      </c>
      <c r="BZ63" t="s">
        <v>405</v>
      </c>
      <c r="CA63" t="s">
        <v>405</v>
      </c>
      <c r="CB63" t="s">
        <v>405</v>
      </c>
      <c r="CC63" t="s">
        <v>405</v>
      </c>
      <c r="CD63" t="s">
        <v>405</v>
      </c>
      <c r="CE63" t="s">
        <v>405</v>
      </c>
      <c r="CF63" t="s">
        <v>405</v>
      </c>
      <c r="CG63" t="s">
        <v>405</v>
      </c>
      <c r="CH63">
        <f t="shared" si="88"/>
        <v>1800.04</v>
      </c>
      <c r="CI63">
        <f t="shared" si="89"/>
        <v>1513.2185999210017</v>
      </c>
      <c r="CJ63">
        <f t="shared" si="90"/>
        <v>0.84065831866014185</v>
      </c>
      <c r="CK63">
        <f t="shared" si="91"/>
        <v>0.1608705550140738</v>
      </c>
      <c r="CL63">
        <v>6</v>
      </c>
      <c r="CM63">
        <v>0.5</v>
      </c>
      <c r="CN63" t="s">
        <v>406</v>
      </c>
      <c r="CO63">
        <v>2</v>
      </c>
      <c r="CP63">
        <v>1657472773</v>
      </c>
      <c r="CQ63">
        <v>746.64099999999996</v>
      </c>
      <c r="CR63">
        <v>800.17200000000003</v>
      </c>
      <c r="CS63">
        <v>23.0686</v>
      </c>
      <c r="CT63">
        <v>16.168099999999999</v>
      </c>
      <c r="CU63">
        <v>744.93899999999996</v>
      </c>
      <c r="CV63">
        <v>23.1709</v>
      </c>
      <c r="CW63">
        <v>500.05799999999999</v>
      </c>
      <c r="CX63">
        <v>99.514399999999995</v>
      </c>
      <c r="CY63">
        <v>0.100129</v>
      </c>
      <c r="CZ63">
        <v>28.1464</v>
      </c>
      <c r="DA63">
        <v>28.032499999999999</v>
      </c>
      <c r="DB63">
        <v>999.9</v>
      </c>
      <c r="DC63">
        <v>0</v>
      </c>
      <c r="DD63">
        <v>0</v>
      </c>
      <c r="DE63">
        <v>9976.25</v>
      </c>
      <c r="DF63">
        <v>0</v>
      </c>
      <c r="DG63">
        <v>1729.62</v>
      </c>
      <c r="DH63">
        <v>-53.530900000000003</v>
      </c>
      <c r="DI63">
        <v>764.27200000000005</v>
      </c>
      <c r="DJ63">
        <v>813.322</v>
      </c>
      <c r="DK63">
        <v>6.9004700000000003</v>
      </c>
      <c r="DL63">
        <v>800.17200000000003</v>
      </c>
      <c r="DM63">
        <v>16.168099999999999</v>
      </c>
      <c r="DN63">
        <v>2.2956599999999998</v>
      </c>
      <c r="DO63">
        <v>1.6089599999999999</v>
      </c>
      <c r="DP63">
        <v>19.646000000000001</v>
      </c>
      <c r="DQ63">
        <v>14.0449</v>
      </c>
      <c r="DR63">
        <v>1800.04</v>
      </c>
      <c r="DS63">
        <v>0.97799499999999995</v>
      </c>
      <c r="DT63">
        <v>2.2005500000000001E-2</v>
      </c>
      <c r="DU63">
        <v>0</v>
      </c>
      <c r="DV63">
        <v>891.95100000000002</v>
      </c>
      <c r="DW63">
        <v>5.0001199999999999</v>
      </c>
      <c r="DX63">
        <v>16302.6</v>
      </c>
      <c r="DY63">
        <v>14418.1</v>
      </c>
      <c r="DZ63">
        <v>50.625</v>
      </c>
      <c r="EA63">
        <v>51.436999999999998</v>
      </c>
      <c r="EB63">
        <v>51.436999999999998</v>
      </c>
      <c r="EC63">
        <v>51.186999999999998</v>
      </c>
      <c r="ED63">
        <v>51.875</v>
      </c>
      <c r="EE63">
        <v>1755.54</v>
      </c>
      <c r="EF63">
        <v>39.5</v>
      </c>
      <c r="EG63">
        <v>0</v>
      </c>
      <c r="EH63">
        <v>136.69999980926511</v>
      </c>
      <c r="EI63">
        <v>0</v>
      </c>
      <c r="EJ63">
        <v>893.02068000000008</v>
      </c>
      <c r="EK63">
        <v>-7.8513077005783218</v>
      </c>
      <c r="EL63">
        <v>-144.3769233011904</v>
      </c>
      <c r="EM63">
        <v>16320.183999999999</v>
      </c>
      <c r="EN63">
        <v>15</v>
      </c>
      <c r="EO63">
        <v>1657472727.5</v>
      </c>
      <c r="EP63" t="s">
        <v>648</v>
      </c>
      <c r="EQ63">
        <v>1657472721.5</v>
      </c>
      <c r="ER63">
        <v>1657472727.5</v>
      </c>
      <c r="ES63">
        <v>51</v>
      </c>
      <c r="ET63">
        <v>0.80400000000000005</v>
      </c>
      <c r="EU63">
        <v>4.0000000000000001E-3</v>
      </c>
      <c r="EV63">
        <v>1.702</v>
      </c>
      <c r="EW63">
        <v>-0.10199999999999999</v>
      </c>
      <c r="EX63">
        <v>800</v>
      </c>
      <c r="EY63">
        <v>16</v>
      </c>
      <c r="EZ63">
        <v>0.02</v>
      </c>
      <c r="FA63">
        <v>0.01</v>
      </c>
      <c r="FB63">
        <v>-53.418426829268292</v>
      </c>
      <c r="FC63">
        <v>-2.7516376306608081E-2</v>
      </c>
      <c r="FD63">
        <v>6.0428845576854642E-2</v>
      </c>
      <c r="FE63">
        <v>1</v>
      </c>
      <c r="FF63">
        <v>6.9320346341463406</v>
      </c>
      <c r="FG63">
        <v>7.0740418118471982E-2</v>
      </c>
      <c r="FH63">
        <v>3.3216783158559103E-2</v>
      </c>
      <c r="FI63">
        <v>1</v>
      </c>
      <c r="FJ63">
        <v>2</v>
      </c>
      <c r="FK63">
        <v>2</v>
      </c>
      <c r="FL63" t="s">
        <v>408</v>
      </c>
      <c r="FM63">
        <v>2.9312200000000002</v>
      </c>
      <c r="FN63">
        <v>2.7028500000000002</v>
      </c>
      <c r="FO63">
        <v>0.15212300000000001</v>
      </c>
      <c r="FP63">
        <v>0.16004099999999999</v>
      </c>
      <c r="FQ63">
        <v>0.11140799999999999</v>
      </c>
      <c r="FR63">
        <v>8.5954000000000003E-2</v>
      </c>
      <c r="FS63">
        <v>29743.9</v>
      </c>
      <c r="FT63">
        <v>16251.5</v>
      </c>
      <c r="FU63">
        <v>31520.799999999999</v>
      </c>
      <c r="FV63">
        <v>21048</v>
      </c>
      <c r="FW63">
        <v>37932.400000000001</v>
      </c>
      <c r="FX63">
        <v>32743.5</v>
      </c>
      <c r="FY63">
        <v>47681</v>
      </c>
      <c r="FZ63">
        <v>40271.5</v>
      </c>
      <c r="GA63">
        <v>1.91632</v>
      </c>
      <c r="GB63">
        <v>1.89758</v>
      </c>
      <c r="GC63">
        <v>3.6682899999999997E-2</v>
      </c>
      <c r="GD63">
        <v>0</v>
      </c>
      <c r="GE63">
        <v>27.433399999999999</v>
      </c>
      <c r="GF63">
        <v>999.9</v>
      </c>
      <c r="GG63">
        <v>51.4</v>
      </c>
      <c r="GH63">
        <v>37.4</v>
      </c>
      <c r="GI63">
        <v>33.282299999999999</v>
      </c>
      <c r="GJ63">
        <v>60.7179</v>
      </c>
      <c r="GK63">
        <v>18.978400000000001</v>
      </c>
      <c r="GL63">
        <v>1</v>
      </c>
      <c r="GM63">
        <v>0.666242</v>
      </c>
      <c r="GN63">
        <v>4.7010399999999999</v>
      </c>
      <c r="GO63">
        <v>20.140499999999999</v>
      </c>
      <c r="GP63">
        <v>5.1933299999999996</v>
      </c>
      <c r="GQ63">
        <v>11.950100000000001</v>
      </c>
      <c r="GR63">
        <v>4.9952500000000004</v>
      </c>
      <c r="GS63">
        <v>3.2910300000000001</v>
      </c>
      <c r="GT63">
        <v>9999</v>
      </c>
      <c r="GU63">
        <v>9999</v>
      </c>
      <c r="GV63">
        <v>9999</v>
      </c>
      <c r="GW63">
        <v>999.9</v>
      </c>
      <c r="GX63">
        <v>1.8751500000000001</v>
      </c>
      <c r="GY63">
        <v>1.87408</v>
      </c>
      <c r="GZ63">
        <v>1.8744000000000001</v>
      </c>
      <c r="HA63">
        <v>1.8782000000000001</v>
      </c>
      <c r="HB63">
        <v>1.87178</v>
      </c>
      <c r="HC63">
        <v>1.8693500000000001</v>
      </c>
      <c r="HD63">
        <v>1.8714999999999999</v>
      </c>
      <c r="HE63">
        <v>1.8747499999999999</v>
      </c>
      <c r="HF63">
        <v>0</v>
      </c>
      <c r="HG63">
        <v>0</v>
      </c>
      <c r="HH63">
        <v>0</v>
      </c>
      <c r="HI63">
        <v>0</v>
      </c>
      <c r="HJ63" t="s">
        <v>409</v>
      </c>
      <c r="HK63" t="s">
        <v>410</v>
      </c>
      <c r="HL63" t="s">
        <v>411</v>
      </c>
      <c r="HM63" t="s">
        <v>411</v>
      </c>
      <c r="HN63" t="s">
        <v>411</v>
      </c>
      <c r="HO63" t="s">
        <v>411</v>
      </c>
      <c r="HP63">
        <v>0</v>
      </c>
      <c r="HQ63">
        <v>100</v>
      </c>
      <c r="HR63">
        <v>100</v>
      </c>
      <c r="HS63">
        <v>1.702</v>
      </c>
      <c r="HT63">
        <v>-0.1023</v>
      </c>
      <c r="HU63">
        <v>1.702499999999759</v>
      </c>
      <c r="HV63">
        <v>0</v>
      </c>
      <c r="HW63">
        <v>0</v>
      </c>
      <c r="HX63">
        <v>0</v>
      </c>
      <c r="HY63">
        <v>-0.1023100000000028</v>
      </c>
      <c r="HZ63">
        <v>0</v>
      </c>
      <c r="IA63">
        <v>0</v>
      </c>
      <c r="IB63">
        <v>0</v>
      </c>
      <c r="IC63">
        <v>-1</v>
      </c>
      <c r="ID63">
        <v>-1</v>
      </c>
      <c r="IE63">
        <v>-1</v>
      </c>
      <c r="IF63">
        <v>-1</v>
      </c>
      <c r="IG63">
        <v>0.9</v>
      </c>
      <c r="IH63">
        <v>0.8</v>
      </c>
      <c r="II63">
        <v>1.7663599999999999</v>
      </c>
      <c r="IJ63">
        <v>2.3901400000000002</v>
      </c>
      <c r="IK63">
        <v>1.5490699999999999</v>
      </c>
      <c r="IL63">
        <v>2.3022499999999999</v>
      </c>
      <c r="IM63">
        <v>1.5918000000000001</v>
      </c>
      <c r="IN63">
        <v>2.34497</v>
      </c>
      <c r="IO63">
        <v>38.550400000000003</v>
      </c>
      <c r="IP63">
        <v>15.751899999999999</v>
      </c>
      <c r="IQ63">
        <v>18</v>
      </c>
      <c r="IR63">
        <v>513.61599999999999</v>
      </c>
      <c r="IS63">
        <v>477.54399999999998</v>
      </c>
      <c r="IT63">
        <v>20.9466</v>
      </c>
      <c r="IU63">
        <v>35.203699999999998</v>
      </c>
      <c r="IV63">
        <v>30.000399999999999</v>
      </c>
      <c r="IW63">
        <v>35.372799999999998</v>
      </c>
      <c r="IX63">
        <v>35.389800000000001</v>
      </c>
      <c r="IY63">
        <v>35.369700000000002</v>
      </c>
      <c r="IZ63">
        <v>52.601199999999999</v>
      </c>
      <c r="JA63">
        <v>0</v>
      </c>
      <c r="JB63">
        <v>20.925899999999999</v>
      </c>
      <c r="JC63">
        <v>800</v>
      </c>
      <c r="JD63">
        <v>16.086400000000001</v>
      </c>
      <c r="JE63">
        <v>99.027000000000001</v>
      </c>
      <c r="JF63">
        <v>98.458399999999997</v>
      </c>
    </row>
    <row r="64" spans="1:266" x14ac:dyDescent="0.25">
      <c r="A64">
        <v>48</v>
      </c>
      <c r="B64">
        <v>1657472910</v>
      </c>
      <c r="C64">
        <v>7796.9000000953674</v>
      </c>
      <c r="D64" t="s">
        <v>649</v>
      </c>
      <c r="E64" t="s">
        <v>650</v>
      </c>
      <c r="F64" t="s">
        <v>397</v>
      </c>
      <c r="G64" t="s">
        <v>398</v>
      </c>
      <c r="H64" t="s">
        <v>583</v>
      </c>
      <c r="I64" t="s">
        <v>495</v>
      </c>
      <c r="J64" t="s">
        <v>584</v>
      </c>
      <c r="K64">
        <v>1657472910</v>
      </c>
      <c r="L64">
        <f t="shared" si="46"/>
        <v>5.3491582766859516E-3</v>
      </c>
      <c r="M64">
        <f t="shared" si="47"/>
        <v>5.3491582766859516</v>
      </c>
      <c r="N64">
        <f t="shared" si="48"/>
        <v>40.457166826904569</v>
      </c>
      <c r="O64">
        <f t="shared" si="49"/>
        <v>945.40200000000004</v>
      </c>
      <c r="P64">
        <f t="shared" si="50"/>
        <v>736.77514544331484</v>
      </c>
      <c r="Q64">
        <f t="shared" si="51"/>
        <v>73.389828458325724</v>
      </c>
      <c r="R64">
        <f t="shared" si="52"/>
        <v>94.171052095426802</v>
      </c>
      <c r="S64">
        <f t="shared" si="53"/>
        <v>0.3651785411138681</v>
      </c>
      <c r="T64">
        <f t="shared" si="54"/>
        <v>2.9225802094930433</v>
      </c>
      <c r="U64">
        <f t="shared" si="55"/>
        <v>0.34159104491975301</v>
      </c>
      <c r="V64">
        <f t="shared" si="56"/>
        <v>0.215486557675583</v>
      </c>
      <c r="W64">
        <f t="shared" si="57"/>
        <v>289.56908384760891</v>
      </c>
      <c r="X64">
        <f t="shared" si="58"/>
        <v>28.393675820233934</v>
      </c>
      <c r="Y64">
        <f t="shared" si="59"/>
        <v>28.020499999999998</v>
      </c>
      <c r="Z64">
        <f t="shared" si="60"/>
        <v>3.7993771799738854</v>
      </c>
      <c r="AA64">
        <f t="shared" si="61"/>
        <v>60.002354471670927</v>
      </c>
      <c r="AB64">
        <f t="shared" si="62"/>
        <v>2.2871942621174397</v>
      </c>
      <c r="AC64">
        <f t="shared" si="63"/>
        <v>3.8118408556739198</v>
      </c>
      <c r="AD64">
        <f t="shared" si="64"/>
        <v>1.5121829178564457</v>
      </c>
      <c r="AE64">
        <f t="shared" si="65"/>
        <v>-235.89788000185047</v>
      </c>
      <c r="AF64">
        <f t="shared" si="66"/>
        <v>8.8549925070854929</v>
      </c>
      <c r="AG64">
        <f t="shared" si="67"/>
        <v>0.66075857245167047</v>
      </c>
      <c r="AH64">
        <f t="shared" si="68"/>
        <v>63.18695492529563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52477.007388747457</v>
      </c>
      <c r="AN64" t="s">
        <v>402</v>
      </c>
      <c r="AO64">
        <v>10366.9</v>
      </c>
      <c r="AP64">
        <v>993.59653846153856</v>
      </c>
      <c r="AQ64">
        <v>3431.87</v>
      </c>
      <c r="AR64">
        <f t="shared" si="72"/>
        <v>0.71047955241266758</v>
      </c>
      <c r="AS64">
        <v>-3.9894345373445681</v>
      </c>
      <c r="AT64" t="s">
        <v>651</v>
      </c>
      <c r="AU64">
        <v>10357.200000000001</v>
      </c>
      <c r="AV64">
        <v>857.48623076923081</v>
      </c>
      <c r="AW64">
        <v>1335.94</v>
      </c>
      <c r="AX64">
        <f t="shared" si="73"/>
        <v>0.35814016290459838</v>
      </c>
      <c r="AY64">
        <v>0.5</v>
      </c>
      <c r="AZ64">
        <f t="shared" si="74"/>
        <v>1513.2011999210408</v>
      </c>
      <c r="BA64">
        <f t="shared" si="75"/>
        <v>40.457166826904569</v>
      </c>
      <c r="BB64">
        <f t="shared" si="76"/>
        <v>270.96906212357766</v>
      </c>
      <c r="BC64">
        <f t="shared" si="77"/>
        <v>2.9372565503231404E-2</v>
      </c>
      <c r="BD64">
        <f t="shared" si="78"/>
        <v>1.5688803389373773</v>
      </c>
      <c r="BE64">
        <f t="shared" si="79"/>
        <v>683.24911713258564</v>
      </c>
      <c r="BF64" t="s">
        <v>652</v>
      </c>
      <c r="BG64">
        <v>602.36</v>
      </c>
      <c r="BH64">
        <f t="shared" si="80"/>
        <v>602.36</v>
      </c>
      <c r="BI64">
        <f t="shared" si="81"/>
        <v>0.5491114870428313</v>
      </c>
      <c r="BJ64">
        <f t="shared" si="82"/>
        <v>0.65221757576647288</v>
      </c>
      <c r="BK64">
        <f t="shared" si="83"/>
        <v>0.74073956268046415</v>
      </c>
      <c r="BL64">
        <f t="shared" si="84"/>
        <v>1.3975840726755522</v>
      </c>
      <c r="BM64">
        <f t="shared" si="85"/>
        <v>0.85959595306325665</v>
      </c>
      <c r="BN64">
        <f t="shared" si="86"/>
        <v>0.45816453354155706</v>
      </c>
      <c r="BO64">
        <f t="shared" si="87"/>
        <v>0.54183546645844294</v>
      </c>
      <c r="BP64">
        <v>1217</v>
      </c>
      <c r="BQ64">
        <v>300</v>
      </c>
      <c r="BR64">
        <v>300</v>
      </c>
      <c r="BS64">
        <v>300</v>
      </c>
      <c r="BT64">
        <v>10357.200000000001</v>
      </c>
      <c r="BU64">
        <v>1235.8599999999999</v>
      </c>
      <c r="BV64">
        <v>-7.0788800000000001E-3</v>
      </c>
      <c r="BW64">
        <v>2.76</v>
      </c>
      <c r="BX64" t="s">
        <v>405</v>
      </c>
      <c r="BY64" t="s">
        <v>405</v>
      </c>
      <c r="BZ64" t="s">
        <v>405</v>
      </c>
      <c r="CA64" t="s">
        <v>405</v>
      </c>
      <c r="CB64" t="s">
        <v>405</v>
      </c>
      <c r="CC64" t="s">
        <v>405</v>
      </c>
      <c r="CD64" t="s">
        <v>405</v>
      </c>
      <c r="CE64" t="s">
        <v>405</v>
      </c>
      <c r="CF64" t="s">
        <v>405</v>
      </c>
      <c r="CG64" t="s">
        <v>405</v>
      </c>
      <c r="CH64">
        <f t="shared" si="88"/>
        <v>1800.02</v>
      </c>
      <c r="CI64">
        <f t="shared" si="89"/>
        <v>1513.2011999210408</v>
      </c>
      <c r="CJ64">
        <f t="shared" si="90"/>
        <v>0.84065799264510443</v>
      </c>
      <c r="CK64">
        <f t="shared" si="91"/>
        <v>0.16086992580505155</v>
      </c>
      <c r="CL64">
        <v>6</v>
      </c>
      <c r="CM64">
        <v>0.5</v>
      </c>
      <c r="CN64" t="s">
        <v>406</v>
      </c>
      <c r="CO64">
        <v>2</v>
      </c>
      <c r="CP64">
        <v>1657472910</v>
      </c>
      <c r="CQ64">
        <v>945.40200000000004</v>
      </c>
      <c r="CR64">
        <v>1000.02</v>
      </c>
      <c r="CS64">
        <v>22.961600000000001</v>
      </c>
      <c r="CT64">
        <v>16.689900000000002</v>
      </c>
      <c r="CU64">
        <v>943.21</v>
      </c>
      <c r="CV64">
        <v>23.0611</v>
      </c>
      <c r="CW64">
        <v>499.99200000000002</v>
      </c>
      <c r="CX64">
        <v>99.509699999999995</v>
      </c>
      <c r="CY64">
        <v>9.9833400000000003E-2</v>
      </c>
      <c r="CZ64">
        <v>28.076699999999999</v>
      </c>
      <c r="DA64">
        <v>28.020499999999998</v>
      </c>
      <c r="DB64">
        <v>999.9</v>
      </c>
      <c r="DC64">
        <v>0</v>
      </c>
      <c r="DD64">
        <v>0</v>
      </c>
      <c r="DE64">
        <v>10009.4</v>
      </c>
      <c r="DF64">
        <v>0</v>
      </c>
      <c r="DG64">
        <v>1736.47</v>
      </c>
      <c r="DH64">
        <v>-54.615699999999997</v>
      </c>
      <c r="DI64">
        <v>967.62</v>
      </c>
      <c r="DJ64">
        <v>1016.99</v>
      </c>
      <c r="DK64">
        <v>6.2716500000000002</v>
      </c>
      <c r="DL64">
        <v>1000.02</v>
      </c>
      <c r="DM64">
        <v>16.689900000000002</v>
      </c>
      <c r="DN64">
        <v>2.2848999999999999</v>
      </c>
      <c r="DO64">
        <v>1.6608099999999999</v>
      </c>
      <c r="DP64">
        <v>19.5703</v>
      </c>
      <c r="DQ64">
        <v>14.5349</v>
      </c>
      <c r="DR64">
        <v>1800.02</v>
      </c>
      <c r="DS64">
        <v>0.97800500000000001</v>
      </c>
      <c r="DT64">
        <v>2.1994900000000001E-2</v>
      </c>
      <c r="DU64">
        <v>0</v>
      </c>
      <c r="DV64">
        <v>857.08799999999997</v>
      </c>
      <c r="DW64">
        <v>5.0001199999999999</v>
      </c>
      <c r="DX64">
        <v>15650.5</v>
      </c>
      <c r="DY64">
        <v>14418</v>
      </c>
      <c r="DZ64">
        <v>50.25</v>
      </c>
      <c r="EA64">
        <v>51.061999999999998</v>
      </c>
      <c r="EB64">
        <v>51.125</v>
      </c>
      <c r="EC64">
        <v>50.686999999999998</v>
      </c>
      <c r="ED64">
        <v>51.311999999999998</v>
      </c>
      <c r="EE64">
        <v>1755.54</v>
      </c>
      <c r="EF64">
        <v>39.479999999999997</v>
      </c>
      <c r="EG64">
        <v>0</v>
      </c>
      <c r="EH64">
        <v>136.5</v>
      </c>
      <c r="EI64">
        <v>0</v>
      </c>
      <c r="EJ64">
        <v>857.48623076923081</v>
      </c>
      <c r="EK64">
        <v>-3.08888889387879</v>
      </c>
      <c r="EL64">
        <v>-100.39658125935129</v>
      </c>
      <c r="EM64">
        <v>15663.876923076919</v>
      </c>
      <c r="EN64">
        <v>15</v>
      </c>
      <c r="EO64">
        <v>1657472860</v>
      </c>
      <c r="EP64" t="s">
        <v>653</v>
      </c>
      <c r="EQ64">
        <v>1657472860</v>
      </c>
      <c r="ER64">
        <v>1657472855</v>
      </c>
      <c r="ES64">
        <v>52</v>
      </c>
      <c r="ET64">
        <v>0.48899999999999999</v>
      </c>
      <c r="EU64">
        <v>3.0000000000000001E-3</v>
      </c>
      <c r="EV64">
        <v>2.1920000000000002</v>
      </c>
      <c r="EW64">
        <v>-0.1</v>
      </c>
      <c r="EX64">
        <v>1000</v>
      </c>
      <c r="EY64">
        <v>16</v>
      </c>
      <c r="EZ64">
        <v>0.04</v>
      </c>
      <c r="FA64">
        <v>0.01</v>
      </c>
      <c r="FB64">
        <v>-54.641687804878053</v>
      </c>
      <c r="FC64">
        <v>-0.39014425087112548</v>
      </c>
      <c r="FD64">
        <v>0.1006419594285627</v>
      </c>
      <c r="FE64">
        <v>1</v>
      </c>
      <c r="FF64">
        <v>6.2845924390243901</v>
      </c>
      <c r="FG64">
        <v>6.7874216027887679E-2</v>
      </c>
      <c r="FH64">
        <v>2.0344208833856181E-2</v>
      </c>
      <c r="FI64">
        <v>1</v>
      </c>
      <c r="FJ64">
        <v>2</v>
      </c>
      <c r="FK64">
        <v>2</v>
      </c>
      <c r="FL64" t="s">
        <v>408</v>
      </c>
      <c r="FM64">
        <v>2.9309599999999998</v>
      </c>
      <c r="FN64">
        <v>2.7028400000000001</v>
      </c>
      <c r="FO64">
        <v>0.177846</v>
      </c>
      <c r="FP64">
        <v>0.18503</v>
      </c>
      <c r="FQ64">
        <v>0.11100500000000001</v>
      </c>
      <c r="FR64">
        <v>8.7920600000000002E-2</v>
      </c>
      <c r="FS64">
        <v>28833.3</v>
      </c>
      <c r="FT64">
        <v>15763.1</v>
      </c>
      <c r="FU64">
        <v>31515.1</v>
      </c>
      <c r="FV64">
        <v>21043.8</v>
      </c>
      <c r="FW64">
        <v>37943.9</v>
      </c>
      <c r="FX64">
        <v>32667.5</v>
      </c>
      <c r="FY64">
        <v>47672.6</v>
      </c>
      <c r="FZ64">
        <v>40264.199999999997</v>
      </c>
      <c r="GA64">
        <v>1.91455</v>
      </c>
      <c r="GB64">
        <v>1.89723</v>
      </c>
      <c r="GC64">
        <v>3.11956E-2</v>
      </c>
      <c r="GD64">
        <v>0</v>
      </c>
      <c r="GE64">
        <v>27.510999999999999</v>
      </c>
      <c r="GF64">
        <v>999.9</v>
      </c>
      <c r="GG64">
        <v>51.4</v>
      </c>
      <c r="GH64">
        <v>37.4</v>
      </c>
      <c r="GI64">
        <v>33.284399999999998</v>
      </c>
      <c r="GJ64">
        <v>61.357900000000001</v>
      </c>
      <c r="GK64">
        <v>18.994399999999999</v>
      </c>
      <c r="GL64">
        <v>1</v>
      </c>
      <c r="GM64">
        <v>0.678925</v>
      </c>
      <c r="GN64">
        <v>5.4026100000000001</v>
      </c>
      <c r="GO64">
        <v>20.119199999999999</v>
      </c>
      <c r="GP64">
        <v>5.1934800000000001</v>
      </c>
      <c r="GQ64">
        <v>11.950100000000001</v>
      </c>
      <c r="GR64">
        <v>4.9942500000000001</v>
      </c>
      <c r="GS64">
        <v>3.2909999999999999</v>
      </c>
      <c r="GT64">
        <v>9999</v>
      </c>
      <c r="GU64">
        <v>9999</v>
      </c>
      <c r="GV64">
        <v>9999</v>
      </c>
      <c r="GW64">
        <v>999.9</v>
      </c>
      <c r="GX64">
        <v>1.8751500000000001</v>
      </c>
      <c r="GY64">
        <v>1.87408</v>
      </c>
      <c r="GZ64">
        <v>1.8744099999999999</v>
      </c>
      <c r="HA64">
        <v>1.8782000000000001</v>
      </c>
      <c r="HB64">
        <v>1.8717999999999999</v>
      </c>
      <c r="HC64">
        <v>1.86938</v>
      </c>
      <c r="HD64">
        <v>1.8714900000000001</v>
      </c>
      <c r="HE64">
        <v>1.87479</v>
      </c>
      <c r="HF64">
        <v>0</v>
      </c>
      <c r="HG64">
        <v>0</v>
      </c>
      <c r="HH64">
        <v>0</v>
      </c>
      <c r="HI64">
        <v>0</v>
      </c>
      <c r="HJ64" t="s">
        <v>409</v>
      </c>
      <c r="HK64" t="s">
        <v>410</v>
      </c>
      <c r="HL64" t="s">
        <v>411</v>
      </c>
      <c r="HM64" t="s">
        <v>411</v>
      </c>
      <c r="HN64" t="s">
        <v>411</v>
      </c>
      <c r="HO64" t="s">
        <v>411</v>
      </c>
      <c r="HP64">
        <v>0</v>
      </c>
      <c r="HQ64">
        <v>100</v>
      </c>
      <c r="HR64">
        <v>100</v>
      </c>
      <c r="HS64">
        <v>2.1920000000000002</v>
      </c>
      <c r="HT64">
        <v>-9.9500000000000005E-2</v>
      </c>
      <c r="HU64">
        <v>2.191500000000246</v>
      </c>
      <c r="HV64">
        <v>0</v>
      </c>
      <c r="HW64">
        <v>0</v>
      </c>
      <c r="HX64">
        <v>0</v>
      </c>
      <c r="HY64">
        <v>-9.9560000000002091E-2</v>
      </c>
      <c r="HZ64">
        <v>0</v>
      </c>
      <c r="IA64">
        <v>0</v>
      </c>
      <c r="IB64">
        <v>0</v>
      </c>
      <c r="IC64">
        <v>-1</v>
      </c>
      <c r="ID64">
        <v>-1</v>
      </c>
      <c r="IE64">
        <v>-1</v>
      </c>
      <c r="IF64">
        <v>-1</v>
      </c>
      <c r="IG64">
        <v>0.8</v>
      </c>
      <c r="IH64">
        <v>0.9</v>
      </c>
      <c r="II64">
        <v>2.1179199999999998</v>
      </c>
      <c r="IJ64">
        <v>2.3779300000000001</v>
      </c>
      <c r="IK64">
        <v>1.5490699999999999</v>
      </c>
      <c r="IL64">
        <v>2.3022499999999999</v>
      </c>
      <c r="IM64">
        <v>1.5918000000000001</v>
      </c>
      <c r="IN64">
        <v>2.2863799999999999</v>
      </c>
      <c r="IO64">
        <v>38.697899999999997</v>
      </c>
      <c r="IP64">
        <v>15.699299999999999</v>
      </c>
      <c r="IQ64">
        <v>18</v>
      </c>
      <c r="IR64">
        <v>513.072</v>
      </c>
      <c r="IS64">
        <v>477.892</v>
      </c>
      <c r="IT64">
        <v>20.264900000000001</v>
      </c>
      <c r="IU64">
        <v>35.311100000000003</v>
      </c>
      <c r="IV64">
        <v>30.000399999999999</v>
      </c>
      <c r="IW64">
        <v>35.457099999999997</v>
      </c>
      <c r="IX64">
        <v>35.470599999999997</v>
      </c>
      <c r="IY64">
        <v>42.406799999999997</v>
      </c>
      <c r="IZ64">
        <v>50.767200000000003</v>
      </c>
      <c r="JA64">
        <v>0</v>
      </c>
      <c r="JB64">
        <v>20.254100000000001</v>
      </c>
      <c r="JC64">
        <v>1000</v>
      </c>
      <c r="JD64">
        <v>16.522099999999998</v>
      </c>
      <c r="JE64">
        <v>99.009299999999996</v>
      </c>
      <c r="JF64">
        <v>98.439899999999994</v>
      </c>
    </row>
    <row r="65" spans="1:266" x14ac:dyDescent="0.25">
      <c r="A65">
        <v>49</v>
      </c>
      <c r="B65">
        <v>1657473056</v>
      </c>
      <c r="C65">
        <v>7942.9000000953674</v>
      </c>
      <c r="D65" t="s">
        <v>654</v>
      </c>
      <c r="E65" t="s">
        <v>655</v>
      </c>
      <c r="F65" t="s">
        <v>397</v>
      </c>
      <c r="G65" t="s">
        <v>398</v>
      </c>
      <c r="H65" t="s">
        <v>583</v>
      </c>
      <c r="I65" t="s">
        <v>495</v>
      </c>
      <c r="J65" t="s">
        <v>584</v>
      </c>
      <c r="K65">
        <v>1657473056</v>
      </c>
      <c r="L65">
        <f t="shared" si="46"/>
        <v>5.4951701732527634E-3</v>
      </c>
      <c r="M65">
        <f t="shared" si="47"/>
        <v>5.4951701732527631</v>
      </c>
      <c r="N65">
        <f t="shared" si="48"/>
        <v>40.134869432659045</v>
      </c>
      <c r="O65">
        <f t="shared" si="49"/>
        <v>1144.23</v>
      </c>
      <c r="P65">
        <f t="shared" si="50"/>
        <v>935.72650114412022</v>
      </c>
      <c r="Q65">
        <f t="shared" si="51"/>
        <v>93.200922468841</v>
      </c>
      <c r="R65">
        <f t="shared" si="52"/>
        <v>113.96844204597001</v>
      </c>
      <c r="S65">
        <f t="shared" si="53"/>
        <v>0.37312740022248453</v>
      </c>
      <c r="T65">
        <f t="shared" si="54"/>
        <v>2.9198266672686795</v>
      </c>
      <c r="U65">
        <f t="shared" si="55"/>
        <v>0.34851739647562846</v>
      </c>
      <c r="V65">
        <f t="shared" si="56"/>
        <v>0.21989907674271719</v>
      </c>
      <c r="W65">
        <f t="shared" si="57"/>
        <v>289.56864584753083</v>
      </c>
      <c r="X65">
        <f t="shared" si="58"/>
        <v>28.269805938986082</v>
      </c>
      <c r="Y65">
        <f t="shared" si="59"/>
        <v>28.036799999999999</v>
      </c>
      <c r="Z65">
        <f t="shared" si="60"/>
        <v>3.8029884235645239</v>
      </c>
      <c r="AA65">
        <f t="shared" si="61"/>
        <v>60.127295166294395</v>
      </c>
      <c r="AB65">
        <f t="shared" si="62"/>
        <v>2.2804843915962003</v>
      </c>
      <c r="AC65">
        <f t="shared" si="63"/>
        <v>3.7927606510305378</v>
      </c>
      <c r="AD65">
        <f t="shared" si="64"/>
        <v>1.5225040319683236</v>
      </c>
      <c r="AE65">
        <f t="shared" si="65"/>
        <v>-242.33700464044688</v>
      </c>
      <c r="AF65">
        <f t="shared" si="66"/>
        <v>-7.2725127222032828</v>
      </c>
      <c r="AG65">
        <f t="shared" si="67"/>
        <v>-0.54299698153244957</v>
      </c>
      <c r="AH65">
        <f t="shared" si="68"/>
        <v>39.416131503348232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52412.783281529315</v>
      </c>
      <c r="AN65" t="s">
        <v>402</v>
      </c>
      <c r="AO65">
        <v>10366.9</v>
      </c>
      <c r="AP65">
        <v>993.59653846153856</v>
      </c>
      <c r="AQ65">
        <v>3431.87</v>
      </c>
      <c r="AR65">
        <f t="shared" si="72"/>
        <v>0.71047955241266758</v>
      </c>
      <c r="AS65">
        <v>-3.9894345373445681</v>
      </c>
      <c r="AT65" t="s">
        <v>656</v>
      </c>
      <c r="AU65">
        <v>10362.9</v>
      </c>
      <c r="AV65">
        <v>837.90171999999995</v>
      </c>
      <c r="AW65">
        <v>1290.43</v>
      </c>
      <c r="AX65">
        <f t="shared" si="73"/>
        <v>0.35068022287144607</v>
      </c>
      <c r="AY65">
        <v>0.5</v>
      </c>
      <c r="AZ65">
        <f t="shared" si="74"/>
        <v>1513.1933999210003</v>
      </c>
      <c r="BA65">
        <f t="shared" si="75"/>
        <v>40.134869432659045</v>
      </c>
      <c r="BB65">
        <f t="shared" si="76"/>
        <v>265.32349936594881</v>
      </c>
      <c r="BC65">
        <f t="shared" si="77"/>
        <v>2.9159725367760143E-2</v>
      </c>
      <c r="BD65">
        <f t="shared" si="78"/>
        <v>1.6594778484691146</v>
      </c>
      <c r="BE65">
        <f t="shared" si="79"/>
        <v>671.14369263576009</v>
      </c>
      <c r="BF65" t="s">
        <v>657</v>
      </c>
      <c r="BG65">
        <v>598.15</v>
      </c>
      <c r="BH65">
        <f t="shared" si="80"/>
        <v>598.15</v>
      </c>
      <c r="BI65">
        <f t="shared" si="81"/>
        <v>0.53647233867780519</v>
      </c>
      <c r="BJ65">
        <f t="shared" si="82"/>
        <v>0.65367810712428509</v>
      </c>
      <c r="BK65">
        <f t="shared" si="83"/>
        <v>0.7556992222237906</v>
      </c>
      <c r="BL65">
        <f t="shared" si="84"/>
        <v>1.5245190944935458</v>
      </c>
      <c r="BM65">
        <f t="shared" si="85"/>
        <v>0.87826079961056913</v>
      </c>
      <c r="BN65">
        <f t="shared" si="86"/>
        <v>0.46663892726749756</v>
      </c>
      <c r="BO65">
        <f t="shared" si="87"/>
        <v>0.53336107273250244</v>
      </c>
      <c r="BP65">
        <v>1219</v>
      </c>
      <c r="BQ65">
        <v>300</v>
      </c>
      <c r="BR65">
        <v>300</v>
      </c>
      <c r="BS65">
        <v>300</v>
      </c>
      <c r="BT65">
        <v>10362.9</v>
      </c>
      <c r="BU65">
        <v>1195.79</v>
      </c>
      <c r="BV65">
        <v>-7.0828699999999998E-3</v>
      </c>
      <c r="BW65">
        <v>2.52</v>
      </c>
      <c r="BX65" t="s">
        <v>405</v>
      </c>
      <c r="BY65" t="s">
        <v>405</v>
      </c>
      <c r="BZ65" t="s">
        <v>405</v>
      </c>
      <c r="CA65" t="s">
        <v>405</v>
      </c>
      <c r="CB65" t="s">
        <v>405</v>
      </c>
      <c r="CC65" t="s">
        <v>405</v>
      </c>
      <c r="CD65" t="s">
        <v>405</v>
      </c>
      <c r="CE65" t="s">
        <v>405</v>
      </c>
      <c r="CF65" t="s">
        <v>405</v>
      </c>
      <c r="CG65" t="s">
        <v>405</v>
      </c>
      <c r="CH65">
        <f t="shared" si="88"/>
        <v>1800.01</v>
      </c>
      <c r="CI65">
        <f t="shared" si="89"/>
        <v>1513.1933999210003</v>
      </c>
      <c r="CJ65">
        <f t="shared" si="90"/>
        <v>0.84065832963205778</v>
      </c>
      <c r="CK65">
        <f t="shared" si="91"/>
        <v>0.16087057618987163</v>
      </c>
      <c r="CL65">
        <v>6</v>
      </c>
      <c r="CM65">
        <v>0.5</v>
      </c>
      <c r="CN65" t="s">
        <v>406</v>
      </c>
      <c r="CO65">
        <v>2</v>
      </c>
      <c r="CP65">
        <v>1657473056</v>
      </c>
      <c r="CQ65">
        <v>1144.23</v>
      </c>
      <c r="CR65">
        <v>1199.93</v>
      </c>
      <c r="CS65">
        <v>22.895800000000001</v>
      </c>
      <c r="CT65">
        <v>16.453399999999998</v>
      </c>
      <c r="CU65">
        <v>1141.47</v>
      </c>
      <c r="CV65">
        <v>22.999300000000002</v>
      </c>
      <c r="CW65">
        <v>500.06400000000002</v>
      </c>
      <c r="CX65">
        <v>99.502700000000004</v>
      </c>
      <c r="CY65">
        <v>0.100039</v>
      </c>
      <c r="CZ65">
        <v>27.990600000000001</v>
      </c>
      <c r="DA65">
        <v>28.036799999999999</v>
      </c>
      <c r="DB65">
        <v>999.9</v>
      </c>
      <c r="DC65">
        <v>0</v>
      </c>
      <c r="DD65">
        <v>0</v>
      </c>
      <c r="DE65">
        <v>9994.3799999999992</v>
      </c>
      <c r="DF65">
        <v>0</v>
      </c>
      <c r="DG65">
        <v>1737.95</v>
      </c>
      <c r="DH65">
        <v>-55.7</v>
      </c>
      <c r="DI65">
        <v>1171.04</v>
      </c>
      <c r="DJ65">
        <v>1220</v>
      </c>
      <c r="DK65">
        <v>6.4423899999999996</v>
      </c>
      <c r="DL65">
        <v>1199.93</v>
      </c>
      <c r="DM65">
        <v>16.453399999999998</v>
      </c>
      <c r="DN65">
        <v>2.2781899999999999</v>
      </c>
      <c r="DO65">
        <v>1.6371599999999999</v>
      </c>
      <c r="DP65">
        <v>19.523</v>
      </c>
      <c r="DQ65">
        <v>14.313000000000001</v>
      </c>
      <c r="DR65">
        <v>1800.01</v>
      </c>
      <c r="DS65">
        <v>0.97799400000000003</v>
      </c>
      <c r="DT65">
        <v>2.2006000000000001E-2</v>
      </c>
      <c r="DU65">
        <v>0</v>
      </c>
      <c r="DV65">
        <v>837.20899999999995</v>
      </c>
      <c r="DW65">
        <v>5.0001199999999999</v>
      </c>
      <c r="DX65">
        <v>15234.5</v>
      </c>
      <c r="DY65">
        <v>14417.9</v>
      </c>
      <c r="DZ65">
        <v>49.25</v>
      </c>
      <c r="EA65">
        <v>50.311999999999998</v>
      </c>
      <c r="EB65">
        <v>50.125</v>
      </c>
      <c r="EC65">
        <v>49.936999999999998</v>
      </c>
      <c r="ED65">
        <v>50.5</v>
      </c>
      <c r="EE65">
        <v>1755.51</v>
      </c>
      <c r="EF65">
        <v>39.5</v>
      </c>
      <c r="EG65">
        <v>0</v>
      </c>
      <c r="EH65">
        <v>145.39999985694891</v>
      </c>
      <c r="EI65">
        <v>0</v>
      </c>
      <c r="EJ65">
        <v>837.90171999999995</v>
      </c>
      <c r="EK65">
        <v>-3.964076914871645</v>
      </c>
      <c r="EL65">
        <v>-75.530769360759834</v>
      </c>
      <c r="EM65">
        <v>15249.476000000001</v>
      </c>
      <c r="EN65">
        <v>15</v>
      </c>
      <c r="EO65">
        <v>1657473011.5</v>
      </c>
      <c r="EP65" t="s">
        <v>658</v>
      </c>
      <c r="EQ65">
        <v>1657473010.5</v>
      </c>
      <c r="ER65">
        <v>1657473011.5</v>
      </c>
      <c r="ES65">
        <v>53</v>
      </c>
      <c r="ET65">
        <v>0.56000000000000005</v>
      </c>
      <c r="EU65">
        <v>-4.0000000000000001E-3</v>
      </c>
      <c r="EV65">
        <v>2.7519999999999998</v>
      </c>
      <c r="EW65">
        <v>-0.104</v>
      </c>
      <c r="EX65">
        <v>1200</v>
      </c>
      <c r="EY65">
        <v>16</v>
      </c>
      <c r="EZ65">
        <v>7.0000000000000007E-2</v>
      </c>
      <c r="FA65">
        <v>0.01</v>
      </c>
      <c r="FB65">
        <v>-55.800131707317078</v>
      </c>
      <c r="FC65">
        <v>-0.43774285714274758</v>
      </c>
      <c r="FD65">
        <v>7.9604618811407332E-2</v>
      </c>
      <c r="FE65">
        <v>1</v>
      </c>
      <c r="FF65">
        <v>6.4762592682926829</v>
      </c>
      <c r="FG65">
        <v>-7.4887526132409857E-2</v>
      </c>
      <c r="FH65">
        <v>1.3516503984108089E-2</v>
      </c>
      <c r="FI65">
        <v>1</v>
      </c>
      <c r="FJ65">
        <v>2</v>
      </c>
      <c r="FK65">
        <v>2</v>
      </c>
      <c r="FL65" t="s">
        <v>408</v>
      </c>
      <c r="FM65">
        <v>2.9310299999999998</v>
      </c>
      <c r="FN65">
        <v>2.7029100000000001</v>
      </c>
      <c r="FO65">
        <v>0.20088500000000001</v>
      </c>
      <c r="FP65">
        <v>0.20749400000000001</v>
      </c>
      <c r="FQ65">
        <v>0.110758</v>
      </c>
      <c r="FR65">
        <v>8.6996000000000004E-2</v>
      </c>
      <c r="FS65">
        <v>28015</v>
      </c>
      <c r="FT65">
        <v>15324</v>
      </c>
      <c r="FU65">
        <v>31507.4</v>
      </c>
      <c r="FV65">
        <v>21040.400000000001</v>
      </c>
      <c r="FW65">
        <v>37946.800000000003</v>
      </c>
      <c r="FX65">
        <v>32695.4</v>
      </c>
      <c r="FY65">
        <v>47661.599999999999</v>
      </c>
      <c r="FZ65">
        <v>40257.599999999999</v>
      </c>
      <c r="GA65">
        <v>1.9135</v>
      </c>
      <c r="GB65">
        <v>1.8953500000000001</v>
      </c>
      <c r="GC65">
        <v>3.0674E-2</v>
      </c>
      <c r="GD65">
        <v>0</v>
      </c>
      <c r="GE65">
        <v>27.535799999999998</v>
      </c>
      <c r="GF65">
        <v>999.9</v>
      </c>
      <c r="GG65">
        <v>51.3</v>
      </c>
      <c r="GH65">
        <v>37.4</v>
      </c>
      <c r="GI65">
        <v>33.225299999999997</v>
      </c>
      <c r="GJ65">
        <v>61.2179</v>
      </c>
      <c r="GK65">
        <v>18.6739</v>
      </c>
      <c r="GL65">
        <v>1</v>
      </c>
      <c r="GM65">
        <v>0.68921500000000002</v>
      </c>
      <c r="GN65">
        <v>5.3544900000000002</v>
      </c>
      <c r="GO65">
        <v>20.120899999999999</v>
      </c>
      <c r="GP65">
        <v>5.1949800000000002</v>
      </c>
      <c r="GQ65">
        <v>11.950100000000001</v>
      </c>
      <c r="GR65">
        <v>4.9946000000000002</v>
      </c>
      <c r="GS65">
        <v>3.2910300000000001</v>
      </c>
      <c r="GT65">
        <v>9999</v>
      </c>
      <c r="GU65">
        <v>9999</v>
      </c>
      <c r="GV65">
        <v>9999</v>
      </c>
      <c r="GW65">
        <v>999.9</v>
      </c>
      <c r="GX65">
        <v>1.8751500000000001</v>
      </c>
      <c r="GY65">
        <v>1.8741000000000001</v>
      </c>
      <c r="GZ65">
        <v>1.8744799999999999</v>
      </c>
      <c r="HA65">
        <v>1.8782000000000001</v>
      </c>
      <c r="HB65">
        <v>1.8717999999999999</v>
      </c>
      <c r="HC65">
        <v>1.8693900000000001</v>
      </c>
      <c r="HD65">
        <v>1.87158</v>
      </c>
      <c r="HE65">
        <v>1.8747499999999999</v>
      </c>
      <c r="HF65">
        <v>0</v>
      </c>
      <c r="HG65">
        <v>0</v>
      </c>
      <c r="HH65">
        <v>0</v>
      </c>
      <c r="HI65">
        <v>0</v>
      </c>
      <c r="HJ65" t="s">
        <v>409</v>
      </c>
      <c r="HK65" t="s">
        <v>410</v>
      </c>
      <c r="HL65" t="s">
        <v>411</v>
      </c>
      <c r="HM65" t="s">
        <v>411</v>
      </c>
      <c r="HN65" t="s">
        <v>411</v>
      </c>
      <c r="HO65" t="s">
        <v>411</v>
      </c>
      <c r="HP65">
        <v>0</v>
      </c>
      <c r="HQ65">
        <v>100</v>
      </c>
      <c r="HR65">
        <v>100</v>
      </c>
      <c r="HS65">
        <v>2.76</v>
      </c>
      <c r="HT65">
        <v>-0.10349999999999999</v>
      </c>
      <c r="HU65">
        <v>2.7524999999998272</v>
      </c>
      <c r="HV65">
        <v>0</v>
      </c>
      <c r="HW65">
        <v>0</v>
      </c>
      <c r="HX65">
        <v>0</v>
      </c>
      <c r="HY65">
        <v>-0.10357000000000301</v>
      </c>
      <c r="HZ65">
        <v>0</v>
      </c>
      <c r="IA65">
        <v>0</v>
      </c>
      <c r="IB65">
        <v>0</v>
      </c>
      <c r="IC65">
        <v>-1</v>
      </c>
      <c r="ID65">
        <v>-1</v>
      </c>
      <c r="IE65">
        <v>-1</v>
      </c>
      <c r="IF65">
        <v>-1</v>
      </c>
      <c r="IG65">
        <v>0.8</v>
      </c>
      <c r="IH65">
        <v>0.7</v>
      </c>
      <c r="II65">
        <v>2.4548299999999998</v>
      </c>
      <c r="IJ65">
        <v>2.36572</v>
      </c>
      <c r="IK65">
        <v>1.5490699999999999</v>
      </c>
      <c r="IL65">
        <v>2.3022499999999999</v>
      </c>
      <c r="IM65">
        <v>1.5918000000000001</v>
      </c>
      <c r="IN65">
        <v>2.3718300000000001</v>
      </c>
      <c r="IO65">
        <v>38.796399999999998</v>
      </c>
      <c r="IP65">
        <v>15.664300000000001</v>
      </c>
      <c r="IQ65">
        <v>18</v>
      </c>
      <c r="IR65">
        <v>513.18600000000004</v>
      </c>
      <c r="IS65">
        <v>477.35</v>
      </c>
      <c r="IT65">
        <v>20.376999999999999</v>
      </c>
      <c r="IU65">
        <v>35.446800000000003</v>
      </c>
      <c r="IV65">
        <v>30.000699999999998</v>
      </c>
      <c r="IW65">
        <v>35.564900000000002</v>
      </c>
      <c r="IX65">
        <v>35.5732</v>
      </c>
      <c r="IY65">
        <v>49.157200000000003</v>
      </c>
      <c r="IZ65">
        <v>51.4285</v>
      </c>
      <c r="JA65">
        <v>0</v>
      </c>
      <c r="JB65">
        <v>20.356000000000002</v>
      </c>
      <c r="JC65">
        <v>1200</v>
      </c>
      <c r="JD65">
        <v>16.406099999999999</v>
      </c>
      <c r="JE65">
        <v>98.986000000000004</v>
      </c>
      <c r="JF65">
        <v>98.4238</v>
      </c>
    </row>
    <row r="66" spans="1:266" x14ac:dyDescent="0.25">
      <c r="A66">
        <v>50</v>
      </c>
      <c r="B66">
        <v>1657473245.5</v>
      </c>
      <c r="C66">
        <v>8132.4000000953674</v>
      </c>
      <c r="D66" t="s">
        <v>659</v>
      </c>
      <c r="E66" t="s">
        <v>660</v>
      </c>
      <c r="F66" t="s">
        <v>397</v>
      </c>
      <c r="G66" t="s">
        <v>398</v>
      </c>
      <c r="H66" t="s">
        <v>583</v>
      </c>
      <c r="I66" t="s">
        <v>495</v>
      </c>
      <c r="J66" t="s">
        <v>584</v>
      </c>
      <c r="K66">
        <v>1657473245.5</v>
      </c>
      <c r="L66">
        <f t="shared" si="46"/>
        <v>4.7161561489791433E-3</v>
      </c>
      <c r="M66">
        <f t="shared" si="47"/>
        <v>4.7161561489791435</v>
      </c>
      <c r="N66">
        <f t="shared" si="48"/>
        <v>40.08342149084185</v>
      </c>
      <c r="O66">
        <f t="shared" si="49"/>
        <v>1443.68</v>
      </c>
      <c r="P66">
        <f t="shared" si="50"/>
        <v>1193.8096331094237</v>
      </c>
      <c r="Q66">
        <f t="shared" si="51"/>
        <v>118.90207684338336</v>
      </c>
      <c r="R66">
        <f t="shared" si="52"/>
        <v>143.78888018364799</v>
      </c>
      <c r="S66">
        <f t="shared" si="53"/>
        <v>0.31146563710169434</v>
      </c>
      <c r="T66">
        <f t="shared" si="54"/>
        <v>2.9222867965042001</v>
      </c>
      <c r="U66">
        <f t="shared" si="55"/>
        <v>0.29412827933918234</v>
      </c>
      <c r="V66">
        <f t="shared" si="56"/>
        <v>0.18530739976320487</v>
      </c>
      <c r="W66">
        <f t="shared" si="57"/>
        <v>289.55370284756185</v>
      </c>
      <c r="X66">
        <f t="shared" si="58"/>
        <v>28.345566016182339</v>
      </c>
      <c r="Y66">
        <f t="shared" si="59"/>
        <v>28.008299999999998</v>
      </c>
      <c r="Z66">
        <f t="shared" si="60"/>
        <v>3.7966762439472643</v>
      </c>
      <c r="AA66">
        <f t="shared" si="61"/>
        <v>59.714750517819894</v>
      </c>
      <c r="AB66">
        <f t="shared" si="62"/>
        <v>2.2481354764333399</v>
      </c>
      <c r="AC66">
        <f t="shared" si="63"/>
        <v>3.7647908714990916</v>
      </c>
      <c r="AD66">
        <f t="shared" si="64"/>
        <v>1.5485407675139244</v>
      </c>
      <c r="AE66">
        <f t="shared" si="65"/>
        <v>-207.98248616998021</v>
      </c>
      <c r="AF66">
        <f t="shared" si="66"/>
        <v>-22.781198706794761</v>
      </c>
      <c r="AG66">
        <f t="shared" si="67"/>
        <v>-1.6981943885256399</v>
      </c>
      <c r="AH66">
        <f t="shared" si="68"/>
        <v>57.091823582261263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52505.494185927077</v>
      </c>
      <c r="AN66" t="s">
        <v>402</v>
      </c>
      <c r="AO66">
        <v>10366.9</v>
      </c>
      <c r="AP66">
        <v>993.59653846153856</v>
      </c>
      <c r="AQ66">
        <v>3431.87</v>
      </c>
      <c r="AR66">
        <f t="shared" si="72"/>
        <v>0.71047955241266758</v>
      </c>
      <c r="AS66">
        <v>-3.9894345373445681</v>
      </c>
      <c r="AT66" t="s">
        <v>661</v>
      </c>
      <c r="AU66">
        <v>10367.9</v>
      </c>
      <c r="AV66">
        <v>821.03484615384593</v>
      </c>
      <c r="AW66">
        <v>1241.46</v>
      </c>
      <c r="AX66">
        <f t="shared" si="73"/>
        <v>0.33865380587868643</v>
      </c>
      <c r="AY66">
        <v>0.5</v>
      </c>
      <c r="AZ66">
        <f t="shared" si="74"/>
        <v>1513.1174999210164</v>
      </c>
      <c r="BA66">
        <f t="shared" si="75"/>
        <v>40.08342149084185</v>
      </c>
      <c r="BB66">
        <f t="shared" si="76"/>
        <v>256.21150004494763</v>
      </c>
      <c r="BC66">
        <f t="shared" si="77"/>
        <v>2.9127186772003492E-2</v>
      </c>
      <c r="BD66">
        <f t="shared" si="78"/>
        <v>1.7643822595975704</v>
      </c>
      <c r="BE66">
        <f t="shared" si="79"/>
        <v>657.65175215886427</v>
      </c>
      <c r="BF66" t="s">
        <v>662</v>
      </c>
      <c r="BG66">
        <v>589.96</v>
      </c>
      <c r="BH66">
        <f t="shared" si="80"/>
        <v>589.96</v>
      </c>
      <c r="BI66">
        <f t="shared" si="81"/>
        <v>0.52478533339777356</v>
      </c>
      <c r="BJ66">
        <f t="shared" si="82"/>
        <v>0.64531873192042077</v>
      </c>
      <c r="BK66">
        <f t="shared" si="83"/>
        <v>0.77075276838464268</v>
      </c>
      <c r="BL66">
        <f t="shared" si="84"/>
        <v>1.6961965722443357</v>
      </c>
      <c r="BM66">
        <f t="shared" si="85"/>
        <v>0.8983446830520524</v>
      </c>
      <c r="BN66">
        <f t="shared" si="86"/>
        <v>0.46369802800359267</v>
      </c>
      <c r="BO66">
        <f t="shared" si="87"/>
        <v>0.53630197199640728</v>
      </c>
      <c r="BP66">
        <v>1221</v>
      </c>
      <c r="BQ66">
        <v>300</v>
      </c>
      <c r="BR66">
        <v>300</v>
      </c>
      <c r="BS66">
        <v>300</v>
      </c>
      <c r="BT66">
        <v>10367.9</v>
      </c>
      <c r="BU66">
        <v>1158.42</v>
      </c>
      <c r="BV66">
        <v>-7.08634E-3</v>
      </c>
      <c r="BW66">
        <v>2.96</v>
      </c>
      <c r="BX66" t="s">
        <v>405</v>
      </c>
      <c r="BY66" t="s">
        <v>405</v>
      </c>
      <c r="BZ66" t="s">
        <v>405</v>
      </c>
      <c r="CA66" t="s">
        <v>405</v>
      </c>
      <c r="CB66" t="s">
        <v>405</v>
      </c>
      <c r="CC66" t="s">
        <v>405</v>
      </c>
      <c r="CD66" t="s">
        <v>405</v>
      </c>
      <c r="CE66" t="s">
        <v>405</v>
      </c>
      <c r="CF66" t="s">
        <v>405</v>
      </c>
      <c r="CG66" t="s">
        <v>405</v>
      </c>
      <c r="CH66">
        <f t="shared" si="88"/>
        <v>1799.92</v>
      </c>
      <c r="CI66">
        <f t="shared" si="89"/>
        <v>1513.1174999210164</v>
      </c>
      <c r="CJ66">
        <f t="shared" si="90"/>
        <v>0.84065819587593693</v>
      </c>
      <c r="CK66">
        <f t="shared" si="91"/>
        <v>0.16087031804055837</v>
      </c>
      <c r="CL66">
        <v>6</v>
      </c>
      <c r="CM66">
        <v>0.5</v>
      </c>
      <c r="CN66" t="s">
        <v>406</v>
      </c>
      <c r="CO66">
        <v>2</v>
      </c>
      <c r="CP66">
        <v>1657473245.5</v>
      </c>
      <c r="CQ66">
        <v>1443.68</v>
      </c>
      <c r="CR66">
        <v>1499.95</v>
      </c>
      <c r="CS66">
        <v>22.571899999999999</v>
      </c>
      <c r="CT66">
        <v>17.040299999999998</v>
      </c>
      <c r="CU66">
        <v>1440.37</v>
      </c>
      <c r="CV66">
        <v>22.672699999999999</v>
      </c>
      <c r="CW66">
        <v>500.00400000000002</v>
      </c>
      <c r="CX66">
        <v>99.498999999999995</v>
      </c>
      <c r="CY66">
        <v>9.9858600000000006E-2</v>
      </c>
      <c r="CZ66">
        <v>27.863700000000001</v>
      </c>
      <c r="DA66">
        <v>28.008299999999998</v>
      </c>
      <c r="DB66">
        <v>999.9</v>
      </c>
      <c r="DC66">
        <v>0</v>
      </c>
      <c r="DD66">
        <v>0</v>
      </c>
      <c r="DE66">
        <v>10008.799999999999</v>
      </c>
      <c r="DF66">
        <v>0</v>
      </c>
      <c r="DG66">
        <v>1736.7</v>
      </c>
      <c r="DH66">
        <v>-56.270400000000002</v>
      </c>
      <c r="DI66">
        <v>1477.02</v>
      </c>
      <c r="DJ66">
        <v>1525.96</v>
      </c>
      <c r="DK66">
        <v>5.5316299999999998</v>
      </c>
      <c r="DL66">
        <v>1499.95</v>
      </c>
      <c r="DM66">
        <v>17.040299999999998</v>
      </c>
      <c r="DN66">
        <v>2.2458800000000001</v>
      </c>
      <c r="DO66">
        <v>1.6954899999999999</v>
      </c>
      <c r="DP66">
        <v>19.293399999999998</v>
      </c>
      <c r="DQ66">
        <v>14.8552</v>
      </c>
      <c r="DR66">
        <v>1799.92</v>
      </c>
      <c r="DS66">
        <v>0.97800100000000001</v>
      </c>
      <c r="DT66">
        <v>2.19992E-2</v>
      </c>
      <c r="DU66">
        <v>0</v>
      </c>
      <c r="DV66">
        <v>820.34799999999996</v>
      </c>
      <c r="DW66">
        <v>5.0001199999999999</v>
      </c>
      <c r="DX66">
        <v>14883.5</v>
      </c>
      <c r="DY66">
        <v>14417.2</v>
      </c>
      <c r="DZ66">
        <v>48.436999999999998</v>
      </c>
      <c r="EA66">
        <v>49.561999999999998</v>
      </c>
      <c r="EB66">
        <v>49.25</v>
      </c>
      <c r="EC66">
        <v>49.125</v>
      </c>
      <c r="ED66">
        <v>49.686999999999998</v>
      </c>
      <c r="EE66">
        <v>1755.43</v>
      </c>
      <c r="EF66">
        <v>39.49</v>
      </c>
      <c r="EG66">
        <v>0</v>
      </c>
      <c r="EH66">
        <v>188.89999985694891</v>
      </c>
      <c r="EI66">
        <v>0</v>
      </c>
      <c r="EJ66">
        <v>821.03484615384593</v>
      </c>
      <c r="EK66">
        <v>-5.55712820230048</v>
      </c>
      <c r="EL66">
        <v>-91.299145337633192</v>
      </c>
      <c r="EM66">
        <v>14897.35</v>
      </c>
      <c r="EN66">
        <v>15</v>
      </c>
      <c r="EO66">
        <v>1657473141.5</v>
      </c>
      <c r="EP66" t="s">
        <v>663</v>
      </c>
      <c r="EQ66">
        <v>1657473137.5</v>
      </c>
      <c r="ER66">
        <v>1657473141.5</v>
      </c>
      <c r="ES66">
        <v>54</v>
      </c>
      <c r="ET66">
        <v>0.56699999999999995</v>
      </c>
      <c r="EU66">
        <v>3.0000000000000001E-3</v>
      </c>
      <c r="EV66">
        <v>3.3180000000000001</v>
      </c>
      <c r="EW66">
        <v>-0.10100000000000001</v>
      </c>
      <c r="EX66">
        <v>1500</v>
      </c>
      <c r="EY66">
        <v>16</v>
      </c>
      <c r="EZ66">
        <v>0.03</v>
      </c>
      <c r="FA66">
        <v>0.01</v>
      </c>
      <c r="FB66">
        <v>-56.388073170731701</v>
      </c>
      <c r="FC66">
        <v>1.0305344947736239</v>
      </c>
      <c r="FD66">
        <v>0.13013651560889611</v>
      </c>
      <c r="FE66">
        <v>0</v>
      </c>
      <c r="FF66">
        <v>5.7206917073170729</v>
      </c>
      <c r="FG66">
        <v>-0.7113004181184549</v>
      </c>
      <c r="FH66">
        <v>7.4524221137221291E-2</v>
      </c>
      <c r="FI66">
        <v>0</v>
      </c>
      <c r="FJ66">
        <v>0</v>
      </c>
      <c r="FK66">
        <v>2</v>
      </c>
      <c r="FL66" t="s">
        <v>487</v>
      </c>
      <c r="FM66">
        <v>2.9307799999999999</v>
      </c>
      <c r="FN66">
        <v>2.7028599999999998</v>
      </c>
      <c r="FO66">
        <v>0.23194500000000001</v>
      </c>
      <c r="FP66">
        <v>0.23775099999999999</v>
      </c>
      <c r="FQ66">
        <v>0.109601</v>
      </c>
      <c r="FR66">
        <v>8.9185700000000007E-2</v>
      </c>
      <c r="FS66">
        <v>26915.7</v>
      </c>
      <c r="FT66">
        <v>14733.6</v>
      </c>
      <c r="FU66">
        <v>31501.4</v>
      </c>
      <c r="FV66">
        <v>21036.9</v>
      </c>
      <c r="FW66">
        <v>37990.300000000003</v>
      </c>
      <c r="FX66">
        <v>32612.6</v>
      </c>
      <c r="FY66">
        <v>47652.800000000003</v>
      </c>
      <c r="FZ66">
        <v>40251.5</v>
      </c>
      <c r="GA66">
        <v>1.9119200000000001</v>
      </c>
      <c r="GB66">
        <v>1.89575</v>
      </c>
      <c r="GC66">
        <v>3.8586599999999999E-2</v>
      </c>
      <c r="GD66">
        <v>0</v>
      </c>
      <c r="GE66">
        <v>27.378</v>
      </c>
      <c r="GF66">
        <v>999.9</v>
      </c>
      <c r="GG66">
        <v>51.4</v>
      </c>
      <c r="GH66">
        <v>37.299999999999997</v>
      </c>
      <c r="GI66">
        <v>33.11</v>
      </c>
      <c r="GJ66">
        <v>61.277999999999999</v>
      </c>
      <c r="GK66">
        <v>18.573699999999999</v>
      </c>
      <c r="GL66">
        <v>1</v>
      </c>
      <c r="GM66">
        <v>0.69712399999999997</v>
      </c>
      <c r="GN66">
        <v>5.0662399999999996</v>
      </c>
      <c r="GO66">
        <v>20.130199999999999</v>
      </c>
      <c r="GP66">
        <v>5.1942300000000001</v>
      </c>
      <c r="GQ66">
        <v>11.950100000000001</v>
      </c>
      <c r="GR66">
        <v>4.9947999999999997</v>
      </c>
      <c r="GS66">
        <v>3.2909999999999999</v>
      </c>
      <c r="GT66">
        <v>9999</v>
      </c>
      <c r="GU66">
        <v>9999</v>
      </c>
      <c r="GV66">
        <v>9999</v>
      </c>
      <c r="GW66">
        <v>999.9</v>
      </c>
      <c r="GX66">
        <v>1.8751599999999999</v>
      </c>
      <c r="GY66">
        <v>1.8741000000000001</v>
      </c>
      <c r="GZ66">
        <v>1.8744700000000001</v>
      </c>
      <c r="HA66">
        <v>1.8782000000000001</v>
      </c>
      <c r="HB66">
        <v>1.8717999999999999</v>
      </c>
      <c r="HC66">
        <v>1.86937</v>
      </c>
      <c r="HD66">
        <v>1.87157</v>
      </c>
      <c r="HE66">
        <v>1.87477</v>
      </c>
      <c r="HF66">
        <v>0</v>
      </c>
      <c r="HG66">
        <v>0</v>
      </c>
      <c r="HH66">
        <v>0</v>
      </c>
      <c r="HI66">
        <v>0</v>
      </c>
      <c r="HJ66" t="s">
        <v>409</v>
      </c>
      <c r="HK66" t="s">
        <v>410</v>
      </c>
      <c r="HL66" t="s">
        <v>411</v>
      </c>
      <c r="HM66" t="s">
        <v>411</v>
      </c>
      <c r="HN66" t="s">
        <v>411</v>
      </c>
      <c r="HO66" t="s">
        <v>411</v>
      </c>
      <c r="HP66">
        <v>0</v>
      </c>
      <c r="HQ66">
        <v>100</v>
      </c>
      <c r="HR66">
        <v>100</v>
      </c>
      <c r="HS66">
        <v>3.31</v>
      </c>
      <c r="HT66">
        <v>-0.1008</v>
      </c>
      <c r="HU66">
        <v>3.3174999999999999</v>
      </c>
      <c r="HV66">
        <v>0</v>
      </c>
      <c r="HW66">
        <v>0</v>
      </c>
      <c r="HX66">
        <v>0</v>
      </c>
      <c r="HY66">
        <v>-0.1007250000000042</v>
      </c>
      <c r="HZ66">
        <v>0</v>
      </c>
      <c r="IA66">
        <v>0</v>
      </c>
      <c r="IB66">
        <v>0</v>
      </c>
      <c r="IC66">
        <v>-1</v>
      </c>
      <c r="ID66">
        <v>-1</v>
      </c>
      <c r="IE66">
        <v>-1</v>
      </c>
      <c r="IF66">
        <v>-1</v>
      </c>
      <c r="IG66">
        <v>1.8</v>
      </c>
      <c r="IH66">
        <v>1.7</v>
      </c>
      <c r="II66">
        <v>2.94312</v>
      </c>
      <c r="IJ66">
        <v>2.3571800000000001</v>
      </c>
      <c r="IK66">
        <v>1.5490699999999999</v>
      </c>
      <c r="IL66">
        <v>2.3022499999999999</v>
      </c>
      <c r="IM66">
        <v>1.5918000000000001</v>
      </c>
      <c r="IN66">
        <v>2.3290999999999999</v>
      </c>
      <c r="IO66">
        <v>38.747100000000003</v>
      </c>
      <c r="IP66">
        <v>15.6205</v>
      </c>
      <c r="IQ66">
        <v>18</v>
      </c>
      <c r="IR66">
        <v>512.98900000000003</v>
      </c>
      <c r="IS66">
        <v>478.47399999999999</v>
      </c>
      <c r="IT66">
        <v>20.349900000000002</v>
      </c>
      <c r="IU66">
        <v>35.550800000000002</v>
      </c>
      <c r="IV66">
        <v>30.000299999999999</v>
      </c>
      <c r="IW66">
        <v>35.678100000000001</v>
      </c>
      <c r="IX66">
        <v>35.689700000000002</v>
      </c>
      <c r="IY66">
        <v>58.904400000000003</v>
      </c>
      <c r="IZ66">
        <v>49.598599999999998</v>
      </c>
      <c r="JA66">
        <v>0</v>
      </c>
      <c r="JB66">
        <v>20.347100000000001</v>
      </c>
      <c r="JC66">
        <v>1500</v>
      </c>
      <c r="JD66">
        <v>17.1586</v>
      </c>
      <c r="JE66">
        <v>98.967600000000004</v>
      </c>
      <c r="JF66">
        <v>98.408500000000004</v>
      </c>
    </row>
    <row r="67" spans="1:266" x14ac:dyDescent="0.25">
      <c r="A67">
        <v>51</v>
      </c>
      <c r="B67">
        <v>1657473379.5</v>
      </c>
      <c r="C67">
        <v>8266.4000000953674</v>
      </c>
      <c r="D67" t="s">
        <v>664</v>
      </c>
      <c r="E67" t="s">
        <v>665</v>
      </c>
      <c r="F67" t="s">
        <v>397</v>
      </c>
      <c r="G67" t="s">
        <v>398</v>
      </c>
      <c r="H67" t="s">
        <v>583</v>
      </c>
      <c r="I67" t="s">
        <v>495</v>
      </c>
      <c r="J67" t="s">
        <v>584</v>
      </c>
      <c r="K67">
        <v>1657473379.5</v>
      </c>
      <c r="L67">
        <f t="shared" si="46"/>
        <v>3.5343535547443139E-3</v>
      </c>
      <c r="M67">
        <f t="shared" si="47"/>
        <v>3.5343535547443139</v>
      </c>
      <c r="N67">
        <f t="shared" si="48"/>
        <v>39.912399085359787</v>
      </c>
      <c r="O67">
        <f t="shared" si="49"/>
        <v>1744.75</v>
      </c>
      <c r="P67">
        <f t="shared" si="50"/>
        <v>1406.2843076615391</v>
      </c>
      <c r="Q67">
        <f t="shared" si="51"/>
        <v>140.06293178276098</v>
      </c>
      <c r="R67">
        <f t="shared" si="52"/>
        <v>173.7733962447</v>
      </c>
      <c r="S67">
        <f t="shared" si="53"/>
        <v>0.22277590351151655</v>
      </c>
      <c r="T67">
        <f t="shared" si="54"/>
        <v>2.9209368203554362</v>
      </c>
      <c r="U67">
        <f t="shared" si="55"/>
        <v>0.21374874817996639</v>
      </c>
      <c r="V67">
        <f t="shared" si="56"/>
        <v>0.134373541449164</v>
      </c>
      <c r="W67">
        <f t="shared" si="57"/>
        <v>289.56066584752659</v>
      </c>
      <c r="X67">
        <f t="shared" si="58"/>
        <v>28.484713170776779</v>
      </c>
      <c r="Y67">
        <f t="shared" si="59"/>
        <v>28.030200000000001</v>
      </c>
      <c r="Z67">
        <f t="shared" si="60"/>
        <v>3.8015258416145907</v>
      </c>
      <c r="AA67">
        <f t="shared" si="61"/>
        <v>59.132282310320839</v>
      </c>
      <c r="AB67">
        <f t="shared" si="62"/>
        <v>2.2043201377658401</v>
      </c>
      <c r="AC67">
        <f t="shared" si="63"/>
        <v>3.7277778763853027</v>
      </c>
      <c r="AD67">
        <f t="shared" si="64"/>
        <v>1.5972057038487506</v>
      </c>
      <c r="AE67">
        <f t="shared" si="65"/>
        <v>-155.86499176422424</v>
      </c>
      <c r="AF67">
        <f t="shared" si="66"/>
        <v>-52.863869344866941</v>
      </c>
      <c r="AG67">
        <f t="shared" si="67"/>
        <v>-3.9395957277489559</v>
      </c>
      <c r="AH67">
        <f t="shared" si="68"/>
        <v>76.892209010686457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52496.201671205286</v>
      </c>
      <c r="AN67" t="s">
        <v>402</v>
      </c>
      <c r="AO67">
        <v>10366.9</v>
      </c>
      <c r="AP67">
        <v>993.59653846153856</v>
      </c>
      <c r="AQ67">
        <v>3431.87</v>
      </c>
      <c r="AR67">
        <f t="shared" si="72"/>
        <v>0.71047955241266758</v>
      </c>
      <c r="AS67">
        <v>-3.9894345373445681</v>
      </c>
      <c r="AT67" t="s">
        <v>666</v>
      </c>
      <c r="AU67">
        <v>10371.299999999999</v>
      </c>
      <c r="AV67">
        <v>813.76311538461528</v>
      </c>
      <c r="AW67">
        <v>1225.1300000000001</v>
      </c>
      <c r="AX67">
        <f t="shared" si="73"/>
        <v>0.33577406856038527</v>
      </c>
      <c r="AY67">
        <v>0.5</v>
      </c>
      <c r="AZ67">
        <f t="shared" si="74"/>
        <v>1513.1513999209983</v>
      </c>
      <c r="BA67">
        <f t="shared" si="75"/>
        <v>39.912399085359787</v>
      </c>
      <c r="BB67">
        <f t="shared" si="76"/>
        <v>254.03850094965813</v>
      </c>
      <c r="BC67">
        <f t="shared" si="77"/>
        <v>2.901351023102941E-2</v>
      </c>
      <c r="BD67">
        <f t="shared" si="78"/>
        <v>1.8012292573033062</v>
      </c>
      <c r="BE67">
        <f t="shared" si="79"/>
        <v>653.04062119453988</v>
      </c>
      <c r="BF67" t="s">
        <v>667</v>
      </c>
      <c r="BG67">
        <v>589.89</v>
      </c>
      <c r="BH67">
        <f t="shared" si="80"/>
        <v>589.89</v>
      </c>
      <c r="BI67">
        <f t="shared" si="81"/>
        <v>0.51850823994188378</v>
      </c>
      <c r="BJ67">
        <f t="shared" si="82"/>
        <v>0.64757711198190404</v>
      </c>
      <c r="BK67">
        <f t="shared" si="83"/>
        <v>0.7764797781828161</v>
      </c>
      <c r="BL67">
        <f t="shared" si="84"/>
        <v>1.7767059753782066</v>
      </c>
      <c r="BM67">
        <f t="shared" si="85"/>
        <v>0.90504204504101327</v>
      </c>
      <c r="BN67">
        <f t="shared" si="86"/>
        <v>0.46942317163940028</v>
      </c>
      <c r="BO67">
        <f t="shared" si="87"/>
        <v>0.53057682836059972</v>
      </c>
      <c r="BP67">
        <v>1223</v>
      </c>
      <c r="BQ67">
        <v>300</v>
      </c>
      <c r="BR67">
        <v>300</v>
      </c>
      <c r="BS67">
        <v>300</v>
      </c>
      <c r="BT67">
        <v>10371.299999999999</v>
      </c>
      <c r="BU67">
        <v>1142.0999999999999</v>
      </c>
      <c r="BV67">
        <v>-7.0884099999999998E-3</v>
      </c>
      <c r="BW67">
        <v>2.64</v>
      </c>
      <c r="BX67" t="s">
        <v>405</v>
      </c>
      <c r="BY67" t="s">
        <v>405</v>
      </c>
      <c r="BZ67" t="s">
        <v>405</v>
      </c>
      <c r="CA67" t="s">
        <v>405</v>
      </c>
      <c r="CB67" t="s">
        <v>405</v>
      </c>
      <c r="CC67" t="s">
        <v>405</v>
      </c>
      <c r="CD67" t="s">
        <v>405</v>
      </c>
      <c r="CE67" t="s">
        <v>405</v>
      </c>
      <c r="CF67" t="s">
        <v>405</v>
      </c>
      <c r="CG67" t="s">
        <v>405</v>
      </c>
      <c r="CH67">
        <f t="shared" si="88"/>
        <v>1799.96</v>
      </c>
      <c r="CI67">
        <f t="shared" si="89"/>
        <v>1513.1513999209983</v>
      </c>
      <c r="CJ67">
        <f t="shared" si="90"/>
        <v>0.8406583479193972</v>
      </c>
      <c r="CK67">
        <f t="shared" si="91"/>
        <v>0.16087061148443665</v>
      </c>
      <c r="CL67">
        <v>6</v>
      </c>
      <c r="CM67">
        <v>0.5</v>
      </c>
      <c r="CN67" t="s">
        <v>406</v>
      </c>
      <c r="CO67">
        <v>2</v>
      </c>
      <c r="CP67">
        <v>1657473379.5</v>
      </c>
      <c r="CQ67">
        <v>1744.75</v>
      </c>
      <c r="CR67">
        <v>1800.04</v>
      </c>
      <c r="CS67">
        <v>22.132200000000001</v>
      </c>
      <c r="CT67">
        <v>17.985199999999999</v>
      </c>
      <c r="CU67">
        <v>1740.51</v>
      </c>
      <c r="CV67">
        <v>22.2134</v>
      </c>
      <c r="CW67">
        <v>500.04300000000001</v>
      </c>
      <c r="CX67">
        <v>99.497900000000001</v>
      </c>
      <c r="CY67">
        <v>9.9977200000000002E-2</v>
      </c>
      <c r="CZ67">
        <v>27.694500000000001</v>
      </c>
      <c r="DA67">
        <v>28.030200000000001</v>
      </c>
      <c r="DB67">
        <v>999.9</v>
      </c>
      <c r="DC67">
        <v>0</v>
      </c>
      <c r="DD67">
        <v>0</v>
      </c>
      <c r="DE67">
        <v>10001.200000000001</v>
      </c>
      <c r="DF67">
        <v>0</v>
      </c>
      <c r="DG67">
        <v>1736.99</v>
      </c>
      <c r="DH67">
        <v>-55.293500000000002</v>
      </c>
      <c r="DI67">
        <v>1784.24</v>
      </c>
      <c r="DJ67">
        <v>1833.01</v>
      </c>
      <c r="DK67">
        <v>4.1469899999999997</v>
      </c>
      <c r="DL67">
        <v>1800.04</v>
      </c>
      <c r="DM67">
        <v>17.985199999999999</v>
      </c>
      <c r="DN67">
        <v>2.2021000000000002</v>
      </c>
      <c r="DO67">
        <v>1.78949</v>
      </c>
      <c r="DP67">
        <v>18.977599999999999</v>
      </c>
      <c r="DQ67">
        <v>15.6953</v>
      </c>
      <c r="DR67">
        <v>1799.96</v>
      </c>
      <c r="DS67">
        <v>0.977993</v>
      </c>
      <c r="DT67">
        <v>2.2006600000000001E-2</v>
      </c>
      <c r="DU67">
        <v>0</v>
      </c>
      <c r="DV67">
        <v>813.904</v>
      </c>
      <c r="DW67">
        <v>5.0001199999999999</v>
      </c>
      <c r="DX67">
        <v>14732.9</v>
      </c>
      <c r="DY67">
        <v>14417.5</v>
      </c>
      <c r="DZ67">
        <v>47.875</v>
      </c>
      <c r="EA67">
        <v>49.125</v>
      </c>
      <c r="EB67">
        <v>48.75</v>
      </c>
      <c r="EC67">
        <v>48.686999999999998</v>
      </c>
      <c r="ED67">
        <v>49.186999999999998</v>
      </c>
      <c r="EE67">
        <v>1755.46</v>
      </c>
      <c r="EF67">
        <v>39.5</v>
      </c>
      <c r="EG67">
        <v>0</v>
      </c>
      <c r="EH67">
        <v>133.69999980926511</v>
      </c>
      <c r="EI67">
        <v>0</v>
      </c>
      <c r="EJ67">
        <v>813.76311538461528</v>
      </c>
      <c r="EK67">
        <v>-5.181025671056549</v>
      </c>
      <c r="EL67">
        <v>-124.69743607944081</v>
      </c>
      <c r="EM67">
        <v>14736.807692307701</v>
      </c>
      <c r="EN67">
        <v>15</v>
      </c>
      <c r="EO67">
        <v>1657473315.5</v>
      </c>
      <c r="EP67" t="s">
        <v>668</v>
      </c>
      <c r="EQ67">
        <v>1657473315.5</v>
      </c>
      <c r="ER67">
        <v>1657473311</v>
      </c>
      <c r="ES67">
        <v>55</v>
      </c>
      <c r="ET67">
        <v>0.92100000000000004</v>
      </c>
      <c r="EU67">
        <v>0.02</v>
      </c>
      <c r="EV67">
        <v>4.2389999999999999</v>
      </c>
      <c r="EW67">
        <v>-8.1000000000000003E-2</v>
      </c>
      <c r="EX67">
        <v>1801</v>
      </c>
      <c r="EY67">
        <v>17</v>
      </c>
      <c r="EZ67">
        <v>0.04</v>
      </c>
      <c r="FA67">
        <v>0.01</v>
      </c>
      <c r="FB67">
        <v>-55.173972499999998</v>
      </c>
      <c r="FC67">
        <v>0.46653095684818868</v>
      </c>
      <c r="FD67">
        <v>0.17996281002960071</v>
      </c>
      <c r="FE67">
        <v>1</v>
      </c>
      <c r="FF67">
        <v>4.1936064999999996</v>
      </c>
      <c r="FG67">
        <v>-1.5633320825537821E-2</v>
      </c>
      <c r="FH67">
        <v>2.2601825318987041E-2</v>
      </c>
      <c r="FI67">
        <v>1</v>
      </c>
      <c r="FJ67">
        <v>2</v>
      </c>
      <c r="FK67">
        <v>2</v>
      </c>
      <c r="FL67" t="s">
        <v>408</v>
      </c>
      <c r="FM67">
        <v>2.9308299999999998</v>
      </c>
      <c r="FN67">
        <v>2.7029100000000001</v>
      </c>
      <c r="FO67">
        <v>0.25969199999999998</v>
      </c>
      <c r="FP67">
        <v>0.26472899999999999</v>
      </c>
      <c r="FQ67">
        <v>0.10799300000000001</v>
      </c>
      <c r="FR67">
        <v>9.2676800000000004E-2</v>
      </c>
      <c r="FS67">
        <v>25934.2</v>
      </c>
      <c r="FT67">
        <v>14207.9</v>
      </c>
      <c r="FU67">
        <v>31496.9</v>
      </c>
      <c r="FV67">
        <v>21034.799999999999</v>
      </c>
      <c r="FW67">
        <v>38054.400000000001</v>
      </c>
      <c r="FX67">
        <v>32485</v>
      </c>
      <c r="FY67">
        <v>47646.3</v>
      </c>
      <c r="FZ67">
        <v>40247.599999999999</v>
      </c>
      <c r="GA67">
        <v>1.91045</v>
      </c>
      <c r="GB67">
        <v>1.89713</v>
      </c>
      <c r="GC67">
        <v>4.71771E-2</v>
      </c>
      <c r="GD67">
        <v>0</v>
      </c>
      <c r="GE67">
        <v>27.259499999999999</v>
      </c>
      <c r="GF67">
        <v>999.9</v>
      </c>
      <c r="GG67">
        <v>51.4</v>
      </c>
      <c r="GH67">
        <v>37.299999999999997</v>
      </c>
      <c r="GI67">
        <v>33.1066</v>
      </c>
      <c r="GJ67">
        <v>61.137999999999998</v>
      </c>
      <c r="GK67">
        <v>18.2532</v>
      </c>
      <c r="GL67">
        <v>1</v>
      </c>
      <c r="GM67">
        <v>0.70575699999999997</v>
      </c>
      <c r="GN67">
        <v>5.6298300000000001</v>
      </c>
      <c r="GO67">
        <v>20.111799999999999</v>
      </c>
      <c r="GP67">
        <v>5.1933299999999996</v>
      </c>
      <c r="GQ67">
        <v>11.950100000000001</v>
      </c>
      <c r="GR67">
        <v>4.9950000000000001</v>
      </c>
      <c r="GS67">
        <v>3.2909999999999999</v>
      </c>
      <c r="GT67">
        <v>9999</v>
      </c>
      <c r="GU67">
        <v>9999</v>
      </c>
      <c r="GV67">
        <v>9999</v>
      </c>
      <c r="GW67">
        <v>999.9</v>
      </c>
      <c r="GX67">
        <v>1.8751500000000001</v>
      </c>
      <c r="GY67">
        <v>1.87412</v>
      </c>
      <c r="GZ67">
        <v>1.8744499999999999</v>
      </c>
      <c r="HA67">
        <v>1.8782000000000001</v>
      </c>
      <c r="HB67">
        <v>1.8717999999999999</v>
      </c>
      <c r="HC67">
        <v>1.86938</v>
      </c>
      <c r="HD67">
        <v>1.8715299999999999</v>
      </c>
      <c r="HE67">
        <v>1.87477</v>
      </c>
      <c r="HF67">
        <v>0</v>
      </c>
      <c r="HG67">
        <v>0</v>
      </c>
      <c r="HH67">
        <v>0</v>
      </c>
      <c r="HI67">
        <v>0</v>
      </c>
      <c r="HJ67" t="s">
        <v>409</v>
      </c>
      <c r="HK67" t="s">
        <v>410</v>
      </c>
      <c r="HL67" t="s">
        <v>411</v>
      </c>
      <c r="HM67" t="s">
        <v>411</v>
      </c>
      <c r="HN67" t="s">
        <v>411</v>
      </c>
      <c r="HO67" t="s">
        <v>411</v>
      </c>
      <c r="HP67">
        <v>0</v>
      </c>
      <c r="HQ67">
        <v>100</v>
      </c>
      <c r="HR67">
        <v>100</v>
      </c>
      <c r="HS67">
        <v>4.24</v>
      </c>
      <c r="HT67">
        <v>-8.1199999999999994E-2</v>
      </c>
      <c r="HU67">
        <v>4.2385714285715039</v>
      </c>
      <c r="HV67">
        <v>0</v>
      </c>
      <c r="HW67">
        <v>0</v>
      </c>
      <c r="HX67">
        <v>0</v>
      </c>
      <c r="HY67">
        <v>-8.1184999999997842E-2</v>
      </c>
      <c r="HZ67">
        <v>0</v>
      </c>
      <c r="IA67">
        <v>0</v>
      </c>
      <c r="IB67">
        <v>0</v>
      </c>
      <c r="IC67">
        <v>-1</v>
      </c>
      <c r="ID67">
        <v>-1</v>
      </c>
      <c r="IE67">
        <v>-1</v>
      </c>
      <c r="IF67">
        <v>-1</v>
      </c>
      <c r="IG67">
        <v>1.1000000000000001</v>
      </c>
      <c r="IH67">
        <v>1.1000000000000001</v>
      </c>
      <c r="II67">
        <v>3.4033199999999999</v>
      </c>
      <c r="IJ67">
        <v>2.33887</v>
      </c>
      <c r="IK67">
        <v>1.5490699999999999</v>
      </c>
      <c r="IL67">
        <v>2.3022499999999999</v>
      </c>
      <c r="IM67">
        <v>1.5918000000000001</v>
      </c>
      <c r="IN67">
        <v>2.3779300000000001</v>
      </c>
      <c r="IO67">
        <v>38.845700000000001</v>
      </c>
      <c r="IP67">
        <v>15.5768</v>
      </c>
      <c r="IQ67">
        <v>18</v>
      </c>
      <c r="IR67">
        <v>512.51300000000003</v>
      </c>
      <c r="IS67">
        <v>479.91500000000002</v>
      </c>
      <c r="IT67">
        <v>19.658100000000001</v>
      </c>
      <c r="IU67">
        <v>35.605499999999999</v>
      </c>
      <c r="IV67">
        <v>30.0002</v>
      </c>
      <c r="IW67">
        <v>35.745399999999997</v>
      </c>
      <c r="IX67">
        <v>35.757100000000001</v>
      </c>
      <c r="IY67">
        <v>68.134399999999999</v>
      </c>
      <c r="IZ67">
        <v>47.080100000000002</v>
      </c>
      <c r="JA67">
        <v>0</v>
      </c>
      <c r="JB67">
        <v>19.628</v>
      </c>
      <c r="JC67">
        <v>1800</v>
      </c>
      <c r="JD67">
        <v>17.835000000000001</v>
      </c>
      <c r="JE67">
        <v>98.953699999999998</v>
      </c>
      <c r="JF67">
        <v>98.398899999999998</v>
      </c>
    </row>
    <row r="68" spans="1:266" x14ac:dyDescent="0.25">
      <c r="A68">
        <v>52</v>
      </c>
      <c r="B68">
        <v>1657474998.5999999</v>
      </c>
      <c r="C68">
        <v>9885.5</v>
      </c>
      <c r="D68" t="s">
        <v>669</v>
      </c>
      <c r="E68" t="s">
        <v>670</v>
      </c>
      <c r="F68" t="s">
        <v>397</v>
      </c>
      <c r="G68" t="s">
        <v>398</v>
      </c>
      <c r="H68" t="s">
        <v>671</v>
      </c>
      <c r="I68" t="s">
        <v>672</v>
      </c>
      <c r="J68" t="s">
        <v>400</v>
      </c>
      <c r="K68">
        <v>1657474998.5999999</v>
      </c>
      <c r="L68">
        <f t="shared" si="46"/>
        <v>7.8363890705130199E-3</v>
      </c>
      <c r="M68">
        <f t="shared" si="47"/>
        <v>7.8363890705130199</v>
      </c>
      <c r="N68">
        <f t="shared" si="48"/>
        <v>26.202003922552514</v>
      </c>
      <c r="O68">
        <f t="shared" si="49"/>
        <v>365.24</v>
      </c>
      <c r="P68">
        <f t="shared" si="50"/>
        <v>273.73401857254021</v>
      </c>
      <c r="Q68">
        <f t="shared" si="51"/>
        <v>27.256139541510908</v>
      </c>
      <c r="R68">
        <f t="shared" si="52"/>
        <v>36.367538306180002</v>
      </c>
      <c r="S68">
        <f t="shared" si="53"/>
        <v>0.54629172810779036</v>
      </c>
      <c r="T68">
        <f t="shared" si="54"/>
        <v>2.9202672012483633</v>
      </c>
      <c r="U68">
        <f t="shared" si="55"/>
        <v>0.49521993045264578</v>
      </c>
      <c r="V68">
        <f t="shared" si="56"/>
        <v>0.31370220812341465</v>
      </c>
      <c r="W68">
        <f t="shared" si="57"/>
        <v>289.54673984759705</v>
      </c>
      <c r="X68">
        <f t="shared" si="58"/>
        <v>28.027866943021962</v>
      </c>
      <c r="Y68">
        <f t="shared" si="59"/>
        <v>28.040099999999999</v>
      </c>
      <c r="Z68">
        <f t="shared" si="60"/>
        <v>3.8037198986181342</v>
      </c>
      <c r="AA68">
        <f t="shared" si="61"/>
        <v>58.74074652599441</v>
      </c>
      <c r="AB68">
        <f t="shared" si="62"/>
        <v>2.2761972646080499</v>
      </c>
      <c r="AC68">
        <f t="shared" si="63"/>
        <v>3.8749886564699505</v>
      </c>
      <c r="AD68">
        <f t="shared" si="64"/>
        <v>1.5275226340100843</v>
      </c>
      <c r="AE68">
        <f t="shared" si="65"/>
        <v>-345.58475800962418</v>
      </c>
      <c r="AF68">
        <f t="shared" si="66"/>
        <v>50.206801323295942</v>
      </c>
      <c r="AG68">
        <f t="shared" si="67"/>
        <v>3.7550372379414765</v>
      </c>
      <c r="AH68">
        <f t="shared" si="68"/>
        <v>-2.076179600789736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52360.680305456859</v>
      </c>
      <c r="AN68" t="s">
        <v>402</v>
      </c>
      <c r="AO68">
        <v>10366.9</v>
      </c>
      <c r="AP68">
        <v>993.59653846153856</v>
      </c>
      <c r="AQ68">
        <v>3431.87</v>
      </c>
      <c r="AR68">
        <f t="shared" si="72"/>
        <v>0.71047955241266758</v>
      </c>
      <c r="AS68">
        <v>-3.9894345373445681</v>
      </c>
      <c r="AT68" t="s">
        <v>673</v>
      </c>
      <c r="AU68">
        <v>10348.5</v>
      </c>
      <c r="AV68">
        <v>913.90535999999997</v>
      </c>
      <c r="AW68">
        <v>1369.47</v>
      </c>
      <c r="AX68">
        <f t="shared" si="73"/>
        <v>0.33265762667309251</v>
      </c>
      <c r="AY68">
        <v>0.5</v>
      </c>
      <c r="AZ68">
        <f t="shared" si="74"/>
        <v>1513.0835999210344</v>
      </c>
      <c r="BA68">
        <f t="shared" si="75"/>
        <v>26.202003922552514</v>
      </c>
      <c r="BB68">
        <f t="shared" si="76"/>
        <v>251.66939965385518</v>
      </c>
      <c r="BC68">
        <f t="shared" si="77"/>
        <v>1.9953582512871548E-2</v>
      </c>
      <c r="BD68">
        <f t="shared" si="78"/>
        <v>1.5059840668287729</v>
      </c>
      <c r="BE68">
        <f t="shared" si="79"/>
        <v>691.91324393622483</v>
      </c>
      <c r="BF68" t="s">
        <v>674</v>
      </c>
      <c r="BG68">
        <v>624.82000000000005</v>
      </c>
      <c r="BH68">
        <f t="shared" si="80"/>
        <v>624.82000000000005</v>
      </c>
      <c r="BI68">
        <f t="shared" si="81"/>
        <v>0.54375050201902919</v>
      </c>
      <c r="BJ68">
        <f t="shared" si="82"/>
        <v>0.61178357617672741</v>
      </c>
      <c r="BK68">
        <f t="shared" si="83"/>
        <v>0.7347215047826009</v>
      </c>
      <c r="BL68">
        <f t="shared" si="84"/>
        <v>1.2120159750980029</v>
      </c>
      <c r="BM68">
        <f t="shared" si="85"/>
        <v>0.84584441923044207</v>
      </c>
      <c r="BN68">
        <f t="shared" si="86"/>
        <v>0.41826498759865344</v>
      </c>
      <c r="BO68">
        <f t="shared" si="87"/>
        <v>0.58173501240134651</v>
      </c>
      <c r="BP68">
        <v>1225</v>
      </c>
      <c r="BQ68">
        <v>300</v>
      </c>
      <c r="BR68">
        <v>300</v>
      </c>
      <c r="BS68">
        <v>300</v>
      </c>
      <c r="BT68">
        <v>10348.5</v>
      </c>
      <c r="BU68">
        <v>1278.48</v>
      </c>
      <c r="BV68">
        <v>-7.0730699999999999E-3</v>
      </c>
      <c r="BW68">
        <v>1.21</v>
      </c>
      <c r="BX68" t="s">
        <v>405</v>
      </c>
      <c r="BY68" t="s">
        <v>405</v>
      </c>
      <c r="BZ68" t="s">
        <v>405</v>
      </c>
      <c r="CA68" t="s">
        <v>405</v>
      </c>
      <c r="CB68" t="s">
        <v>405</v>
      </c>
      <c r="CC68" t="s">
        <v>405</v>
      </c>
      <c r="CD68" t="s">
        <v>405</v>
      </c>
      <c r="CE68" t="s">
        <v>405</v>
      </c>
      <c r="CF68" t="s">
        <v>405</v>
      </c>
      <c r="CG68" t="s">
        <v>405</v>
      </c>
      <c r="CH68">
        <f t="shared" si="88"/>
        <v>1799.88</v>
      </c>
      <c r="CI68">
        <f t="shared" si="89"/>
        <v>1513.0835999210344</v>
      </c>
      <c r="CJ68">
        <f t="shared" si="90"/>
        <v>0.84065804382571863</v>
      </c>
      <c r="CK68">
        <f t="shared" si="91"/>
        <v>0.16087002458363725</v>
      </c>
      <c r="CL68">
        <v>6</v>
      </c>
      <c r="CM68">
        <v>0.5</v>
      </c>
      <c r="CN68" t="s">
        <v>406</v>
      </c>
      <c r="CO68">
        <v>2</v>
      </c>
      <c r="CP68">
        <v>1657474998.5999999</v>
      </c>
      <c r="CQ68">
        <v>365.24</v>
      </c>
      <c r="CR68">
        <v>400.11700000000002</v>
      </c>
      <c r="CS68">
        <v>22.8599</v>
      </c>
      <c r="CT68">
        <v>13.671200000000001</v>
      </c>
      <c r="CU68">
        <v>365.04199999999997</v>
      </c>
      <c r="CV68">
        <v>22.994900000000001</v>
      </c>
      <c r="CW68">
        <v>500</v>
      </c>
      <c r="CX68">
        <v>99.471800000000002</v>
      </c>
      <c r="CY68">
        <v>9.9819500000000005E-2</v>
      </c>
      <c r="CZ68">
        <v>28.359000000000002</v>
      </c>
      <c r="DA68">
        <v>28.040099999999999</v>
      </c>
      <c r="DB68">
        <v>999.9</v>
      </c>
      <c r="DC68">
        <v>0</v>
      </c>
      <c r="DD68">
        <v>0</v>
      </c>
      <c r="DE68">
        <v>10000</v>
      </c>
      <c r="DF68">
        <v>0</v>
      </c>
      <c r="DG68">
        <v>1675.4</v>
      </c>
      <c r="DH68">
        <v>-34.865200000000002</v>
      </c>
      <c r="DI68">
        <v>373.79899999999998</v>
      </c>
      <c r="DJ68">
        <v>405.66300000000001</v>
      </c>
      <c r="DK68">
        <v>9.1952599999999993</v>
      </c>
      <c r="DL68">
        <v>400.11700000000002</v>
      </c>
      <c r="DM68">
        <v>13.671200000000001</v>
      </c>
      <c r="DN68">
        <v>2.2745700000000002</v>
      </c>
      <c r="DO68">
        <v>1.3599000000000001</v>
      </c>
      <c r="DP68">
        <v>19.497399999999999</v>
      </c>
      <c r="DQ68">
        <v>11.4777</v>
      </c>
      <c r="DR68">
        <v>1799.88</v>
      </c>
      <c r="DS68">
        <v>0.97800600000000004</v>
      </c>
      <c r="DT68">
        <v>2.1994400000000001E-2</v>
      </c>
      <c r="DU68">
        <v>0</v>
      </c>
      <c r="DV68">
        <v>913.33699999999999</v>
      </c>
      <c r="DW68">
        <v>5.0001199999999999</v>
      </c>
      <c r="DX68">
        <v>16742</v>
      </c>
      <c r="DY68">
        <v>14416.9</v>
      </c>
      <c r="DZ68">
        <v>49.625</v>
      </c>
      <c r="EA68">
        <v>51.125</v>
      </c>
      <c r="EB68">
        <v>50.625</v>
      </c>
      <c r="EC68">
        <v>50.436999999999998</v>
      </c>
      <c r="ED68">
        <v>51.061999999999998</v>
      </c>
      <c r="EE68">
        <v>1755.4</v>
      </c>
      <c r="EF68">
        <v>39.479999999999997</v>
      </c>
      <c r="EG68">
        <v>0</v>
      </c>
      <c r="EH68">
        <v>1619</v>
      </c>
      <c r="EI68">
        <v>0</v>
      </c>
      <c r="EJ68">
        <v>913.90535999999997</v>
      </c>
      <c r="EK68">
        <v>-7.554923052960719</v>
      </c>
      <c r="EL68">
        <v>-139.23076912365411</v>
      </c>
      <c r="EM68">
        <v>16757.856</v>
      </c>
      <c r="EN68">
        <v>15</v>
      </c>
      <c r="EO68">
        <v>1657475039.0999999</v>
      </c>
      <c r="EP68" t="s">
        <v>675</v>
      </c>
      <c r="EQ68">
        <v>1657475033.0999999</v>
      </c>
      <c r="ER68">
        <v>1657475039.0999999</v>
      </c>
      <c r="ES68">
        <v>60</v>
      </c>
      <c r="ET68">
        <v>-1.2E-2</v>
      </c>
      <c r="EU68">
        <v>-6.0000000000000001E-3</v>
      </c>
      <c r="EV68">
        <v>0.19800000000000001</v>
      </c>
      <c r="EW68">
        <v>-0.13500000000000001</v>
      </c>
      <c r="EX68">
        <v>400</v>
      </c>
      <c r="EY68">
        <v>13</v>
      </c>
      <c r="EZ68">
        <v>0.03</v>
      </c>
      <c r="FA68">
        <v>0.01</v>
      </c>
      <c r="FB68">
        <v>-34.891390000000001</v>
      </c>
      <c r="FC68">
        <v>4.2078799249557257E-2</v>
      </c>
      <c r="FD68">
        <v>4.0141654176179847E-2</v>
      </c>
      <c r="FE68">
        <v>1</v>
      </c>
      <c r="FF68">
        <v>9.0819130000000001</v>
      </c>
      <c r="FG68">
        <v>0.85277853658536507</v>
      </c>
      <c r="FH68">
        <v>8.3174475597986297E-2</v>
      </c>
      <c r="FI68">
        <v>0</v>
      </c>
      <c r="FJ68">
        <v>1</v>
      </c>
      <c r="FK68">
        <v>2</v>
      </c>
      <c r="FL68" t="s">
        <v>588</v>
      </c>
      <c r="FM68">
        <v>2.9307500000000002</v>
      </c>
      <c r="FN68">
        <v>2.7027399999999999</v>
      </c>
      <c r="FO68">
        <v>9.0194399999999994E-2</v>
      </c>
      <c r="FP68">
        <v>9.7467399999999996E-2</v>
      </c>
      <c r="FQ68">
        <v>0.11065700000000001</v>
      </c>
      <c r="FR68">
        <v>7.5976500000000002E-2</v>
      </c>
      <c r="FS68">
        <v>31903.8</v>
      </c>
      <c r="FT68">
        <v>17462.5</v>
      </c>
      <c r="FU68">
        <v>31507.1</v>
      </c>
      <c r="FV68">
        <v>21047.8</v>
      </c>
      <c r="FW68">
        <v>37949.800000000003</v>
      </c>
      <c r="FX68">
        <v>33100.5</v>
      </c>
      <c r="FY68">
        <v>47661.9</v>
      </c>
      <c r="FZ68">
        <v>40272.9</v>
      </c>
      <c r="GA68">
        <v>1.9160699999999999</v>
      </c>
      <c r="GB68">
        <v>1.87765</v>
      </c>
      <c r="GC68">
        <v>3.47942E-3</v>
      </c>
      <c r="GD68">
        <v>0</v>
      </c>
      <c r="GE68">
        <v>27.9833</v>
      </c>
      <c r="GF68">
        <v>999.9</v>
      </c>
      <c r="GG68">
        <v>48</v>
      </c>
      <c r="GH68">
        <v>38.1</v>
      </c>
      <c r="GI68">
        <v>32.302500000000002</v>
      </c>
      <c r="GJ68">
        <v>60.864600000000003</v>
      </c>
      <c r="GK68">
        <v>18.970400000000001</v>
      </c>
      <c r="GL68">
        <v>1</v>
      </c>
      <c r="GM68">
        <v>0.695488</v>
      </c>
      <c r="GN68">
        <v>5.7868500000000003</v>
      </c>
      <c r="GO68">
        <v>20.045000000000002</v>
      </c>
      <c r="GP68">
        <v>5.1952800000000003</v>
      </c>
      <c r="GQ68">
        <v>11.950100000000001</v>
      </c>
      <c r="GR68">
        <v>4.9940499999999997</v>
      </c>
      <c r="GS68">
        <v>3.2909799999999998</v>
      </c>
      <c r="GT68">
        <v>9999</v>
      </c>
      <c r="GU68">
        <v>9999</v>
      </c>
      <c r="GV68">
        <v>9999</v>
      </c>
      <c r="GW68">
        <v>999.9</v>
      </c>
      <c r="GX68">
        <v>1.87615</v>
      </c>
      <c r="GY68">
        <v>1.8751500000000001</v>
      </c>
      <c r="GZ68">
        <v>1.8754599999999999</v>
      </c>
      <c r="HA68">
        <v>1.87917</v>
      </c>
      <c r="HB68">
        <v>1.87273</v>
      </c>
      <c r="HC68">
        <v>1.87042</v>
      </c>
      <c r="HD68">
        <v>1.87256</v>
      </c>
      <c r="HE68">
        <v>1.8756999999999999</v>
      </c>
      <c r="HF68">
        <v>0</v>
      </c>
      <c r="HG68">
        <v>0</v>
      </c>
      <c r="HH68">
        <v>0</v>
      </c>
      <c r="HI68">
        <v>0</v>
      </c>
      <c r="HJ68" t="s">
        <v>409</v>
      </c>
      <c r="HK68" t="s">
        <v>410</v>
      </c>
      <c r="HL68" t="s">
        <v>411</v>
      </c>
      <c r="HM68" t="s">
        <v>411</v>
      </c>
      <c r="HN68" t="s">
        <v>411</v>
      </c>
      <c r="HO68" t="s">
        <v>411</v>
      </c>
      <c r="HP68">
        <v>0</v>
      </c>
      <c r="HQ68">
        <v>100</v>
      </c>
      <c r="HR68">
        <v>100</v>
      </c>
      <c r="HS68">
        <v>0.19800000000000001</v>
      </c>
      <c r="HT68">
        <v>-0.13500000000000001</v>
      </c>
      <c r="HU68">
        <v>0.20999999999997951</v>
      </c>
      <c r="HV68">
        <v>0</v>
      </c>
      <c r="HW68">
        <v>0</v>
      </c>
      <c r="HX68">
        <v>0</v>
      </c>
      <c r="HY68">
        <v>-0.1284523809523854</v>
      </c>
      <c r="HZ68">
        <v>0</v>
      </c>
      <c r="IA68">
        <v>0</v>
      </c>
      <c r="IB68">
        <v>0</v>
      </c>
      <c r="IC68">
        <v>-1</v>
      </c>
      <c r="ID68">
        <v>-1</v>
      </c>
      <c r="IE68">
        <v>-1</v>
      </c>
      <c r="IF68">
        <v>-1</v>
      </c>
      <c r="IG68">
        <v>6.8</v>
      </c>
      <c r="IH68">
        <v>6.6</v>
      </c>
      <c r="II68">
        <v>1.00586</v>
      </c>
      <c r="IJ68">
        <v>2.3889200000000002</v>
      </c>
      <c r="IK68">
        <v>1.5478499999999999</v>
      </c>
      <c r="IL68">
        <v>2.3010299999999999</v>
      </c>
      <c r="IM68">
        <v>1.5918000000000001</v>
      </c>
      <c r="IN68">
        <v>2.3742700000000001</v>
      </c>
      <c r="IO68">
        <v>41.482199999999999</v>
      </c>
      <c r="IP68">
        <v>23.868600000000001</v>
      </c>
      <c r="IQ68">
        <v>18</v>
      </c>
      <c r="IR68">
        <v>516.44200000000001</v>
      </c>
      <c r="IS68">
        <v>466.81400000000002</v>
      </c>
      <c r="IT68">
        <v>20.0548</v>
      </c>
      <c r="IU68">
        <v>35.604599999999998</v>
      </c>
      <c r="IV68">
        <v>29.999700000000001</v>
      </c>
      <c r="IW68">
        <v>35.768500000000003</v>
      </c>
      <c r="IX68">
        <v>35.7883</v>
      </c>
      <c r="IY68">
        <v>20.175999999999998</v>
      </c>
      <c r="IZ68">
        <v>56.986899999999999</v>
      </c>
      <c r="JA68">
        <v>0</v>
      </c>
      <c r="JB68">
        <v>20.055499999999999</v>
      </c>
      <c r="JC68">
        <v>400</v>
      </c>
      <c r="JD68">
        <v>13.4148</v>
      </c>
      <c r="JE68">
        <v>98.985900000000001</v>
      </c>
      <c r="JF68">
        <v>98.460300000000004</v>
      </c>
    </row>
    <row r="69" spans="1:266" x14ac:dyDescent="0.25">
      <c r="A69">
        <v>53</v>
      </c>
      <c r="B69">
        <v>1657475134.0999999</v>
      </c>
      <c r="C69">
        <v>10021</v>
      </c>
      <c r="D69" t="s">
        <v>676</v>
      </c>
      <c r="E69" t="s">
        <v>677</v>
      </c>
      <c r="F69" t="s">
        <v>397</v>
      </c>
      <c r="G69" t="s">
        <v>398</v>
      </c>
      <c r="H69" t="s">
        <v>671</v>
      </c>
      <c r="I69" t="s">
        <v>672</v>
      </c>
      <c r="J69" t="s">
        <v>400</v>
      </c>
      <c r="K69">
        <v>1657475134.0999999</v>
      </c>
      <c r="L69">
        <f t="shared" si="46"/>
        <v>7.9523300933338325E-3</v>
      </c>
      <c r="M69">
        <f t="shared" si="47"/>
        <v>7.952330093333833</v>
      </c>
      <c r="N69">
        <f t="shared" si="48"/>
        <v>18.736419409672724</v>
      </c>
      <c r="O69">
        <f t="shared" si="49"/>
        <v>274.89899999999989</v>
      </c>
      <c r="P69">
        <f t="shared" si="50"/>
        <v>207.24664056147856</v>
      </c>
      <c r="Q69">
        <f t="shared" si="51"/>
        <v>20.635701301046442</v>
      </c>
      <c r="R69">
        <f t="shared" si="52"/>
        <v>27.37189677279029</v>
      </c>
      <c r="S69">
        <f t="shared" si="53"/>
        <v>0.53033576318337994</v>
      </c>
      <c r="T69">
        <f t="shared" si="54"/>
        <v>2.923856396816467</v>
      </c>
      <c r="U69">
        <f t="shared" si="55"/>
        <v>0.48211631900146373</v>
      </c>
      <c r="V69">
        <f t="shared" si="56"/>
        <v>0.30528883581429045</v>
      </c>
      <c r="W69">
        <f t="shared" si="57"/>
        <v>289.54630184751898</v>
      </c>
      <c r="X69">
        <f t="shared" si="58"/>
        <v>27.739299278358033</v>
      </c>
      <c r="Y69">
        <f t="shared" si="59"/>
        <v>28.074999999999999</v>
      </c>
      <c r="Z69">
        <f t="shared" si="60"/>
        <v>3.8114633180517239</v>
      </c>
      <c r="AA69">
        <f t="shared" si="61"/>
        <v>58.128499973120043</v>
      </c>
      <c r="AB69">
        <f t="shared" si="62"/>
        <v>2.2188144493268602</v>
      </c>
      <c r="AC69">
        <f t="shared" si="63"/>
        <v>3.8170853374040119</v>
      </c>
      <c r="AD69">
        <f t="shared" si="64"/>
        <v>1.5926488687248637</v>
      </c>
      <c r="AE69">
        <f t="shared" si="65"/>
        <v>-350.69775711602199</v>
      </c>
      <c r="AF69">
        <f t="shared" si="66"/>
        <v>3.9880629354490114</v>
      </c>
      <c r="AG69">
        <f t="shared" si="67"/>
        <v>0.2975746963675357</v>
      </c>
      <c r="AH69">
        <f t="shared" si="68"/>
        <v>-56.865817636686486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52508.704685252836</v>
      </c>
      <c r="AN69" t="s">
        <v>402</v>
      </c>
      <c r="AO69">
        <v>10366.9</v>
      </c>
      <c r="AP69">
        <v>993.59653846153856</v>
      </c>
      <c r="AQ69">
        <v>3431.87</v>
      </c>
      <c r="AR69">
        <f t="shared" si="72"/>
        <v>0.71047955241266758</v>
      </c>
      <c r="AS69">
        <v>-3.9894345373445681</v>
      </c>
      <c r="AT69" t="s">
        <v>678</v>
      </c>
      <c r="AU69">
        <v>10346</v>
      </c>
      <c r="AV69">
        <v>856.10699999999997</v>
      </c>
      <c r="AW69">
        <v>1239.81</v>
      </c>
      <c r="AX69">
        <f t="shared" si="73"/>
        <v>0.30948532436421705</v>
      </c>
      <c r="AY69">
        <v>0.5</v>
      </c>
      <c r="AZ69">
        <f t="shared" si="74"/>
        <v>1513.0757999209943</v>
      </c>
      <c r="BA69">
        <f t="shared" si="75"/>
        <v>18.736419409672724</v>
      </c>
      <c r="BB69">
        <f t="shared" si="76"/>
        <v>234.13737736309804</v>
      </c>
      <c r="BC69">
        <f t="shared" si="77"/>
        <v>1.5019640092190973E-2</v>
      </c>
      <c r="BD69">
        <f t="shared" si="78"/>
        <v>1.7680612351892628</v>
      </c>
      <c r="BE69">
        <f t="shared" si="79"/>
        <v>657.18843117549966</v>
      </c>
      <c r="BF69" t="s">
        <v>679</v>
      </c>
      <c r="BG69">
        <v>600.01</v>
      </c>
      <c r="BH69">
        <f t="shared" si="80"/>
        <v>600.01</v>
      </c>
      <c r="BI69">
        <f t="shared" si="81"/>
        <v>0.51604681362466831</v>
      </c>
      <c r="BJ69">
        <f t="shared" si="82"/>
        <v>0.5997233510472022</v>
      </c>
      <c r="BK69">
        <f t="shared" si="83"/>
        <v>0.77407075208520204</v>
      </c>
      <c r="BL69">
        <f t="shared" si="84"/>
        <v>1.5584160086229124</v>
      </c>
      <c r="BM69">
        <f t="shared" si="85"/>
        <v>0.89902139139753834</v>
      </c>
      <c r="BN69">
        <f t="shared" si="86"/>
        <v>0.4203213007974842</v>
      </c>
      <c r="BO69">
        <f t="shared" si="87"/>
        <v>0.5796786992025158</v>
      </c>
      <c r="BP69">
        <v>1227</v>
      </c>
      <c r="BQ69">
        <v>300</v>
      </c>
      <c r="BR69">
        <v>300</v>
      </c>
      <c r="BS69">
        <v>300</v>
      </c>
      <c r="BT69">
        <v>10346</v>
      </c>
      <c r="BU69">
        <v>1161.18</v>
      </c>
      <c r="BV69">
        <v>-7.0710900000000004E-3</v>
      </c>
      <c r="BW69">
        <v>0.08</v>
      </c>
      <c r="BX69" t="s">
        <v>405</v>
      </c>
      <c r="BY69" t="s">
        <v>405</v>
      </c>
      <c r="BZ69" t="s">
        <v>405</v>
      </c>
      <c r="CA69" t="s">
        <v>405</v>
      </c>
      <c r="CB69" t="s">
        <v>405</v>
      </c>
      <c r="CC69" t="s">
        <v>405</v>
      </c>
      <c r="CD69" t="s">
        <v>405</v>
      </c>
      <c r="CE69" t="s">
        <v>405</v>
      </c>
      <c r="CF69" t="s">
        <v>405</v>
      </c>
      <c r="CG69" t="s">
        <v>405</v>
      </c>
      <c r="CH69">
        <f t="shared" si="88"/>
        <v>1799.87</v>
      </c>
      <c r="CI69">
        <f t="shared" si="89"/>
        <v>1513.0757999209943</v>
      </c>
      <c r="CJ69">
        <f t="shared" si="90"/>
        <v>0.84065838083916855</v>
      </c>
      <c r="CK69">
        <f t="shared" si="91"/>
        <v>0.16087067501959529</v>
      </c>
      <c r="CL69">
        <v>6</v>
      </c>
      <c r="CM69">
        <v>0.5</v>
      </c>
      <c r="CN69" t="s">
        <v>406</v>
      </c>
      <c r="CO69">
        <v>2</v>
      </c>
      <c r="CP69">
        <v>1657475134.0999999</v>
      </c>
      <c r="CQ69">
        <v>274.89899999999989</v>
      </c>
      <c r="CR69">
        <v>300.00400000000002</v>
      </c>
      <c r="CS69">
        <v>22.283799999999999</v>
      </c>
      <c r="CT69">
        <v>12.9544</v>
      </c>
      <c r="CU69">
        <v>275.00599999999997</v>
      </c>
      <c r="CV69">
        <v>22.427800000000001</v>
      </c>
      <c r="CW69">
        <v>500.04</v>
      </c>
      <c r="CX69">
        <v>99.4709</v>
      </c>
      <c r="CY69">
        <v>9.9839700000000003E-2</v>
      </c>
      <c r="CZ69">
        <v>28.100300000000001</v>
      </c>
      <c r="DA69">
        <v>28.074999999999999</v>
      </c>
      <c r="DB69">
        <v>999.9</v>
      </c>
      <c r="DC69">
        <v>0</v>
      </c>
      <c r="DD69">
        <v>0</v>
      </c>
      <c r="DE69">
        <v>10020.6</v>
      </c>
      <c r="DF69">
        <v>0</v>
      </c>
      <c r="DG69">
        <v>1677.2</v>
      </c>
      <c r="DH69">
        <v>-24.8</v>
      </c>
      <c r="DI69">
        <v>281.47899999999998</v>
      </c>
      <c r="DJ69">
        <v>303.94200000000001</v>
      </c>
      <c r="DK69">
        <v>9.3385499999999997</v>
      </c>
      <c r="DL69">
        <v>300.00400000000002</v>
      </c>
      <c r="DM69">
        <v>12.9544</v>
      </c>
      <c r="DN69">
        <v>2.2175099999999999</v>
      </c>
      <c r="DO69">
        <v>1.2885899999999999</v>
      </c>
      <c r="DP69">
        <v>19.089300000000001</v>
      </c>
      <c r="DQ69">
        <v>10.666399999999999</v>
      </c>
      <c r="DR69">
        <v>1799.87</v>
      </c>
      <c r="DS69">
        <v>0.97799100000000005</v>
      </c>
      <c r="DT69">
        <v>2.20086E-2</v>
      </c>
      <c r="DU69">
        <v>0</v>
      </c>
      <c r="DV69">
        <v>855.76</v>
      </c>
      <c r="DW69">
        <v>5.0001199999999999</v>
      </c>
      <c r="DX69">
        <v>15708.8</v>
      </c>
      <c r="DY69">
        <v>14416.8</v>
      </c>
      <c r="DZ69">
        <v>49.875</v>
      </c>
      <c r="EA69">
        <v>51.5</v>
      </c>
      <c r="EB69">
        <v>50.936999999999998</v>
      </c>
      <c r="EC69">
        <v>50.686999999999998</v>
      </c>
      <c r="ED69">
        <v>51.311999999999998</v>
      </c>
      <c r="EE69">
        <v>1755.37</v>
      </c>
      <c r="EF69">
        <v>39.5</v>
      </c>
      <c r="EG69">
        <v>0</v>
      </c>
      <c r="EH69">
        <v>135.4000000953674</v>
      </c>
      <c r="EI69">
        <v>0</v>
      </c>
      <c r="EJ69">
        <v>856.10699999999997</v>
      </c>
      <c r="EK69">
        <v>-3.6477692172218119</v>
      </c>
      <c r="EL69">
        <v>-55.930769081784263</v>
      </c>
      <c r="EM69">
        <v>15716.567999999999</v>
      </c>
      <c r="EN69">
        <v>15</v>
      </c>
      <c r="EO69">
        <v>1657475166.0999999</v>
      </c>
      <c r="EP69" t="s">
        <v>680</v>
      </c>
      <c r="EQ69">
        <v>1657475160.0999999</v>
      </c>
      <c r="ER69">
        <v>1657475166.0999999</v>
      </c>
      <c r="ES69">
        <v>61</v>
      </c>
      <c r="ET69">
        <v>-0.30499999999999999</v>
      </c>
      <c r="EU69">
        <v>-8.9999999999999993E-3</v>
      </c>
      <c r="EV69">
        <v>-0.107</v>
      </c>
      <c r="EW69">
        <v>-0.14399999999999999</v>
      </c>
      <c r="EX69">
        <v>300</v>
      </c>
      <c r="EY69">
        <v>13</v>
      </c>
      <c r="EZ69">
        <v>0.04</v>
      </c>
      <c r="FA69">
        <v>0.01</v>
      </c>
      <c r="FB69">
        <v>-24.903287500000001</v>
      </c>
      <c r="FC69">
        <v>0.31722213883677292</v>
      </c>
      <c r="FD69">
        <v>5.286452585382765E-2</v>
      </c>
      <c r="FE69">
        <v>1</v>
      </c>
      <c r="FF69">
        <v>9.3448917499999986</v>
      </c>
      <c r="FG69">
        <v>-9.5648442776772133E-2</v>
      </c>
      <c r="FH69">
        <v>3.3839013718450717E-2</v>
      </c>
      <c r="FI69">
        <v>1</v>
      </c>
      <c r="FJ69">
        <v>2</v>
      </c>
      <c r="FK69">
        <v>2</v>
      </c>
      <c r="FL69" t="s">
        <v>408</v>
      </c>
      <c r="FM69">
        <v>2.9309099999999999</v>
      </c>
      <c r="FN69">
        <v>2.70295</v>
      </c>
      <c r="FO69">
        <v>7.1538900000000002E-2</v>
      </c>
      <c r="FP69">
        <v>7.7486899999999997E-2</v>
      </c>
      <c r="FQ69">
        <v>0.10871699999999999</v>
      </c>
      <c r="FR69">
        <v>7.3031200000000004E-2</v>
      </c>
      <c r="FS69">
        <v>32563</v>
      </c>
      <c r="FT69">
        <v>17851.7</v>
      </c>
      <c r="FU69">
        <v>31511.3</v>
      </c>
      <c r="FV69">
        <v>21050.3</v>
      </c>
      <c r="FW69">
        <v>38036.5</v>
      </c>
      <c r="FX69">
        <v>33209.699999999997</v>
      </c>
      <c r="FY69">
        <v>47667.9</v>
      </c>
      <c r="FZ69">
        <v>40277.800000000003</v>
      </c>
      <c r="GA69">
        <v>1.91645</v>
      </c>
      <c r="GB69">
        <v>1.8767199999999999</v>
      </c>
      <c r="GC69">
        <v>1.6726600000000001E-2</v>
      </c>
      <c r="GD69">
        <v>0</v>
      </c>
      <c r="GE69">
        <v>27.8018</v>
      </c>
      <c r="GF69">
        <v>999.9</v>
      </c>
      <c r="GG69">
        <v>47.9</v>
      </c>
      <c r="GH69">
        <v>38.1</v>
      </c>
      <c r="GI69">
        <v>32.234400000000001</v>
      </c>
      <c r="GJ69">
        <v>60.794699999999999</v>
      </c>
      <c r="GK69">
        <v>18.762</v>
      </c>
      <c r="GL69">
        <v>1</v>
      </c>
      <c r="GM69">
        <v>0.68924300000000005</v>
      </c>
      <c r="GN69">
        <v>5.8706899999999997</v>
      </c>
      <c r="GO69">
        <v>20.041399999999999</v>
      </c>
      <c r="GP69">
        <v>5.1948299999999996</v>
      </c>
      <c r="GQ69">
        <v>11.950100000000001</v>
      </c>
      <c r="GR69">
        <v>4.9934500000000002</v>
      </c>
      <c r="GS69">
        <v>3.29108</v>
      </c>
      <c r="GT69">
        <v>9999</v>
      </c>
      <c r="GU69">
        <v>9999</v>
      </c>
      <c r="GV69">
        <v>9999</v>
      </c>
      <c r="GW69">
        <v>999.9</v>
      </c>
      <c r="GX69">
        <v>1.87619</v>
      </c>
      <c r="GY69">
        <v>1.8751500000000001</v>
      </c>
      <c r="GZ69">
        <v>1.87548</v>
      </c>
      <c r="HA69">
        <v>1.8792500000000001</v>
      </c>
      <c r="HB69">
        <v>1.87276</v>
      </c>
      <c r="HC69">
        <v>1.87042</v>
      </c>
      <c r="HD69">
        <v>1.87256</v>
      </c>
      <c r="HE69">
        <v>1.8757200000000001</v>
      </c>
      <c r="HF69">
        <v>0</v>
      </c>
      <c r="HG69">
        <v>0</v>
      </c>
      <c r="HH69">
        <v>0</v>
      </c>
      <c r="HI69">
        <v>0</v>
      </c>
      <c r="HJ69" t="s">
        <v>409</v>
      </c>
      <c r="HK69" t="s">
        <v>410</v>
      </c>
      <c r="HL69" t="s">
        <v>411</v>
      </c>
      <c r="HM69" t="s">
        <v>411</v>
      </c>
      <c r="HN69" t="s">
        <v>411</v>
      </c>
      <c r="HO69" t="s">
        <v>411</v>
      </c>
      <c r="HP69">
        <v>0</v>
      </c>
      <c r="HQ69">
        <v>100</v>
      </c>
      <c r="HR69">
        <v>100</v>
      </c>
      <c r="HS69">
        <v>-0.107</v>
      </c>
      <c r="HT69">
        <v>-0.14399999999999999</v>
      </c>
      <c r="HU69">
        <v>0.19833333333326661</v>
      </c>
      <c r="HV69">
        <v>0</v>
      </c>
      <c r="HW69">
        <v>0</v>
      </c>
      <c r="HX69">
        <v>0</v>
      </c>
      <c r="HY69">
        <v>-0.13482857142857621</v>
      </c>
      <c r="HZ69">
        <v>0</v>
      </c>
      <c r="IA69">
        <v>0</v>
      </c>
      <c r="IB69">
        <v>0</v>
      </c>
      <c r="IC69">
        <v>-1</v>
      </c>
      <c r="ID69">
        <v>-1</v>
      </c>
      <c r="IE69">
        <v>-1</v>
      </c>
      <c r="IF69">
        <v>-1</v>
      </c>
      <c r="IG69">
        <v>1.7</v>
      </c>
      <c r="IH69">
        <v>1.6</v>
      </c>
      <c r="II69">
        <v>0.79834000000000005</v>
      </c>
      <c r="IJ69">
        <v>2.4035600000000001</v>
      </c>
      <c r="IK69">
        <v>1.5490699999999999</v>
      </c>
      <c r="IL69">
        <v>2.3010299999999999</v>
      </c>
      <c r="IM69">
        <v>1.5918000000000001</v>
      </c>
      <c r="IN69">
        <v>2.3584000000000001</v>
      </c>
      <c r="IO69">
        <v>41.691200000000002</v>
      </c>
      <c r="IP69">
        <v>23.8598</v>
      </c>
      <c r="IQ69">
        <v>18</v>
      </c>
      <c r="IR69">
        <v>516.24400000000003</v>
      </c>
      <c r="IS69">
        <v>465.79300000000001</v>
      </c>
      <c r="IT69">
        <v>19.774100000000001</v>
      </c>
      <c r="IU69">
        <v>35.534700000000001</v>
      </c>
      <c r="IV69">
        <v>30.0001</v>
      </c>
      <c r="IW69">
        <v>35.709200000000003</v>
      </c>
      <c r="IX69">
        <v>35.732399999999998</v>
      </c>
      <c r="IY69">
        <v>16.020600000000002</v>
      </c>
      <c r="IZ69">
        <v>58.714799999999997</v>
      </c>
      <c r="JA69">
        <v>0</v>
      </c>
      <c r="JB69">
        <v>19.743600000000001</v>
      </c>
      <c r="JC69">
        <v>300</v>
      </c>
      <c r="JD69">
        <v>13.0038</v>
      </c>
      <c r="JE69">
        <v>98.998699999999999</v>
      </c>
      <c r="JF69">
        <v>98.472200000000001</v>
      </c>
    </row>
    <row r="70" spans="1:266" x14ac:dyDescent="0.25">
      <c r="A70">
        <v>54</v>
      </c>
      <c r="B70">
        <v>1657475347.0999999</v>
      </c>
      <c r="C70">
        <v>10234</v>
      </c>
      <c r="D70" t="s">
        <v>681</v>
      </c>
      <c r="E70" t="s">
        <v>682</v>
      </c>
      <c r="F70" t="s">
        <v>397</v>
      </c>
      <c r="G70" t="s">
        <v>398</v>
      </c>
      <c r="H70" t="s">
        <v>671</v>
      </c>
      <c r="I70" t="s">
        <v>672</v>
      </c>
      <c r="J70" t="s">
        <v>400</v>
      </c>
      <c r="K70">
        <v>1657475347.0999999</v>
      </c>
      <c r="L70">
        <f t="shared" si="46"/>
        <v>5.634849586579979E-3</v>
      </c>
      <c r="M70">
        <f t="shared" si="47"/>
        <v>5.6348495865799793</v>
      </c>
      <c r="N70">
        <f t="shared" si="48"/>
        <v>9.8228156084401466</v>
      </c>
      <c r="O70">
        <f t="shared" si="49"/>
        <v>187.07400000000001</v>
      </c>
      <c r="P70">
        <f t="shared" si="50"/>
        <v>135.54350530050263</v>
      </c>
      <c r="Q70">
        <f t="shared" si="51"/>
        <v>13.496302532926764</v>
      </c>
      <c r="R70">
        <f t="shared" si="52"/>
        <v>18.627283501686001</v>
      </c>
      <c r="S70">
        <f t="shared" si="53"/>
        <v>0.35226486264271828</v>
      </c>
      <c r="T70">
        <f t="shared" si="54"/>
        <v>2.918513607960258</v>
      </c>
      <c r="U70">
        <f t="shared" si="55"/>
        <v>0.33023359115636625</v>
      </c>
      <c r="V70">
        <f t="shared" si="56"/>
        <v>0.20826049175747235</v>
      </c>
      <c r="W70">
        <f t="shared" si="57"/>
        <v>289.58300984753845</v>
      </c>
      <c r="X70">
        <f t="shared" si="58"/>
        <v>27.937428823575484</v>
      </c>
      <c r="Y70">
        <f t="shared" si="59"/>
        <v>28.168099999999999</v>
      </c>
      <c r="Z70">
        <f t="shared" si="60"/>
        <v>3.8321871465602784</v>
      </c>
      <c r="AA70">
        <f t="shared" si="61"/>
        <v>58.601054523398147</v>
      </c>
      <c r="AB70">
        <f t="shared" si="62"/>
        <v>2.1845043819210002</v>
      </c>
      <c r="AC70">
        <f t="shared" si="63"/>
        <v>3.7277560953255109</v>
      </c>
      <c r="AD70">
        <f t="shared" si="64"/>
        <v>1.6476827646392782</v>
      </c>
      <c r="AE70">
        <f t="shared" si="65"/>
        <v>-248.49686676817709</v>
      </c>
      <c r="AF70">
        <f t="shared" si="66"/>
        <v>-74.533334398045398</v>
      </c>
      <c r="AG70">
        <f t="shared" si="67"/>
        <v>-5.5629117738932079</v>
      </c>
      <c r="AH70">
        <f t="shared" si="68"/>
        <v>-39.010103092577268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52426.017185991805</v>
      </c>
      <c r="AN70" t="s">
        <v>402</v>
      </c>
      <c r="AO70">
        <v>10366.9</v>
      </c>
      <c r="AP70">
        <v>993.59653846153856</v>
      </c>
      <c r="AQ70">
        <v>3431.87</v>
      </c>
      <c r="AR70">
        <f t="shared" si="72"/>
        <v>0.71047955241266758</v>
      </c>
      <c r="AS70">
        <v>-3.9894345373445681</v>
      </c>
      <c r="AT70" t="s">
        <v>683</v>
      </c>
      <c r="AU70">
        <v>10345</v>
      </c>
      <c r="AV70">
        <v>823.8659230769232</v>
      </c>
      <c r="AW70">
        <v>1120.81</v>
      </c>
      <c r="AX70">
        <f t="shared" si="73"/>
        <v>0.26493703386218603</v>
      </c>
      <c r="AY70">
        <v>0.5</v>
      </c>
      <c r="AZ70">
        <f t="shared" si="74"/>
        <v>1513.2689999210043</v>
      </c>
      <c r="BA70">
        <f t="shared" si="75"/>
        <v>9.8228156084401466</v>
      </c>
      <c r="BB70">
        <f t="shared" si="76"/>
        <v>200.46050013733375</v>
      </c>
      <c r="BC70">
        <f t="shared" si="77"/>
        <v>9.1274255578523995E-3</v>
      </c>
      <c r="BD70">
        <f t="shared" si="78"/>
        <v>2.0619551931192621</v>
      </c>
      <c r="BE70">
        <f t="shared" si="79"/>
        <v>622.172891542211</v>
      </c>
      <c r="BF70" t="s">
        <v>684</v>
      </c>
      <c r="BG70">
        <v>597.19000000000005</v>
      </c>
      <c r="BH70">
        <f t="shared" si="80"/>
        <v>597.19000000000005</v>
      </c>
      <c r="BI70">
        <f t="shared" si="81"/>
        <v>0.46717998590305221</v>
      </c>
      <c r="BJ70">
        <f t="shared" si="82"/>
        <v>0.56709842428302359</v>
      </c>
      <c r="BK70">
        <f t="shared" si="83"/>
        <v>0.81528073715551674</v>
      </c>
      <c r="BL70">
        <f t="shared" si="84"/>
        <v>2.334218983840004</v>
      </c>
      <c r="BM70">
        <f t="shared" si="85"/>
        <v>0.9478264175265253</v>
      </c>
      <c r="BN70">
        <f t="shared" si="86"/>
        <v>0.41106871702224562</v>
      </c>
      <c r="BO70">
        <f t="shared" si="87"/>
        <v>0.58893128297775443</v>
      </c>
      <c r="BP70">
        <v>1229</v>
      </c>
      <c r="BQ70">
        <v>300</v>
      </c>
      <c r="BR70">
        <v>300</v>
      </c>
      <c r="BS70">
        <v>300</v>
      </c>
      <c r="BT70">
        <v>10345</v>
      </c>
      <c r="BU70">
        <v>1063.98</v>
      </c>
      <c r="BV70">
        <v>-7.06998E-3</v>
      </c>
      <c r="BW70">
        <v>0.74</v>
      </c>
      <c r="BX70" t="s">
        <v>405</v>
      </c>
      <c r="BY70" t="s">
        <v>405</v>
      </c>
      <c r="BZ70" t="s">
        <v>405</v>
      </c>
      <c r="CA70" t="s">
        <v>405</v>
      </c>
      <c r="CB70" t="s">
        <v>405</v>
      </c>
      <c r="CC70" t="s">
        <v>405</v>
      </c>
      <c r="CD70" t="s">
        <v>405</v>
      </c>
      <c r="CE70" t="s">
        <v>405</v>
      </c>
      <c r="CF70" t="s">
        <v>405</v>
      </c>
      <c r="CG70" t="s">
        <v>405</v>
      </c>
      <c r="CH70">
        <f t="shared" si="88"/>
        <v>1800.1</v>
      </c>
      <c r="CI70">
        <f t="shared" si="89"/>
        <v>1513.2689999210043</v>
      </c>
      <c r="CJ70">
        <f t="shared" si="90"/>
        <v>0.84065829671740699</v>
      </c>
      <c r="CK70">
        <f t="shared" si="91"/>
        <v>0.16087051266459557</v>
      </c>
      <c r="CL70">
        <v>6</v>
      </c>
      <c r="CM70">
        <v>0.5</v>
      </c>
      <c r="CN70" t="s">
        <v>406</v>
      </c>
      <c r="CO70">
        <v>2</v>
      </c>
      <c r="CP70">
        <v>1657475347.0999999</v>
      </c>
      <c r="CQ70">
        <v>187.07400000000001</v>
      </c>
      <c r="CR70">
        <v>200.126</v>
      </c>
      <c r="CS70">
        <v>21.939</v>
      </c>
      <c r="CT70">
        <v>15.325699999999999</v>
      </c>
      <c r="CU70">
        <v>187.21799999999999</v>
      </c>
      <c r="CV70">
        <v>22.069199999999999</v>
      </c>
      <c r="CW70">
        <v>500.01299999999998</v>
      </c>
      <c r="CX70">
        <v>99.471699999999998</v>
      </c>
      <c r="CY70">
        <v>0.100039</v>
      </c>
      <c r="CZ70">
        <v>27.694400000000002</v>
      </c>
      <c r="DA70">
        <v>28.168099999999999</v>
      </c>
      <c r="DB70">
        <v>999.9</v>
      </c>
      <c r="DC70">
        <v>0</v>
      </c>
      <c r="DD70">
        <v>0</v>
      </c>
      <c r="DE70">
        <v>9990</v>
      </c>
      <c r="DF70">
        <v>0</v>
      </c>
      <c r="DG70">
        <v>1685.76</v>
      </c>
      <c r="DH70">
        <v>-13.052099999999999</v>
      </c>
      <c r="DI70">
        <v>191.27099999999999</v>
      </c>
      <c r="DJ70">
        <v>203.24100000000001</v>
      </c>
      <c r="DK70">
        <v>6.6132799999999996</v>
      </c>
      <c r="DL70">
        <v>200.126</v>
      </c>
      <c r="DM70">
        <v>15.325699999999999</v>
      </c>
      <c r="DN70">
        <v>2.1823100000000002</v>
      </c>
      <c r="DO70">
        <v>1.5244800000000001</v>
      </c>
      <c r="DP70">
        <v>18.832999999999998</v>
      </c>
      <c r="DQ70">
        <v>13.2159</v>
      </c>
      <c r="DR70">
        <v>1800.1</v>
      </c>
      <c r="DS70">
        <v>0.97799499999999995</v>
      </c>
      <c r="DT70">
        <v>2.2005E-2</v>
      </c>
      <c r="DU70">
        <v>0</v>
      </c>
      <c r="DV70">
        <v>823.48099999999999</v>
      </c>
      <c r="DW70">
        <v>5.0001199999999999</v>
      </c>
      <c r="DX70">
        <v>15124.7</v>
      </c>
      <c r="DY70">
        <v>14418.6</v>
      </c>
      <c r="DZ70">
        <v>49.936999999999998</v>
      </c>
      <c r="EA70">
        <v>51.561999999999998</v>
      </c>
      <c r="EB70">
        <v>51.061999999999998</v>
      </c>
      <c r="EC70">
        <v>50.625</v>
      </c>
      <c r="ED70">
        <v>51.375</v>
      </c>
      <c r="EE70">
        <v>1755.6</v>
      </c>
      <c r="EF70">
        <v>39.5</v>
      </c>
      <c r="EG70">
        <v>0</v>
      </c>
      <c r="EH70">
        <v>212.9000000953674</v>
      </c>
      <c r="EI70">
        <v>0</v>
      </c>
      <c r="EJ70">
        <v>823.8659230769232</v>
      </c>
      <c r="EK70">
        <v>-1.8024615402911319</v>
      </c>
      <c r="EL70">
        <v>-45.121367464100032</v>
      </c>
      <c r="EM70">
        <v>15132.284615384609</v>
      </c>
      <c r="EN70">
        <v>15</v>
      </c>
      <c r="EO70">
        <v>1657475252.0999999</v>
      </c>
      <c r="EP70" t="s">
        <v>685</v>
      </c>
      <c r="EQ70">
        <v>1657475238.0999999</v>
      </c>
      <c r="ER70">
        <v>1657475252.0999999</v>
      </c>
      <c r="ES70">
        <v>62</v>
      </c>
      <c r="ET70">
        <v>-3.6999999999999998E-2</v>
      </c>
      <c r="EU70">
        <v>1.2999999999999999E-2</v>
      </c>
      <c r="EV70">
        <v>-0.14399999999999999</v>
      </c>
      <c r="EW70">
        <v>-0.13</v>
      </c>
      <c r="EX70">
        <v>200</v>
      </c>
      <c r="EY70">
        <v>14</v>
      </c>
      <c r="EZ70">
        <v>0.05</v>
      </c>
      <c r="FA70">
        <v>0.01</v>
      </c>
      <c r="FB70">
        <v>-13.191532499999999</v>
      </c>
      <c r="FC70">
        <v>0.44749981238272701</v>
      </c>
      <c r="FD70">
        <v>5.455333806239545E-2</v>
      </c>
      <c r="FE70">
        <v>1</v>
      </c>
      <c r="FF70">
        <v>6.3984240000000003</v>
      </c>
      <c r="FG70">
        <v>1.4267596998123671</v>
      </c>
      <c r="FH70">
        <v>0.1378470222892029</v>
      </c>
      <c r="FI70">
        <v>0</v>
      </c>
      <c r="FJ70">
        <v>1</v>
      </c>
      <c r="FK70">
        <v>2</v>
      </c>
      <c r="FL70" t="s">
        <v>588</v>
      </c>
      <c r="FM70">
        <v>2.93093</v>
      </c>
      <c r="FN70">
        <v>2.7028699999999999</v>
      </c>
      <c r="FO70">
        <v>5.1053399999999999E-2</v>
      </c>
      <c r="FP70">
        <v>5.4709800000000003E-2</v>
      </c>
      <c r="FQ70">
        <v>0.107503</v>
      </c>
      <c r="FR70">
        <v>8.2616099999999998E-2</v>
      </c>
      <c r="FS70">
        <v>33289.1</v>
      </c>
      <c r="FT70">
        <v>18297.3</v>
      </c>
      <c r="FU70">
        <v>31517.8</v>
      </c>
      <c r="FV70">
        <v>21054.7</v>
      </c>
      <c r="FW70">
        <v>38094.800000000003</v>
      </c>
      <c r="FX70">
        <v>32873.4</v>
      </c>
      <c r="FY70">
        <v>47677.4</v>
      </c>
      <c r="FZ70">
        <v>40286.300000000003</v>
      </c>
      <c r="GA70">
        <v>1.91645</v>
      </c>
      <c r="GB70">
        <v>1.8796200000000001</v>
      </c>
      <c r="GC70">
        <v>4.8361700000000001E-2</v>
      </c>
      <c r="GD70">
        <v>0</v>
      </c>
      <c r="GE70">
        <v>27.3782</v>
      </c>
      <c r="GF70">
        <v>999.9</v>
      </c>
      <c r="GG70">
        <v>47.6</v>
      </c>
      <c r="GH70">
        <v>38.299999999999997</v>
      </c>
      <c r="GI70">
        <v>32.3797</v>
      </c>
      <c r="GJ70">
        <v>61.184699999999999</v>
      </c>
      <c r="GK70">
        <v>19.178699999999999</v>
      </c>
      <c r="GL70">
        <v>1</v>
      </c>
      <c r="GM70">
        <v>0.67859800000000003</v>
      </c>
      <c r="GN70">
        <v>5.7253999999999996</v>
      </c>
      <c r="GO70">
        <v>20.0471</v>
      </c>
      <c r="GP70">
        <v>5.1966200000000002</v>
      </c>
      <c r="GQ70">
        <v>11.950100000000001</v>
      </c>
      <c r="GR70">
        <v>4.9949500000000002</v>
      </c>
      <c r="GS70">
        <v>3.2909999999999999</v>
      </c>
      <c r="GT70">
        <v>9999</v>
      </c>
      <c r="GU70">
        <v>9999</v>
      </c>
      <c r="GV70">
        <v>9999</v>
      </c>
      <c r="GW70">
        <v>999.9</v>
      </c>
      <c r="GX70">
        <v>1.87622</v>
      </c>
      <c r="GY70">
        <v>1.8751500000000001</v>
      </c>
      <c r="GZ70">
        <v>1.87548</v>
      </c>
      <c r="HA70">
        <v>1.8792599999999999</v>
      </c>
      <c r="HB70">
        <v>1.87279</v>
      </c>
      <c r="HC70">
        <v>1.87042</v>
      </c>
      <c r="HD70">
        <v>1.87256</v>
      </c>
      <c r="HE70">
        <v>1.8757600000000001</v>
      </c>
      <c r="HF70">
        <v>0</v>
      </c>
      <c r="HG70">
        <v>0</v>
      </c>
      <c r="HH70">
        <v>0</v>
      </c>
      <c r="HI70">
        <v>0</v>
      </c>
      <c r="HJ70" t="s">
        <v>409</v>
      </c>
      <c r="HK70" t="s">
        <v>410</v>
      </c>
      <c r="HL70" t="s">
        <v>411</v>
      </c>
      <c r="HM70" t="s">
        <v>411</v>
      </c>
      <c r="HN70" t="s">
        <v>411</v>
      </c>
      <c r="HO70" t="s">
        <v>411</v>
      </c>
      <c r="HP70">
        <v>0</v>
      </c>
      <c r="HQ70">
        <v>100</v>
      </c>
      <c r="HR70">
        <v>100</v>
      </c>
      <c r="HS70">
        <v>-0.14399999999999999</v>
      </c>
      <c r="HT70">
        <v>-0.13020000000000001</v>
      </c>
      <c r="HU70">
        <v>-0.1436999999999955</v>
      </c>
      <c r="HV70">
        <v>0</v>
      </c>
      <c r="HW70">
        <v>0</v>
      </c>
      <c r="HX70">
        <v>0</v>
      </c>
      <c r="HY70">
        <v>-0.1302150000000015</v>
      </c>
      <c r="HZ70">
        <v>0</v>
      </c>
      <c r="IA70">
        <v>0</v>
      </c>
      <c r="IB70">
        <v>0</v>
      </c>
      <c r="IC70">
        <v>-1</v>
      </c>
      <c r="ID70">
        <v>-1</v>
      </c>
      <c r="IE70">
        <v>-1</v>
      </c>
      <c r="IF70">
        <v>-1</v>
      </c>
      <c r="IG70">
        <v>1.8</v>
      </c>
      <c r="IH70">
        <v>1.6</v>
      </c>
      <c r="II70">
        <v>0.58227499999999999</v>
      </c>
      <c r="IJ70">
        <v>2.4230999999999998</v>
      </c>
      <c r="IK70">
        <v>1.5490699999999999</v>
      </c>
      <c r="IL70">
        <v>2.3010299999999999</v>
      </c>
      <c r="IM70">
        <v>1.5918000000000001</v>
      </c>
      <c r="IN70">
        <v>2.323</v>
      </c>
      <c r="IO70">
        <v>41.927500000000002</v>
      </c>
      <c r="IP70">
        <v>23.8598</v>
      </c>
      <c r="IQ70">
        <v>18</v>
      </c>
      <c r="IR70">
        <v>515.32399999999996</v>
      </c>
      <c r="IS70">
        <v>466.87200000000001</v>
      </c>
      <c r="IT70">
        <v>19.395800000000001</v>
      </c>
      <c r="IU70">
        <v>35.405200000000001</v>
      </c>
      <c r="IV70">
        <v>29.9998</v>
      </c>
      <c r="IW70">
        <v>35.587600000000002</v>
      </c>
      <c r="IX70">
        <v>35.607900000000001</v>
      </c>
      <c r="IY70">
        <v>11.707800000000001</v>
      </c>
      <c r="IZ70">
        <v>54.052799999999998</v>
      </c>
      <c r="JA70">
        <v>0</v>
      </c>
      <c r="JB70">
        <v>19.377300000000002</v>
      </c>
      <c r="JC70">
        <v>200</v>
      </c>
      <c r="JD70">
        <v>15.1418</v>
      </c>
      <c r="JE70">
        <v>99.018699999999995</v>
      </c>
      <c r="JF70">
        <v>98.492999999999995</v>
      </c>
    </row>
    <row r="71" spans="1:266" x14ac:dyDescent="0.25">
      <c r="A71">
        <v>55</v>
      </c>
      <c r="B71">
        <v>1657475536.5999999</v>
      </c>
      <c r="C71">
        <v>10423.5</v>
      </c>
      <c r="D71" t="s">
        <v>686</v>
      </c>
      <c r="E71" t="s">
        <v>687</v>
      </c>
      <c r="F71" t="s">
        <v>397</v>
      </c>
      <c r="G71" t="s">
        <v>398</v>
      </c>
      <c r="H71" t="s">
        <v>671</v>
      </c>
      <c r="I71" t="s">
        <v>672</v>
      </c>
      <c r="J71" t="s">
        <v>400</v>
      </c>
      <c r="K71">
        <v>1657475536.5999999</v>
      </c>
      <c r="L71">
        <f t="shared" si="46"/>
        <v>4.5614998345699523E-3</v>
      </c>
      <c r="M71">
        <f t="shared" si="47"/>
        <v>4.5614998345699522</v>
      </c>
      <c r="N71">
        <f t="shared" si="48"/>
        <v>5.2399636150076745</v>
      </c>
      <c r="O71">
        <f t="shared" si="49"/>
        <v>143.108</v>
      </c>
      <c r="P71">
        <f t="shared" si="50"/>
        <v>108.32675427646744</v>
      </c>
      <c r="Q71">
        <f t="shared" si="51"/>
        <v>10.786120380095118</v>
      </c>
      <c r="R71">
        <f t="shared" si="52"/>
        <v>14.249297190380002</v>
      </c>
      <c r="S71">
        <f t="shared" si="53"/>
        <v>0.27957418356337055</v>
      </c>
      <c r="T71">
        <f t="shared" si="54"/>
        <v>2.917829969495509</v>
      </c>
      <c r="U71">
        <f t="shared" si="55"/>
        <v>0.2654991269341121</v>
      </c>
      <c r="V71">
        <f t="shared" si="56"/>
        <v>0.16714247259099763</v>
      </c>
      <c r="W71">
        <f t="shared" si="57"/>
        <v>289.57285484757193</v>
      </c>
      <c r="X71">
        <f t="shared" si="58"/>
        <v>28.123106761403065</v>
      </c>
      <c r="Y71">
        <f t="shared" si="59"/>
        <v>28.308</v>
      </c>
      <c r="Z71">
        <f t="shared" si="60"/>
        <v>3.8635133728439621</v>
      </c>
      <c r="AA71">
        <f t="shared" si="61"/>
        <v>59.476605334409214</v>
      </c>
      <c r="AB71">
        <f t="shared" si="62"/>
        <v>2.2049430259810001</v>
      </c>
      <c r="AC71">
        <f t="shared" si="63"/>
        <v>3.707244240964382</v>
      </c>
      <c r="AD71">
        <f t="shared" si="64"/>
        <v>1.658570346862962</v>
      </c>
      <c r="AE71">
        <f t="shared" si="65"/>
        <v>-201.16214270453489</v>
      </c>
      <c r="AF71">
        <f t="shared" si="66"/>
        <v>-111.37268291533259</v>
      </c>
      <c r="AG71">
        <f t="shared" si="67"/>
        <v>-8.3163138254022808</v>
      </c>
      <c r="AH71">
        <f t="shared" si="68"/>
        <v>-31.278284597697834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52422.803660197962</v>
      </c>
      <c r="AN71" t="s">
        <v>402</v>
      </c>
      <c r="AO71">
        <v>10366.9</v>
      </c>
      <c r="AP71">
        <v>993.59653846153856</v>
      </c>
      <c r="AQ71">
        <v>3431.87</v>
      </c>
      <c r="AR71">
        <f t="shared" si="72"/>
        <v>0.71047955241266758</v>
      </c>
      <c r="AS71">
        <v>-3.9894345373445681</v>
      </c>
      <c r="AT71" t="s">
        <v>688</v>
      </c>
      <c r="AU71">
        <v>10343.200000000001</v>
      </c>
      <c r="AV71">
        <v>818.10234615384616</v>
      </c>
      <c r="AW71">
        <v>1081.8599999999999</v>
      </c>
      <c r="AX71">
        <f t="shared" si="73"/>
        <v>0.24380017178392188</v>
      </c>
      <c r="AY71">
        <v>0.5</v>
      </c>
      <c r="AZ71">
        <f t="shared" si="74"/>
        <v>1513.2182999210215</v>
      </c>
      <c r="BA71">
        <f t="shared" si="75"/>
        <v>5.2399636150076745</v>
      </c>
      <c r="BB71">
        <f t="shared" si="76"/>
        <v>184.46144073365963</v>
      </c>
      <c r="BC71">
        <f t="shared" si="77"/>
        <v>6.0991848650217536E-3</v>
      </c>
      <c r="BD71">
        <f t="shared" si="78"/>
        <v>2.1721941840903631</v>
      </c>
      <c r="BE71">
        <f t="shared" si="79"/>
        <v>609.98208151909262</v>
      </c>
      <c r="BF71" t="s">
        <v>689</v>
      </c>
      <c r="BG71">
        <v>600.94000000000005</v>
      </c>
      <c r="BH71">
        <f t="shared" si="80"/>
        <v>600.94000000000005</v>
      </c>
      <c r="BI71">
        <f t="shared" si="81"/>
        <v>0.44453071561939617</v>
      </c>
      <c r="BJ71">
        <f t="shared" si="82"/>
        <v>0.54844392798418418</v>
      </c>
      <c r="BK71">
        <f t="shared" si="83"/>
        <v>0.83011943071711425</v>
      </c>
      <c r="BL71">
        <f t="shared" si="84"/>
        <v>2.9882994531233034</v>
      </c>
      <c r="BM71">
        <f t="shared" si="85"/>
        <v>0.96380083574269382</v>
      </c>
      <c r="BN71">
        <f t="shared" si="86"/>
        <v>0.40286144592089579</v>
      </c>
      <c r="BO71">
        <f t="shared" si="87"/>
        <v>0.59713855407910421</v>
      </c>
      <c r="BP71">
        <v>1231</v>
      </c>
      <c r="BQ71">
        <v>300</v>
      </c>
      <c r="BR71">
        <v>300</v>
      </c>
      <c r="BS71">
        <v>300</v>
      </c>
      <c r="BT71">
        <v>10343.200000000001</v>
      </c>
      <c r="BU71">
        <v>1026.23</v>
      </c>
      <c r="BV71">
        <v>-7.0689400000000001E-3</v>
      </c>
      <c r="BW71">
        <v>0.85</v>
      </c>
      <c r="BX71" t="s">
        <v>405</v>
      </c>
      <c r="BY71" t="s">
        <v>405</v>
      </c>
      <c r="BZ71" t="s">
        <v>405</v>
      </c>
      <c r="CA71" t="s">
        <v>405</v>
      </c>
      <c r="CB71" t="s">
        <v>405</v>
      </c>
      <c r="CC71" t="s">
        <v>405</v>
      </c>
      <c r="CD71" t="s">
        <v>405</v>
      </c>
      <c r="CE71" t="s">
        <v>405</v>
      </c>
      <c r="CF71" t="s">
        <v>405</v>
      </c>
      <c r="CG71" t="s">
        <v>405</v>
      </c>
      <c r="CH71">
        <f t="shared" si="88"/>
        <v>1800.04</v>
      </c>
      <c r="CI71">
        <f t="shared" si="89"/>
        <v>1513.2182999210215</v>
      </c>
      <c r="CJ71">
        <f t="shared" si="90"/>
        <v>0.84065815199718985</v>
      </c>
      <c r="CK71">
        <f t="shared" si="91"/>
        <v>0.16087023335457654</v>
      </c>
      <c r="CL71">
        <v>6</v>
      </c>
      <c r="CM71">
        <v>0.5</v>
      </c>
      <c r="CN71" t="s">
        <v>406</v>
      </c>
      <c r="CO71">
        <v>2</v>
      </c>
      <c r="CP71">
        <v>1657475536.5999999</v>
      </c>
      <c r="CQ71">
        <v>143.108</v>
      </c>
      <c r="CR71">
        <v>150.178</v>
      </c>
      <c r="CS71">
        <v>22.144600000000001</v>
      </c>
      <c r="CT71">
        <v>16.792999999999999</v>
      </c>
      <c r="CU71">
        <v>143.334</v>
      </c>
      <c r="CV71">
        <v>22.257300000000001</v>
      </c>
      <c r="CW71">
        <v>500.09199999999998</v>
      </c>
      <c r="CX71">
        <v>99.470200000000006</v>
      </c>
      <c r="CY71">
        <v>0.100035</v>
      </c>
      <c r="CZ71">
        <v>27.6</v>
      </c>
      <c r="DA71">
        <v>28.308</v>
      </c>
      <c r="DB71">
        <v>999.9</v>
      </c>
      <c r="DC71">
        <v>0</v>
      </c>
      <c r="DD71">
        <v>0</v>
      </c>
      <c r="DE71">
        <v>9986.25</v>
      </c>
      <c r="DF71">
        <v>0</v>
      </c>
      <c r="DG71">
        <v>1689.54</v>
      </c>
      <c r="DH71">
        <v>-7.0708500000000001</v>
      </c>
      <c r="DI71">
        <v>146.34800000000001</v>
      </c>
      <c r="DJ71">
        <v>152.74299999999999</v>
      </c>
      <c r="DK71">
        <v>5.35154</v>
      </c>
      <c r="DL71">
        <v>150.178</v>
      </c>
      <c r="DM71">
        <v>16.792999999999999</v>
      </c>
      <c r="DN71">
        <v>2.2027299999999999</v>
      </c>
      <c r="DO71">
        <v>1.67041</v>
      </c>
      <c r="DP71">
        <v>18.982199999999999</v>
      </c>
      <c r="DQ71">
        <v>14.6241</v>
      </c>
      <c r="DR71">
        <v>1800.04</v>
      </c>
      <c r="DS71">
        <v>0.97799899999999995</v>
      </c>
      <c r="DT71">
        <v>2.2001300000000001E-2</v>
      </c>
      <c r="DU71">
        <v>0</v>
      </c>
      <c r="DV71">
        <v>817.83799999999997</v>
      </c>
      <c r="DW71">
        <v>5.0001199999999999</v>
      </c>
      <c r="DX71">
        <v>15041.6</v>
      </c>
      <c r="DY71">
        <v>14418.1</v>
      </c>
      <c r="DZ71">
        <v>50.186999999999998</v>
      </c>
      <c r="EA71">
        <v>51.561999999999998</v>
      </c>
      <c r="EB71">
        <v>51.125</v>
      </c>
      <c r="EC71">
        <v>50.936999999999998</v>
      </c>
      <c r="ED71">
        <v>51.436999999999998</v>
      </c>
      <c r="EE71">
        <v>1755.55</v>
      </c>
      <c r="EF71">
        <v>39.49</v>
      </c>
      <c r="EG71">
        <v>0</v>
      </c>
      <c r="EH71">
        <v>188.9000000953674</v>
      </c>
      <c r="EI71">
        <v>0</v>
      </c>
      <c r="EJ71">
        <v>818.10234615384616</v>
      </c>
      <c r="EK71">
        <v>-1.991145297931185</v>
      </c>
      <c r="EL71">
        <v>-11.37777781479992</v>
      </c>
      <c r="EM71">
        <v>15043.207692307689</v>
      </c>
      <c r="EN71">
        <v>15</v>
      </c>
      <c r="EO71">
        <v>1657475427.5999999</v>
      </c>
      <c r="EP71" t="s">
        <v>690</v>
      </c>
      <c r="EQ71">
        <v>1657475413.5999999</v>
      </c>
      <c r="ER71">
        <v>1657475427.5999999</v>
      </c>
      <c r="ES71">
        <v>63</v>
      </c>
      <c r="ET71">
        <v>-8.2000000000000003E-2</v>
      </c>
      <c r="EU71">
        <v>1.7000000000000001E-2</v>
      </c>
      <c r="EV71">
        <v>-0.22600000000000001</v>
      </c>
      <c r="EW71">
        <v>-0.113</v>
      </c>
      <c r="EX71">
        <v>150</v>
      </c>
      <c r="EY71">
        <v>15</v>
      </c>
      <c r="EZ71">
        <v>0.09</v>
      </c>
      <c r="FA71">
        <v>0.01</v>
      </c>
      <c r="FB71">
        <v>-7.1633950000000004</v>
      </c>
      <c r="FC71">
        <v>0.38871467166981072</v>
      </c>
      <c r="FD71">
        <v>4.3039919028734247E-2</v>
      </c>
      <c r="FE71">
        <v>1</v>
      </c>
      <c r="FF71">
        <v>5.0579885000000004</v>
      </c>
      <c r="FG71">
        <v>1.882425590994371</v>
      </c>
      <c r="FH71">
        <v>0.18303648343363141</v>
      </c>
      <c r="FI71">
        <v>0</v>
      </c>
      <c r="FJ71">
        <v>1</v>
      </c>
      <c r="FK71">
        <v>2</v>
      </c>
      <c r="FL71" t="s">
        <v>588</v>
      </c>
      <c r="FM71">
        <v>2.9312</v>
      </c>
      <c r="FN71">
        <v>2.7028400000000001</v>
      </c>
      <c r="FO71">
        <v>3.9866499999999999E-2</v>
      </c>
      <c r="FP71">
        <v>4.2061899999999999E-2</v>
      </c>
      <c r="FQ71">
        <v>0.108184</v>
      </c>
      <c r="FR71">
        <v>8.8270100000000004E-2</v>
      </c>
      <c r="FS71">
        <v>33689.4</v>
      </c>
      <c r="FT71">
        <v>18545.900000000001</v>
      </c>
      <c r="FU71">
        <v>31524.6</v>
      </c>
      <c r="FV71">
        <v>21058.5</v>
      </c>
      <c r="FW71">
        <v>38072.9</v>
      </c>
      <c r="FX71">
        <v>32677.1</v>
      </c>
      <c r="FY71">
        <v>47687.199999999997</v>
      </c>
      <c r="FZ71">
        <v>40294.1</v>
      </c>
      <c r="GA71">
        <v>1.9170700000000001</v>
      </c>
      <c r="GB71">
        <v>1.8808499999999999</v>
      </c>
      <c r="GC71">
        <v>6.0819100000000001E-2</v>
      </c>
      <c r="GD71">
        <v>0</v>
      </c>
      <c r="GE71">
        <v>27.314699999999998</v>
      </c>
      <c r="GF71">
        <v>999.9</v>
      </c>
      <c r="GG71">
        <v>47.2</v>
      </c>
      <c r="GH71">
        <v>38.5</v>
      </c>
      <c r="GI71">
        <v>32.457599999999999</v>
      </c>
      <c r="GJ71">
        <v>61.184699999999999</v>
      </c>
      <c r="GK71">
        <v>18.6418</v>
      </c>
      <c r="GL71">
        <v>1</v>
      </c>
      <c r="GM71">
        <v>0.66787099999999999</v>
      </c>
      <c r="GN71">
        <v>5.5726000000000004</v>
      </c>
      <c r="GO71">
        <v>20.052800000000001</v>
      </c>
      <c r="GP71">
        <v>5.1960300000000004</v>
      </c>
      <c r="GQ71">
        <v>11.950100000000001</v>
      </c>
      <c r="GR71">
        <v>4.9949500000000002</v>
      </c>
      <c r="GS71">
        <v>3.2909999999999999</v>
      </c>
      <c r="GT71">
        <v>9999</v>
      </c>
      <c r="GU71">
        <v>9999</v>
      </c>
      <c r="GV71">
        <v>9999</v>
      </c>
      <c r="GW71">
        <v>999.9</v>
      </c>
      <c r="GX71">
        <v>1.87622</v>
      </c>
      <c r="GY71">
        <v>1.8751500000000001</v>
      </c>
      <c r="GZ71">
        <v>1.8755299999999999</v>
      </c>
      <c r="HA71">
        <v>1.8792599999999999</v>
      </c>
      <c r="HB71">
        <v>1.8728400000000001</v>
      </c>
      <c r="HC71">
        <v>1.8704499999999999</v>
      </c>
      <c r="HD71">
        <v>1.8725700000000001</v>
      </c>
      <c r="HE71">
        <v>1.8757600000000001</v>
      </c>
      <c r="HF71">
        <v>0</v>
      </c>
      <c r="HG71">
        <v>0</v>
      </c>
      <c r="HH71">
        <v>0</v>
      </c>
      <c r="HI71">
        <v>0</v>
      </c>
      <c r="HJ71" t="s">
        <v>409</v>
      </c>
      <c r="HK71" t="s">
        <v>410</v>
      </c>
      <c r="HL71" t="s">
        <v>411</v>
      </c>
      <c r="HM71" t="s">
        <v>411</v>
      </c>
      <c r="HN71" t="s">
        <v>411</v>
      </c>
      <c r="HO71" t="s">
        <v>411</v>
      </c>
      <c r="HP71">
        <v>0</v>
      </c>
      <c r="HQ71">
        <v>100</v>
      </c>
      <c r="HR71">
        <v>100</v>
      </c>
      <c r="HS71">
        <v>-0.22600000000000001</v>
      </c>
      <c r="HT71">
        <v>-0.11269999999999999</v>
      </c>
      <c r="HU71">
        <v>-0.22615000000001831</v>
      </c>
      <c r="HV71">
        <v>0</v>
      </c>
      <c r="HW71">
        <v>0</v>
      </c>
      <c r="HX71">
        <v>0</v>
      </c>
      <c r="HY71">
        <v>-0.11272999999999909</v>
      </c>
      <c r="HZ71">
        <v>0</v>
      </c>
      <c r="IA71">
        <v>0</v>
      </c>
      <c r="IB71">
        <v>0</v>
      </c>
      <c r="IC71">
        <v>-1</v>
      </c>
      <c r="ID71">
        <v>-1</v>
      </c>
      <c r="IE71">
        <v>-1</v>
      </c>
      <c r="IF71">
        <v>-1</v>
      </c>
      <c r="IG71">
        <v>2</v>
      </c>
      <c r="IH71">
        <v>1.8</v>
      </c>
      <c r="II71">
        <v>0.47119100000000003</v>
      </c>
      <c r="IJ71">
        <v>2.4401899999999999</v>
      </c>
      <c r="IK71">
        <v>1.5490699999999999</v>
      </c>
      <c r="IL71">
        <v>2.2997999999999998</v>
      </c>
      <c r="IM71">
        <v>1.5918000000000001</v>
      </c>
      <c r="IN71">
        <v>2.3034699999999999</v>
      </c>
      <c r="IO71">
        <v>42.0593</v>
      </c>
      <c r="IP71">
        <v>23.851099999999999</v>
      </c>
      <c r="IQ71">
        <v>18</v>
      </c>
      <c r="IR71">
        <v>514.90200000000004</v>
      </c>
      <c r="IS71">
        <v>466.91199999999998</v>
      </c>
      <c r="IT71">
        <v>19.508800000000001</v>
      </c>
      <c r="IU71">
        <v>35.302399999999999</v>
      </c>
      <c r="IV71">
        <v>30.0001</v>
      </c>
      <c r="IW71">
        <v>35.476799999999997</v>
      </c>
      <c r="IX71">
        <v>35.497</v>
      </c>
      <c r="IY71">
        <v>9.4773899999999998</v>
      </c>
      <c r="IZ71">
        <v>49.299599999999998</v>
      </c>
      <c r="JA71">
        <v>0</v>
      </c>
      <c r="JB71">
        <v>19.497399999999999</v>
      </c>
      <c r="JC71">
        <v>150</v>
      </c>
      <c r="JD71">
        <v>16.6037</v>
      </c>
      <c r="JE71">
        <v>99.039599999999993</v>
      </c>
      <c r="JF71">
        <v>98.511499999999998</v>
      </c>
    </row>
    <row r="72" spans="1:266" x14ac:dyDescent="0.25">
      <c r="A72">
        <v>56</v>
      </c>
      <c r="B72">
        <v>1657475704</v>
      </c>
      <c r="C72">
        <v>10590.900000095369</v>
      </c>
      <c r="D72" t="s">
        <v>691</v>
      </c>
      <c r="E72" t="s">
        <v>692</v>
      </c>
      <c r="F72" t="s">
        <v>397</v>
      </c>
      <c r="G72" t="s">
        <v>398</v>
      </c>
      <c r="H72" t="s">
        <v>671</v>
      </c>
      <c r="I72" t="s">
        <v>672</v>
      </c>
      <c r="J72" t="s">
        <v>400</v>
      </c>
      <c r="K72">
        <v>1657475704</v>
      </c>
      <c r="L72">
        <f t="shared" si="46"/>
        <v>4.0857238990635401E-3</v>
      </c>
      <c r="M72">
        <f t="shared" si="47"/>
        <v>4.0857238990635398</v>
      </c>
      <c r="N72">
        <f t="shared" si="48"/>
        <v>1.9460920064285021</v>
      </c>
      <c r="O72">
        <f t="shared" si="49"/>
        <v>97.196200000000005</v>
      </c>
      <c r="P72">
        <f t="shared" si="50"/>
        <v>80.104564543762152</v>
      </c>
      <c r="Q72">
        <f t="shared" si="51"/>
        <v>7.974937842133361</v>
      </c>
      <c r="R72">
        <f t="shared" si="52"/>
        <v>9.6765229036117795</v>
      </c>
      <c r="S72">
        <f t="shared" si="53"/>
        <v>0.22395050478336365</v>
      </c>
      <c r="T72">
        <f t="shared" si="54"/>
        <v>2.9189084030158976</v>
      </c>
      <c r="U72">
        <f t="shared" si="55"/>
        <v>0.21482394097294261</v>
      </c>
      <c r="V72">
        <f t="shared" si="56"/>
        <v>0.13505395653026275</v>
      </c>
      <c r="W72">
        <f t="shared" si="57"/>
        <v>289.52816684754833</v>
      </c>
      <c r="X72">
        <f t="shared" si="58"/>
        <v>27.955194333783986</v>
      </c>
      <c r="Y72">
        <f t="shared" si="59"/>
        <v>28.058599999999998</v>
      </c>
      <c r="Z72">
        <f t="shared" si="60"/>
        <v>3.8078228654108992</v>
      </c>
      <c r="AA72">
        <f t="shared" si="61"/>
        <v>54.035079364870384</v>
      </c>
      <c r="AB72">
        <f t="shared" si="62"/>
        <v>1.96929917629983</v>
      </c>
      <c r="AC72">
        <f t="shared" si="63"/>
        <v>3.6444828053313136</v>
      </c>
      <c r="AD72">
        <f t="shared" si="64"/>
        <v>1.8385236891110692</v>
      </c>
      <c r="AE72">
        <f t="shared" si="65"/>
        <v>-180.18042394870213</v>
      </c>
      <c r="AF72">
        <f t="shared" si="66"/>
        <v>-118.07035162449174</v>
      </c>
      <c r="AG72">
        <f t="shared" si="67"/>
        <v>-8.7894327495680802</v>
      </c>
      <c r="AH72">
        <f t="shared" si="68"/>
        <v>-17.512041475213636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52504.457374325895</v>
      </c>
      <c r="AN72" t="s">
        <v>402</v>
      </c>
      <c r="AO72">
        <v>10366.9</v>
      </c>
      <c r="AP72">
        <v>993.59653846153856</v>
      </c>
      <c r="AQ72">
        <v>3431.87</v>
      </c>
      <c r="AR72">
        <f t="shared" si="72"/>
        <v>0.71047955241266758</v>
      </c>
      <c r="AS72">
        <v>-3.9894345373445681</v>
      </c>
      <c r="AT72" t="s">
        <v>693</v>
      </c>
      <c r="AU72">
        <v>10341.5</v>
      </c>
      <c r="AV72">
        <v>819.38442307692299</v>
      </c>
      <c r="AW72">
        <v>1043.74</v>
      </c>
      <c r="AX72">
        <f t="shared" si="73"/>
        <v>0.21495351037909538</v>
      </c>
      <c r="AY72">
        <v>0.5</v>
      </c>
      <c r="AZ72">
        <f t="shared" si="74"/>
        <v>1512.9830999210094</v>
      </c>
      <c r="BA72">
        <f t="shared" si="75"/>
        <v>1.9460920064285021</v>
      </c>
      <c r="BB72">
        <f t="shared" si="76"/>
        <v>162.6105142361333</v>
      </c>
      <c r="BC72">
        <f t="shared" si="77"/>
        <v>3.9230620250040836E-3</v>
      </c>
      <c r="BD72">
        <f t="shared" si="78"/>
        <v>2.2880506639584572</v>
      </c>
      <c r="BE72">
        <f t="shared" si="79"/>
        <v>597.67453931449484</v>
      </c>
      <c r="BF72" t="s">
        <v>694</v>
      </c>
      <c r="BG72">
        <v>602.95000000000005</v>
      </c>
      <c r="BH72">
        <f t="shared" si="80"/>
        <v>602.95000000000005</v>
      </c>
      <c r="BI72">
        <f t="shared" si="81"/>
        <v>0.422317818613831</v>
      </c>
      <c r="BJ72">
        <f t="shared" si="82"/>
        <v>0.50898517870885696</v>
      </c>
      <c r="BK72">
        <f t="shared" si="83"/>
        <v>0.84418435303932249</v>
      </c>
      <c r="BL72">
        <f t="shared" si="84"/>
        <v>4.4742738143634133</v>
      </c>
      <c r="BM72">
        <f t="shared" si="85"/>
        <v>0.97943484915476919</v>
      </c>
      <c r="BN72">
        <f t="shared" si="86"/>
        <v>0.37454045361281479</v>
      </c>
      <c r="BO72">
        <f t="shared" si="87"/>
        <v>0.62545954638718526</v>
      </c>
      <c r="BP72">
        <v>1233</v>
      </c>
      <c r="BQ72">
        <v>300</v>
      </c>
      <c r="BR72">
        <v>300</v>
      </c>
      <c r="BS72">
        <v>300</v>
      </c>
      <c r="BT72">
        <v>10341.5</v>
      </c>
      <c r="BU72">
        <v>997.45</v>
      </c>
      <c r="BV72">
        <v>-7.0676100000000002E-3</v>
      </c>
      <c r="BW72">
        <v>-0.09</v>
      </c>
      <c r="BX72" t="s">
        <v>405</v>
      </c>
      <c r="BY72" t="s">
        <v>405</v>
      </c>
      <c r="BZ72" t="s">
        <v>405</v>
      </c>
      <c r="CA72" t="s">
        <v>405</v>
      </c>
      <c r="CB72" t="s">
        <v>405</v>
      </c>
      <c r="CC72" t="s">
        <v>405</v>
      </c>
      <c r="CD72" t="s">
        <v>405</v>
      </c>
      <c r="CE72" t="s">
        <v>405</v>
      </c>
      <c r="CF72" t="s">
        <v>405</v>
      </c>
      <c r="CG72" t="s">
        <v>405</v>
      </c>
      <c r="CH72">
        <f t="shared" si="88"/>
        <v>1799.76</v>
      </c>
      <c r="CI72">
        <f t="shared" si="89"/>
        <v>1512.9830999210094</v>
      </c>
      <c r="CJ72">
        <f t="shared" si="90"/>
        <v>0.84065825439003505</v>
      </c>
      <c r="CK72">
        <f t="shared" si="91"/>
        <v>0.16087043097276765</v>
      </c>
      <c r="CL72">
        <v>6</v>
      </c>
      <c r="CM72">
        <v>0.5</v>
      </c>
      <c r="CN72" t="s">
        <v>406</v>
      </c>
      <c r="CO72">
        <v>2</v>
      </c>
      <c r="CP72">
        <v>1657475704</v>
      </c>
      <c r="CQ72">
        <v>97.196200000000005</v>
      </c>
      <c r="CR72">
        <v>100.008</v>
      </c>
      <c r="CS72">
        <v>19.7807</v>
      </c>
      <c r="CT72">
        <v>14.9749</v>
      </c>
      <c r="CU72">
        <v>97.428899999999999</v>
      </c>
      <c r="CV72">
        <v>19.8734</v>
      </c>
      <c r="CW72">
        <v>500.00900000000001</v>
      </c>
      <c r="CX72">
        <v>99.456800000000001</v>
      </c>
      <c r="CY72">
        <v>9.9796899999999994E-2</v>
      </c>
      <c r="CZ72">
        <v>27.308299999999999</v>
      </c>
      <c r="DA72">
        <v>28.058599999999998</v>
      </c>
      <c r="DB72">
        <v>999.9</v>
      </c>
      <c r="DC72">
        <v>0</v>
      </c>
      <c r="DD72">
        <v>0</v>
      </c>
      <c r="DE72">
        <v>9993.75</v>
      </c>
      <c r="DF72">
        <v>0</v>
      </c>
      <c r="DG72">
        <v>1692.38</v>
      </c>
      <c r="DH72">
        <v>-2.8114599999999998</v>
      </c>
      <c r="DI72">
        <v>99.157600000000002</v>
      </c>
      <c r="DJ72">
        <v>101.52800000000001</v>
      </c>
      <c r="DK72">
        <v>4.8058699999999996</v>
      </c>
      <c r="DL72">
        <v>100.008</v>
      </c>
      <c r="DM72">
        <v>14.9749</v>
      </c>
      <c r="DN72">
        <v>1.96733</v>
      </c>
      <c r="DO72">
        <v>1.48935</v>
      </c>
      <c r="DP72">
        <v>17.183800000000002</v>
      </c>
      <c r="DQ72">
        <v>12.859299999999999</v>
      </c>
      <c r="DR72">
        <v>1799.76</v>
      </c>
      <c r="DS72">
        <v>0.97799899999999995</v>
      </c>
      <c r="DT72">
        <v>2.2001300000000001E-2</v>
      </c>
      <c r="DU72">
        <v>0</v>
      </c>
      <c r="DV72">
        <v>819.154</v>
      </c>
      <c r="DW72">
        <v>5.0001199999999999</v>
      </c>
      <c r="DX72">
        <v>15064</v>
      </c>
      <c r="DY72">
        <v>14415.9</v>
      </c>
      <c r="DZ72">
        <v>50.375</v>
      </c>
      <c r="EA72">
        <v>51.875</v>
      </c>
      <c r="EB72">
        <v>51.375</v>
      </c>
      <c r="EC72">
        <v>51.25</v>
      </c>
      <c r="ED72">
        <v>51.686999999999998</v>
      </c>
      <c r="EE72">
        <v>1755.27</v>
      </c>
      <c r="EF72">
        <v>39.49</v>
      </c>
      <c r="EG72">
        <v>0</v>
      </c>
      <c r="EH72">
        <v>167.20000004768369</v>
      </c>
      <c r="EI72">
        <v>0</v>
      </c>
      <c r="EJ72">
        <v>819.38442307692299</v>
      </c>
      <c r="EK72">
        <v>-1.457606833861133</v>
      </c>
      <c r="EL72">
        <v>-2.700854696849821</v>
      </c>
      <c r="EM72">
        <v>15066.823076923079</v>
      </c>
      <c r="EN72">
        <v>15</v>
      </c>
      <c r="EO72">
        <v>1657475623.0999999</v>
      </c>
      <c r="EP72" t="s">
        <v>695</v>
      </c>
      <c r="EQ72">
        <v>1657475609.0999999</v>
      </c>
      <c r="ER72">
        <v>1657475623.0999999</v>
      </c>
      <c r="ES72">
        <v>64</v>
      </c>
      <c r="ET72">
        <v>-7.0000000000000001E-3</v>
      </c>
      <c r="EU72">
        <v>0.02</v>
      </c>
      <c r="EV72">
        <v>-0.23300000000000001</v>
      </c>
      <c r="EW72">
        <v>-9.2999999999999999E-2</v>
      </c>
      <c r="EX72">
        <v>100</v>
      </c>
      <c r="EY72">
        <v>16</v>
      </c>
      <c r="EZ72">
        <v>0.23</v>
      </c>
      <c r="FA72">
        <v>0.02</v>
      </c>
      <c r="FB72">
        <v>-2.7992460975609759</v>
      </c>
      <c r="FC72">
        <v>0.22262924446235779</v>
      </c>
      <c r="FD72">
        <v>2.9497573350217441E-2</v>
      </c>
      <c r="FE72">
        <v>1</v>
      </c>
      <c r="FF72">
        <v>4.854128292682927</v>
      </c>
      <c r="FG72">
        <v>2.7496545197426291E-2</v>
      </c>
      <c r="FH72">
        <v>2.4396251101691361E-2</v>
      </c>
      <c r="FI72">
        <v>1</v>
      </c>
      <c r="FJ72">
        <v>2</v>
      </c>
      <c r="FK72">
        <v>2</v>
      </c>
      <c r="FL72" t="s">
        <v>408</v>
      </c>
      <c r="FM72">
        <v>2.93106</v>
      </c>
      <c r="FN72">
        <v>2.7026699999999999</v>
      </c>
      <c r="FO72">
        <v>2.7508700000000001E-2</v>
      </c>
      <c r="FP72">
        <v>2.8511000000000002E-2</v>
      </c>
      <c r="FQ72">
        <v>9.9725099999999997E-2</v>
      </c>
      <c r="FR72">
        <v>8.12615E-2</v>
      </c>
      <c r="FS72">
        <v>34127.5</v>
      </c>
      <c r="FT72">
        <v>18811</v>
      </c>
      <c r="FU72">
        <v>31529</v>
      </c>
      <c r="FV72">
        <v>21061.599999999999</v>
      </c>
      <c r="FW72">
        <v>38438.699999999997</v>
      </c>
      <c r="FX72">
        <v>32932.699999999997</v>
      </c>
      <c r="FY72">
        <v>47693.9</v>
      </c>
      <c r="FZ72">
        <v>40299.800000000003</v>
      </c>
      <c r="GA72">
        <v>1.91845</v>
      </c>
      <c r="GB72">
        <v>1.87822</v>
      </c>
      <c r="GC72">
        <v>5.4351999999999998E-2</v>
      </c>
      <c r="GD72">
        <v>0</v>
      </c>
      <c r="GE72">
        <v>27.1706</v>
      </c>
      <c r="GF72">
        <v>999.9</v>
      </c>
      <c r="GG72">
        <v>46.5</v>
      </c>
      <c r="GH72">
        <v>38.6</v>
      </c>
      <c r="GI72">
        <v>32.154800000000002</v>
      </c>
      <c r="GJ72">
        <v>61.244700000000002</v>
      </c>
      <c r="GK72">
        <v>19.363</v>
      </c>
      <c r="GL72">
        <v>1</v>
      </c>
      <c r="GM72">
        <v>0.67108999999999996</v>
      </c>
      <c r="GN72">
        <v>7.2918099999999999</v>
      </c>
      <c r="GO72">
        <v>19.9877</v>
      </c>
      <c r="GP72">
        <v>5.1973700000000003</v>
      </c>
      <c r="GQ72">
        <v>11.950100000000001</v>
      </c>
      <c r="GR72">
        <v>4.9948499999999996</v>
      </c>
      <c r="GS72">
        <v>3.2909999999999999</v>
      </c>
      <c r="GT72">
        <v>9999</v>
      </c>
      <c r="GU72">
        <v>9999</v>
      </c>
      <c r="GV72">
        <v>9999</v>
      </c>
      <c r="GW72">
        <v>999.9</v>
      </c>
      <c r="GX72">
        <v>1.87622</v>
      </c>
      <c r="GY72">
        <v>1.8751599999999999</v>
      </c>
      <c r="GZ72">
        <v>1.87558</v>
      </c>
      <c r="HA72">
        <v>1.87927</v>
      </c>
      <c r="HB72">
        <v>1.8728400000000001</v>
      </c>
      <c r="HC72">
        <v>1.87053</v>
      </c>
      <c r="HD72">
        <v>1.87259</v>
      </c>
      <c r="HE72">
        <v>1.8757600000000001</v>
      </c>
      <c r="HF72">
        <v>0</v>
      </c>
      <c r="HG72">
        <v>0</v>
      </c>
      <c r="HH72">
        <v>0</v>
      </c>
      <c r="HI72">
        <v>0</v>
      </c>
      <c r="HJ72" t="s">
        <v>409</v>
      </c>
      <c r="HK72" t="s">
        <v>410</v>
      </c>
      <c r="HL72" t="s">
        <v>411</v>
      </c>
      <c r="HM72" t="s">
        <v>411</v>
      </c>
      <c r="HN72" t="s">
        <v>411</v>
      </c>
      <c r="HO72" t="s">
        <v>411</v>
      </c>
      <c r="HP72">
        <v>0</v>
      </c>
      <c r="HQ72">
        <v>100</v>
      </c>
      <c r="HR72">
        <v>100</v>
      </c>
      <c r="HS72">
        <v>-0.23300000000000001</v>
      </c>
      <c r="HT72">
        <v>-9.2700000000000005E-2</v>
      </c>
      <c r="HU72">
        <v>-0.23273999999999259</v>
      </c>
      <c r="HV72">
        <v>0</v>
      </c>
      <c r="HW72">
        <v>0</v>
      </c>
      <c r="HX72">
        <v>0</v>
      </c>
      <c r="HY72">
        <v>-9.2685000000003015E-2</v>
      </c>
      <c r="HZ72">
        <v>0</v>
      </c>
      <c r="IA72">
        <v>0</v>
      </c>
      <c r="IB72">
        <v>0</v>
      </c>
      <c r="IC72">
        <v>-1</v>
      </c>
      <c r="ID72">
        <v>-1</v>
      </c>
      <c r="IE72">
        <v>-1</v>
      </c>
      <c r="IF72">
        <v>-1</v>
      </c>
      <c r="IG72">
        <v>1.6</v>
      </c>
      <c r="IH72">
        <v>1.3</v>
      </c>
      <c r="II72">
        <v>0.35888700000000001</v>
      </c>
      <c r="IJ72">
        <v>2.4487299999999999</v>
      </c>
      <c r="IK72">
        <v>1.5490699999999999</v>
      </c>
      <c r="IL72">
        <v>2.2997999999999998</v>
      </c>
      <c r="IM72">
        <v>1.5918000000000001</v>
      </c>
      <c r="IN72">
        <v>2.2827099999999998</v>
      </c>
      <c r="IO72">
        <v>42.218000000000004</v>
      </c>
      <c r="IP72">
        <v>23.8248</v>
      </c>
      <c r="IQ72">
        <v>18</v>
      </c>
      <c r="IR72">
        <v>515.25300000000004</v>
      </c>
      <c r="IS72">
        <v>464.63400000000001</v>
      </c>
      <c r="IT72">
        <v>17.858499999999999</v>
      </c>
      <c r="IU72">
        <v>35.240900000000003</v>
      </c>
      <c r="IV72">
        <v>30.000299999999999</v>
      </c>
      <c r="IW72">
        <v>35.402000000000001</v>
      </c>
      <c r="IX72">
        <v>35.4255</v>
      </c>
      <c r="IY72">
        <v>7.2199099999999996</v>
      </c>
      <c r="IZ72">
        <v>54.3718</v>
      </c>
      <c r="JA72">
        <v>0</v>
      </c>
      <c r="JB72">
        <v>17.838000000000001</v>
      </c>
      <c r="JC72">
        <v>100</v>
      </c>
      <c r="JD72">
        <v>14.8924</v>
      </c>
      <c r="JE72">
        <v>99.053399999999996</v>
      </c>
      <c r="JF72">
        <v>98.525800000000004</v>
      </c>
    </row>
    <row r="73" spans="1:266" x14ac:dyDescent="0.25">
      <c r="A73">
        <v>57</v>
      </c>
      <c r="B73">
        <v>1657475886.5</v>
      </c>
      <c r="C73">
        <v>10773.400000095369</v>
      </c>
      <c r="D73" t="s">
        <v>696</v>
      </c>
      <c r="E73" t="s">
        <v>697</v>
      </c>
      <c r="F73" t="s">
        <v>397</v>
      </c>
      <c r="G73" t="s">
        <v>398</v>
      </c>
      <c r="H73" t="s">
        <v>671</v>
      </c>
      <c r="I73" t="s">
        <v>672</v>
      </c>
      <c r="J73" t="s">
        <v>400</v>
      </c>
      <c r="K73">
        <v>1657475886.5</v>
      </c>
      <c r="L73">
        <f t="shared" si="46"/>
        <v>3.2201700886684672E-3</v>
      </c>
      <c r="M73">
        <f t="shared" si="47"/>
        <v>3.2201700886684672</v>
      </c>
      <c r="N73">
        <f t="shared" si="48"/>
        <v>0.55301140140381022</v>
      </c>
      <c r="O73">
        <f t="shared" si="49"/>
        <v>74.034499999999994</v>
      </c>
      <c r="P73">
        <f t="shared" si="50"/>
        <v>66.734606336275618</v>
      </c>
      <c r="Q73">
        <f t="shared" si="51"/>
        <v>6.6437704339623949</v>
      </c>
      <c r="R73">
        <f t="shared" si="52"/>
        <v>7.3705120805637998</v>
      </c>
      <c r="S73">
        <f t="shared" si="53"/>
        <v>0.17576599968623016</v>
      </c>
      <c r="T73">
        <f t="shared" si="54"/>
        <v>2.9220614863254308</v>
      </c>
      <c r="U73">
        <f t="shared" si="55"/>
        <v>0.17009660901220391</v>
      </c>
      <c r="V73">
        <f t="shared" si="56"/>
        <v>0.1068045193719114</v>
      </c>
      <c r="W73">
        <f t="shared" si="57"/>
        <v>289.57082084749317</v>
      </c>
      <c r="X73">
        <f t="shared" si="58"/>
        <v>28.083644582649104</v>
      </c>
      <c r="Y73">
        <f t="shared" si="59"/>
        <v>27.9834</v>
      </c>
      <c r="Z73">
        <f t="shared" si="60"/>
        <v>3.7911688758216533</v>
      </c>
      <c r="AA73">
        <f t="shared" si="61"/>
        <v>54.1107044576856</v>
      </c>
      <c r="AB73">
        <f t="shared" si="62"/>
        <v>1.96089699053864</v>
      </c>
      <c r="AC73">
        <f t="shared" si="63"/>
        <v>3.6238615079795444</v>
      </c>
      <c r="AD73">
        <f t="shared" si="64"/>
        <v>1.8302718852830133</v>
      </c>
      <c r="AE73">
        <f t="shared" si="65"/>
        <v>-142.0095009102794</v>
      </c>
      <c r="AF73">
        <f t="shared" si="66"/>
        <v>-121.60063265491428</v>
      </c>
      <c r="AG73">
        <f t="shared" si="67"/>
        <v>-9.0347114019922827</v>
      </c>
      <c r="AH73">
        <f t="shared" si="68"/>
        <v>16.925975880307192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52612.123649466834</v>
      </c>
      <c r="AN73" t="s">
        <v>402</v>
      </c>
      <c r="AO73">
        <v>10366.9</v>
      </c>
      <c r="AP73">
        <v>993.59653846153856</v>
      </c>
      <c r="AQ73">
        <v>3431.87</v>
      </c>
      <c r="AR73">
        <f t="shared" si="72"/>
        <v>0.71047955241266758</v>
      </c>
      <c r="AS73">
        <v>-3.9894345373445681</v>
      </c>
      <c r="AT73" t="s">
        <v>698</v>
      </c>
      <c r="AU73">
        <v>10345.1</v>
      </c>
      <c r="AV73">
        <v>820.89800000000002</v>
      </c>
      <c r="AW73">
        <v>1025.8499999999999</v>
      </c>
      <c r="AX73">
        <f t="shared" si="73"/>
        <v>0.19978749329824042</v>
      </c>
      <c r="AY73">
        <v>0.5</v>
      </c>
      <c r="AZ73">
        <f t="shared" si="74"/>
        <v>1513.202099920981</v>
      </c>
      <c r="BA73">
        <f t="shared" si="75"/>
        <v>0.55301140140381022</v>
      </c>
      <c r="BB73">
        <f t="shared" si="76"/>
        <v>151.15942719842317</v>
      </c>
      <c r="BC73">
        <f t="shared" si="77"/>
        <v>3.0018765761596444E-3</v>
      </c>
      <c r="BD73">
        <f t="shared" si="78"/>
        <v>2.3453916264561099</v>
      </c>
      <c r="BE73">
        <f t="shared" si="79"/>
        <v>591.76507336315251</v>
      </c>
      <c r="BF73" t="s">
        <v>699</v>
      </c>
      <c r="BG73">
        <v>609.66999999999996</v>
      </c>
      <c r="BH73">
        <f t="shared" si="80"/>
        <v>609.66999999999996</v>
      </c>
      <c r="BI73">
        <f t="shared" si="81"/>
        <v>0.40569284008383288</v>
      </c>
      <c r="BJ73">
        <f t="shared" si="82"/>
        <v>0.49245999327214163</v>
      </c>
      <c r="BK73">
        <f t="shared" si="83"/>
        <v>0.85253348451562616</v>
      </c>
      <c r="BL73">
        <f t="shared" si="84"/>
        <v>6.3544187266721854</v>
      </c>
      <c r="BM73">
        <f t="shared" si="85"/>
        <v>0.98677200812491683</v>
      </c>
      <c r="BN73">
        <f t="shared" si="86"/>
        <v>0.36574347129390811</v>
      </c>
      <c r="BO73">
        <f t="shared" si="87"/>
        <v>0.63425652870609195</v>
      </c>
      <c r="BP73">
        <v>1235</v>
      </c>
      <c r="BQ73">
        <v>300</v>
      </c>
      <c r="BR73">
        <v>300</v>
      </c>
      <c r="BS73">
        <v>300</v>
      </c>
      <c r="BT73">
        <v>10345.1</v>
      </c>
      <c r="BU73">
        <v>984.75</v>
      </c>
      <c r="BV73">
        <v>-7.0696600000000002E-3</v>
      </c>
      <c r="BW73">
        <v>0.37</v>
      </c>
      <c r="BX73" t="s">
        <v>405</v>
      </c>
      <c r="BY73" t="s">
        <v>405</v>
      </c>
      <c r="BZ73" t="s">
        <v>405</v>
      </c>
      <c r="CA73" t="s">
        <v>405</v>
      </c>
      <c r="CB73" t="s">
        <v>405</v>
      </c>
      <c r="CC73" t="s">
        <v>405</v>
      </c>
      <c r="CD73" t="s">
        <v>405</v>
      </c>
      <c r="CE73" t="s">
        <v>405</v>
      </c>
      <c r="CF73" t="s">
        <v>405</v>
      </c>
      <c r="CG73" t="s">
        <v>405</v>
      </c>
      <c r="CH73">
        <f t="shared" si="88"/>
        <v>1800.02</v>
      </c>
      <c r="CI73">
        <f t="shared" si="89"/>
        <v>1513.202099920981</v>
      </c>
      <c r="CJ73">
        <f t="shared" si="90"/>
        <v>0.84065849263951564</v>
      </c>
      <c r="CK73">
        <f t="shared" si="91"/>
        <v>0.16087089079426514</v>
      </c>
      <c r="CL73">
        <v>6</v>
      </c>
      <c r="CM73">
        <v>0.5</v>
      </c>
      <c r="CN73" t="s">
        <v>406</v>
      </c>
      <c r="CO73">
        <v>2</v>
      </c>
      <c r="CP73">
        <v>1657475886.5</v>
      </c>
      <c r="CQ73">
        <v>74.034499999999994</v>
      </c>
      <c r="CR73">
        <v>74.984200000000001</v>
      </c>
      <c r="CS73">
        <v>19.6966</v>
      </c>
      <c r="CT73">
        <v>15.9085</v>
      </c>
      <c r="CU73">
        <v>74.311899999999994</v>
      </c>
      <c r="CV73">
        <v>19.799099999999999</v>
      </c>
      <c r="CW73">
        <v>499.99900000000002</v>
      </c>
      <c r="CX73">
        <v>99.455399999999997</v>
      </c>
      <c r="CY73">
        <v>9.9700399999999995E-2</v>
      </c>
      <c r="CZ73">
        <v>27.211500000000001</v>
      </c>
      <c r="DA73">
        <v>27.9834</v>
      </c>
      <c r="DB73">
        <v>999.9</v>
      </c>
      <c r="DC73">
        <v>0</v>
      </c>
      <c r="DD73">
        <v>0</v>
      </c>
      <c r="DE73">
        <v>10011.9</v>
      </c>
      <c r="DF73">
        <v>0</v>
      </c>
      <c r="DG73">
        <v>1695.03</v>
      </c>
      <c r="DH73">
        <v>-0.94967699999999999</v>
      </c>
      <c r="DI73">
        <v>75.522099999999995</v>
      </c>
      <c r="DJ73">
        <v>76.196399999999997</v>
      </c>
      <c r="DK73">
        <v>3.7881200000000002</v>
      </c>
      <c r="DL73">
        <v>74.984200000000001</v>
      </c>
      <c r="DM73">
        <v>15.9085</v>
      </c>
      <c r="DN73">
        <v>1.9589399999999999</v>
      </c>
      <c r="DO73">
        <v>1.58219</v>
      </c>
      <c r="DP73">
        <v>17.116299999999999</v>
      </c>
      <c r="DQ73">
        <v>13.7864</v>
      </c>
      <c r="DR73">
        <v>1800.02</v>
      </c>
      <c r="DS73">
        <v>0.97799100000000005</v>
      </c>
      <c r="DT73">
        <v>2.20086E-2</v>
      </c>
      <c r="DU73">
        <v>0</v>
      </c>
      <c r="DV73">
        <v>820.91200000000003</v>
      </c>
      <c r="DW73">
        <v>5.0001199999999999</v>
      </c>
      <c r="DX73">
        <v>15053.5</v>
      </c>
      <c r="DY73">
        <v>14418</v>
      </c>
      <c r="DZ73">
        <v>49.625</v>
      </c>
      <c r="EA73">
        <v>51.061999999999998</v>
      </c>
      <c r="EB73">
        <v>50.625</v>
      </c>
      <c r="EC73">
        <v>50.311999999999998</v>
      </c>
      <c r="ED73">
        <v>50.75</v>
      </c>
      <c r="EE73">
        <v>1755.51</v>
      </c>
      <c r="EF73">
        <v>39.51</v>
      </c>
      <c r="EG73">
        <v>0</v>
      </c>
      <c r="EH73">
        <v>182.29999995231631</v>
      </c>
      <c r="EI73">
        <v>0</v>
      </c>
      <c r="EJ73">
        <v>820.89800000000002</v>
      </c>
      <c r="EK73">
        <v>0.5846153987517464</v>
      </c>
      <c r="EL73">
        <v>-39.169230848631102</v>
      </c>
      <c r="EM73">
        <v>15055.236000000001</v>
      </c>
      <c r="EN73">
        <v>15</v>
      </c>
      <c r="EO73">
        <v>1657475813.5</v>
      </c>
      <c r="EP73" t="s">
        <v>700</v>
      </c>
      <c r="EQ73">
        <v>1657475807.5</v>
      </c>
      <c r="ER73">
        <v>1657475813.5</v>
      </c>
      <c r="ES73">
        <v>65</v>
      </c>
      <c r="ET73">
        <v>-4.4999999999999998E-2</v>
      </c>
      <c r="EU73">
        <v>-0.01</v>
      </c>
      <c r="EV73">
        <v>-0.27700000000000002</v>
      </c>
      <c r="EW73">
        <v>-0.10199999999999999</v>
      </c>
      <c r="EX73">
        <v>75</v>
      </c>
      <c r="EY73">
        <v>16</v>
      </c>
      <c r="EZ73">
        <v>0.33</v>
      </c>
      <c r="FA73">
        <v>0.02</v>
      </c>
      <c r="FB73">
        <v>-0.95548860000000002</v>
      </c>
      <c r="FC73">
        <v>0.1209697485928721</v>
      </c>
      <c r="FD73">
        <v>2.450472420656882E-2</v>
      </c>
      <c r="FE73">
        <v>1</v>
      </c>
      <c r="FF73">
        <v>3.8301789999999998</v>
      </c>
      <c r="FG73">
        <v>7.8891557223272624E-3</v>
      </c>
      <c r="FH73">
        <v>1.3804274301824029E-2</v>
      </c>
      <c r="FI73">
        <v>1</v>
      </c>
      <c r="FJ73">
        <v>2</v>
      </c>
      <c r="FK73">
        <v>2</v>
      </c>
      <c r="FL73" t="s">
        <v>408</v>
      </c>
      <c r="FM73">
        <v>2.9310100000000001</v>
      </c>
      <c r="FN73">
        <v>2.7027299999999999</v>
      </c>
      <c r="FO73">
        <v>2.1079299999999999E-2</v>
      </c>
      <c r="FP73">
        <v>2.1492500000000001E-2</v>
      </c>
      <c r="FQ73">
        <v>9.9454100000000004E-2</v>
      </c>
      <c r="FR73">
        <v>8.4901299999999999E-2</v>
      </c>
      <c r="FS73">
        <v>34350.300000000003</v>
      </c>
      <c r="FT73">
        <v>18946</v>
      </c>
      <c r="FU73">
        <v>31526.799999999999</v>
      </c>
      <c r="FV73">
        <v>21060.7</v>
      </c>
      <c r="FW73">
        <v>38448.1</v>
      </c>
      <c r="FX73">
        <v>32800.6</v>
      </c>
      <c r="FY73">
        <v>47691.4</v>
      </c>
      <c r="FZ73">
        <v>40298</v>
      </c>
      <c r="GA73">
        <v>1.9181999999999999</v>
      </c>
      <c r="GB73">
        <v>1.87768</v>
      </c>
      <c r="GC73">
        <v>4.8726800000000001E-2</v>
      </c>
      <c r="GD73">
        <v>0</v>
      </c>
      <c r="GE73">
        <v>27.1873</v>
      </c>
      <c r="GF73">
        <v>999.9</v>
      </c>
      <c r="GG73">
        <v>45.9</v>
      </c>
      <c r="GH73">
        <v>38.9</v>
      </c>
      <c r="GI73">
        <v>32.255000000000003</v>
      </c>
      <c r="GJ73">
        <v>61.224699999999999</v>
      </c>
      <c r="GK73">
        <v>19.415099999999999</v>
      </c>
      <c r="GL73">
        <v>1</v>
      </c>
      <c r="GM73">
        <v>0.67026399999999997</v>
      </c>
      <c r="GN73">
        <v>6.5438200000000002</v>
      </c>
      <c r="GO73">
        <v>20.017800000000001</v>
      </c>
      <c r="GP73">
        <v>5.1976699999999996</v>
      </c>
      <c r="GQ73">
        <v>11.950100000000001</v>
      </c>
      <c r="GR73">
        <v>4.9950000000000001</v>
      </c>
      <c r="GS73">
        <v>3.2909999999999999</v>
      </c>
      <c r="GT73">
        <v>9999</v>
      </c>
      <c r="GU73">
        <v>9999</v>
      </c>
      <c r="GV73">
        <v>9999</v>
      </c>
      <c r="GW73">
        <v>999.9</v>
      </c>
      <c r="GX73">
        <v>1.87622</v>
      </c>
      <c r="GY73">
        <v>1.87523</v>
      </c>
      <c r="GZ73">
        <v>1.87561</v>
      </c>
      <c r="HA73">
        <v>1.87927</v>
      </c>
      <c r="HB73">
        <v>1.87286</v>
      </c>
      <c r="HC73">
        <v>1.87056</v>
      </c>
      <c r="HD73">
        <v>1.8726499999999999</v>
      </c>
      <c r="HE73">
        <v>1.8757600000000001</v>
      </c>
      <c r="HF73">
        <v>0</v>
      </c>
      <c r="HG73">
        <v>0</v>
      </c>
      <c r="HH73">
        <v>0</v>
      </c>
      <c r="HI73">
        <v>0</v>
      </c>
      <c r="HJ73" t="s">
        <v>409</v>
      </c>
      <c r="HK73" t="s">
        <v>410</v>
      </c>
      <c r="HL73" t="s">
        <v>411</v>
      </c>
      <c r="HM73" t="s">
        <v>411</v>
      </c>
      <c r="HN73" t="s">
        <v>411</v>
      </c>
      <c r="HO73" t="s">
        <v>411</v>
      </c>
      <c r="HP73">
        <v>0</v>
      </c>
      <c r="HQ73">
        <v>100</v>
      </c>
      <c r="HR73">
        <v>100</v>
      </c>
      <c r="HS73">
        <v>-0.27700000000000002</v>
      </c>
      <c r="HT73">
        <v>-0.10249999999999999</v>
      </c>
      <c r="HU73">
        <v>-0.27737500000002058</v>
      </c>
      <c r="HV73">
        <v>0</v>
      </c>
      <c r="HW73">
        <v>0</v>
      </c>
      <c r="HX73">
        <v>0</v>
      </c>
      <c r="HY73">
        <v>-0.10243499999999631</v>
      </c>
      <c r="HZ73">
        <v>0</v>
      </c>
      <c r="IA73">
        <v>0</v>
      </c>
      <c r="IB73">
        <v>0</v>
      </c>
      <c r="IC73">
        <v>-1</v>
      </c>
      <c r="ID73">
        <v>-1</v>
      </c>
      <c r="IE73">
        <v>-1</v>
      </c>
      <c r="IF73">
        <v>-1</v>
      </c>
      <c r="IG73">
        <v>1.3</v>
      </c>
      <c r="IH73">
        <v>1.2</v>
      </c>
      <c r="II73">
        <v>0.30395499999999998</v>
      </c>
      <c r="IJ73">
        <v>2.4536099999999998</v>
      </c>
      <c r="IK73">
        <v>1.5490699999999999</v>
      </c>
      <c r="IL73">
        <v>2.2997999999999998</v>
      </c>
      <c r="IM73">
        <v>1.5918000000000001</v>
      </c>
      <c r="IN73">
        <v>2.31812</v>
      </c>
      <c r="IO73">
        <v>42.483699999999999</v>
      </c>
      <c r="IP73">
        <v>23.8248</v>
      </c>
      <c r="IQ73">
        <v>18</v>
      </c>
      <c r="IR73">
        <v>515.08600000000001</v>
      </c>
      <c r="IS73">
        <v>464.21800000000002</v>
      </c>
      <c r="IT73">
        <v>18.084299999999999</v>
      </c>
      <c r="IU73">
        <v>35.273200000000003</v>
      </c>
      <c r="IV73">
        <v>30</v>
      </c>
      <c r="IW73">
        <v>35.402000000000001</v>
      </c>
      <c r="IX73">
        <v>35.418999999999997</v>
      </c>
      <c r="IY73">
        <v>6.1207500000000001</v>
      </c>
      <c r="IZ73">
        <v>50.914499999999997</v>
      </c>
      <c r="JA73">
        <v>0</v>
      </c>
      <c r="JB73">
        <v>18.0854</v>
      </c>
      <c r="JC73">
        <v>75</v>
      </c>
      <c r="JD73">
        <v>16.021699999999999</v>
      </c>
      <c r="JE73">
        <v>99.047499999999999</v>
      </c>
      <c r="JF73">
        <v>98.521299999999997</v>
      </c>
    </row>
    <row r="74" spans="1:266" x14ac:dyDescent="0.25">
      <c r="A74">
        <v>58</v>
      </c>
      <c r="B74">
        <v>1657476054</v>
      </c>
      <c r="C74">
        <v>10940.900000095369</v>
      </c>
      <c r="D74" t="s">
        <v>701</v>
      </c>
      <c r="E74" t="s">
        <v>702</v>
      </c>
      <c r="F74" t="s">
        <v>397</v>
      </c>
      <c r="G74" t="s">
        <v>398</v>
      </c>
      <c r="H74" t="s">
        <v>671</v>
      </c>
      <c r="I74" t="s">
        <v>672</v>
      </c>
      <c r="J74" t="s">
        <v>400</v>
      </c>
      <c r="K74">
        <v>1657476054</v>
      </c>
      <c r="L74">
        <f t="shared" si="46"/>
        <v>3.2704547363959532E-3</v>
      </c>
      <c r="M74">
        <f t="shared" si="47"/>
        <v>3.2704547363959531</v>
      </c>
      <c r="N74">
        <f t="shared" si="48"/>
        <v>-0.68408201535938939</v>
      </c>
      <c r="O74">
        <f t="shared" si="49"/>
        <v>50.604100000000003</v>
      </c>
      <c r="P74">
        <f t="shared" si="50"/>
        <v>55.247665275236507</v>
      </c>
      <c r="Q74">
        <f t="shared" si="51"/>
        <v>5.5001596041437182</v>
      </c>
      <c r="R74">
        <f t="shared" si="52"/>
        <v>5.0378712880887004</v>
      </c>
      <c r="S74">
        <f t="shared" si="53"/>
        <v>0.18125492708697177</v>
      </c>
      <c r="T74">
        <f t="shared" si="54"/>
        <v>2.9201692167441098</v>
      </c>
      <c r="U74">
        <f t="shared" si="55"/>
        <v>0.1752286790061538</v>
      </c>
      <c r="V74">
        <f t="shared" si="56"/>
        <v>0.11004266797632742</v>
      </c>
      <c r="W74">
        <f t="shared" si="57"/>
        <v>289.58460584753931</v>
      </c>
      <c r="X74">
        <f t="shared" si="58"/>
        <v>28.033759933366742</v>
      </c>
      <c r="Y74">
        <f t="shared" si="59"/>
        <v>27.9696</v>
      </c>
      <c r="Z74">
        <f t="shared" si="60"/>
        <v>3.788119602400553</v>
      </c>
      <c r="AA74">
        <f t="shared" si="61"/>
        <v>54.865800979346893</v>
      </c>
      <c r="AB74">
        <f t="shared" si="62"/>
        <v>1.9839042973746002</v>
      </c>
      <c r="AC74">
        <f t="shared" si="63"/>
        <v>3.6159215065891419</v>
      </c>
      <c r="AD74">
        <f t="shared" si="64"/>
        <v>1.8042153050259528</v>
      </c>
      <c r="AE74">
        <f t="shared" si="65"/>
        <v>-144.22705387506153</v>
      </c>
      <c r="AF74">
        <f t="shared" si="66"/>
        <v>-125.23728551782787</v>
      </c>
      <c r="AG74">
        <f t="shared" si="67"/>
        <v>-9.3085601375099518</v>
      </c>
      <c r="AH74">
        <f t="shared" si="68"/>
        <v>10.811706317139937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52564.168538787453</v>
      </c>
      <c r="AN74" t="s">
        <v>402</v>
      </c>
      <c r="AO74">
        <v>10366.9</v>
      </c>
      <c r="AP74">
        <v>993.59653846153856</v>
      </c>
      <c r="AQ74">
        <v>3431.87</v>
      </c>
      <c r="AR74">
        <f t="shared" si="72"/>
        <v>0.71047955241266758</v>
      </c>
      <c r="AS74">
        <v>-3.9894345373445681</v>
      </c>
      <c r="AT74" t="s">
        <v>703</v>
      </c>
      <c r="AU74">
        <v>10350.9</v>
      </c>
      <c r="AV74">
        <v>824.07815384615378</v>
      </c>
      <c r="AW74">
        <v>1013.41</v>
      </c>
      <c r="AX74">
        <f t="shared" si="73"/>
        <v>0.18682650275194268</v>
      </c>
      <c r="AY74">
        <v>0.5</v>
      </c>
      <c r="AZ74">
        <f t="shared" si="74"/>
        <v>1513.2773999210046</v>
      </c>
      <c r="BA74">
        <f t="shared" si="75"/>
        <v>-0.68408201535938939</v>
      </c>
      <c r="BB74">
        <f t="shared" si="76"/>
        <v>141.36016216039712</v>
      </c>
      <c r="BC74">
        <f t="shared" si="77"/>
        <v>2.1842343790753256E-3</v>
      </c>
      <c r="BD74">
        <f t="shared" si="78"/>
        <v>2.3864576035365745</v>
      </c>
      <c r="BE74">
        <f t="shared" si="79"/>
        <v>587.6041899700225</v>
      </c>
      <c r="BF74" t="s">
        <v>704</v>
      </c>
      <c r="BG74">
        <v>613.58000000000004</v>
      </c>
      <c r="BH74">
        <f t="shared" si="80"/>
        <v>613.58000000000004</v>
      </c>
      <c r="BI74">
        <f t="shared" si="81"/>
        <v>0.39453922893991566</v>
      </c>
      <c r="BJ74">
        <f t="shared" si="82"/>
        <v>0.47353086600266669</v>
      </c>
      <c r="BK74">
        <f t="shared" si="83"/>
        <v>0.85813028467616892</v>
      </c>
      <c r="BL74">
        <f t="shared" si="84"/>
        <v>9.5557177521110983</v>
      </c>
      <c r="BM74">
        <f t="shared" si="85"/>
        <v>0.99187397892361095</v>
      </c>
      <c r="BN74">
        <f t="shared" si="86"/>
        <v>0.35257465254461595</v>
      </c>
      <c r="BO74">
        <f t="shared" si="87"/>
        <v>0.64742534745538405</v>
      </c>
      <c r="BP74">
        <v>1237</v>
      </c>
      <c r="BQ74">
        <v>300</v>
      </c>
      <c r="BR74">
        <v>300</v>
      </c>
      <c r="BS74">
        <v>300</v>
      </c>
      <c r="BT74">
        <v>10350.9</v>
      </c>
      <c r="BU74">
        <v>974.15</v>
      </c>
      <c r="BV74">
        <v>-7.0735399999999997E-3</v>
      </c>
      <c r="BW74">
        <v>-0.19</v>
      </c>
      <c r="BX74" t="s">
        <v>405</v>
      </c>
      <c r="BY74" t="s">
        <v>405</v>
      </c>
      <c r="BZ74" t="s">
        <v>405</v>
      </c>
      <c r="CA74" t="s">
        <v>405</v>
      </c>
      <c r="CB74" t="s">
        <v>405</v>
      </c>
      <c r="CC74" t="s">
        <v>405</v>
      </c>
      <c r="CD74" t="s">
        <v>405</v>
      </c>
      <c r="CE74" t="s">
        <v>405</v>
      </c>
      <c r="CF74" t="s">
        <v>405</v>
      </c>
      <c r="CG74" t="s">
        <v>405</v>
      </c>
      <c r="CH74">
        <f t="shared" si="88"/>
        <v>1800.11</v>
      </c>
      <c r="CI74">
        <f t="shared" si="89"/>
        <v>1513.2773999210046</v>
      </c>
      <c r="CJ74">
        <f t="shared" si="90"/>
        <v>0.84065829306042672</v>
      </c>
      <c r="CK74">
        <f t="shared" si="91"/>
        <v>0.16087050560662366</v>
      </c>
      <c r="CL74">
        <v>6</v>
      </c>
      <c r="CM74">
        <v>0.5</v>
      </c>
      <c r="CN74" t="s">
        <v>406</v>
      </c>
      <c r="CO74">
        <v>2</v>
      </c>
      <c r="CP74">
        <v>1657476054</v>
      </c>
      <c r="CQ74">
        <v>50.604100000000003</v>
      </c>
      <c r="CR74">
        <v>49.981999999999999</v>
      </c>
      <c r="CS74">
        <v>19.927800000000001</v>
      </c>
      <c r="CT74">
        <v>16.082699999999999</v>
      </c>
      <c r="CU74">
        <v>50.911000000000001</v>
      </c>
      <c r="CV74">
        <v>20.009899999999998</v>
      </c>
      <c r="CW74">
        <v>500.161</v>
      </c>
      <c r="CX74">
        <v>99.454300000000003</v>
      </c>
      <c r="CY74">
        <v>0.10030699999999999</v>
      </c>
      <c r="CZ74">
        <v>27.174099999999999</v>
      </c>
      <c r="DA74">
        <v>27.9696</v>
      </c>
      <c r="DB74">
        <v>999.9</v>
      </c>
      <c r="DC74">
        <v>0</v>
      </c>
      <c r="DD74">
        <v>0</v>
      </c>
      <c r="DE74">
        <v>10001.200000000001</v>
      </c>
      <c r="DF74">
        <v>0</v>
      </c>
      <c r="DG74">
        <v>1701.6</v>
      </c>
      <c r="DH74">
        <v>0.62210100000000002</v>
      </c>
      <c r="DI74">
        <v>51.633000000000003</v>
      </c>
      <c r="DJ74">
        <v>50.798900000000003</v>
      </c>
      <c r="DK74">
        <v>3.8451399999999998</v>
      </c>
      <c r="DL74">
        <v>49.981999999999999</v>
      </c>
      <c r="DM74">
        <v>16.082699999999999</v>
      </c>
      <c r="DN74">
        <v>1.9819100000000001</v>
      </c>
      <c r="DO74">
        <v>1.5994900000000001</v>
      </c>
      <c r="DP74">
        <v>17.3005</v>
      </c>
      <c r="DQ74">
        <v>13.953900000000001</v>
      </c>
      <c r="DR74">
        <v>1800.11</v>
      </c>
      <c r="DS74">
        <v>0.97799800000000003</v>
      </c>
      <c r="DT74">
        <v>2.2001799999999998E-2</v>
      </c>
      <c r="DU74">
        <v>0</v>
      </c>
      <c r="DV74">
        <v>824.12</v>
      </c>
      <c r="DW74">
        <v>5.0001199999999999</v>
      </c>
      <c r="DX74">
        <v>15054.8</v>
      </c>
      <c r="DY74">
        <v>14418.7</v>
      </c>
      <c r="DZ74">
        <v>48.625</v>
      </c>
      <c r="EA74">
        <v>50.125</v>
      </c>
      <c r="EB74">
        <v>49.625</v>
      </c>
      <c r="EC74">
        <v>49.436999999999998</v>
      </c>
      <c r="ED74">
        <v>49.936999999999998</v>
      </c>
      <c r="EE74">
        <v>1755.61</v>
      </c>
      <c r="EF74">
        <v>39.5</v>
      </c>
      <c r="EG74">
        <v>0</v>
      </c>
      <c r="EH74">
        <v>167.20000004768369</v>
      </c>
      <c r="EI74">
        <v>0</v>
      </c>
      <c r="EJ74">
        <v>824.07815384615378</v>
      </c>
      <c r="EK74">
        <v>0.55890599252756024</v>
      </c>
      <c r="EL74">
        <v>-1.073504239133688</v>
      </c>
      <c r="EM74">
        <v>15056.40769230769</v>
      </c>
      <c r="EN74">
        <v>15</v>
      </c>
      <c r="EO74">
        <v>1657475976.5</v>
      </c>
      <c r="EP74" t="s">
        <v>705</v>
      </c>
      <c r="EQ74">
        <v>1657475973.5</v>
      </c>
      <c r="ER74">
        <v>1657475976.5</v>
      </c>
      <c r="ES74">
        <v>66</v>
      </c>
      <c r="ET74">
        <v>-0.03</v>
      </c>
      <c r="EU74">
        <v>0.02</v>
      </c>
      <c r="EV74">
        <v>-0.307</v>
      </c>
      <c r="EW74">
        <v>-8.2000000000000003E-2</v>
      </c>
      <c r="EX74">
        <v>50</v>
      </c>
      <c r="EY74">
        <v>17</v>
      </c>
      <c r="EZ74">
        <v>0.28999999999999998</v>
      </c>
      <c r="FA74">
        <v>0.03</v>
      </c>
      <c r="FB74">
        <v>0.64438158536585377</v>
      </c>
      <c r="FC74">
        <v>-8.8592592334494472E-2</v>
      </c>
      <c r="FD74">
        <v>2.1026631957168619E-2</v>
      </c>
      <c r="FE74">
        <v>1</v>
      </c>
      <c r="FF74">
        <v>3.850108536585366</v>
      </c>
      <c r="FG74">
        <v>9.8036236933800008E-2</v>
      </c>
      <c r="FH74">
        <v>1.6875482657737199E-2</v>
      </c>
      <c r="FI74">
        <v>1</v>
      </c>
      <c r="FJ74">
        <v>2</v>
      </c>
      <c r="FK74">
        <v>2</v>
      </c>
      <c r="FL74" t="s">
        <v>408</v>
      </c>
      <c r="FM74">
        <v>2.9314</v>
      </c>
      <c r="FN74">
        <v>2.7032400000000001</v>
      </c>
      <c r="FO74">
        <v>1.44739E-2</v>
      </c>
      <c r="FP74">
        <v>1.43611E-2</v>
      </c>
      <c r="FQ74">
        <v>0.100215</v>
      </c>
      <c r="FR74">
        <v>8.5568699999999998E-2</v>
      </c>
      <c r="FS74">
        <v>34578.199999999997</v>
      </c>
      <c r="FT74">
        <v>19081.7</v>
      </c>
      <c r="FU74">
        <v>31523.5</v>
      </c>
      <c r="FV74">
        <v>21058.2</v>
      </c>
      <c r="FW74">
        <v>38411.5</v>
      </c>
      <c r="FX74">
        <v>32773.199999999997</v>
      </c>
      <c r="FY74">
        <v>47686.3</v>
      </c>
      <c r="FZ74">
        <v>40293.699999999997</v>
      </c>
      <c r="GA74">
        <v>1.9180699999999999</v>
      </c>
      <c r="GB74">
        <v>1.87663</v>
      </c>
      <c r="GC74">
        <v>4.4494899999999997E-2</v>
      </c>
      <c r="GD74">
        <v>0</v>
      </c>
      <c r="GE74">
        <v>27.242699999999999</v>
      </c>
      <c r="GF74">
        <v>999.9</v>
      </c>
      <c r="GG74">
        <v>45.4</v>
      </c>
      <c r="GH74">
        <v>39.1</v>
      </c>
      <c r="GI74">
        <v>32.251100000000001</v>
      </c>
      <c r="GJ74">
        <v>60.654800000000002</v>
      </c>
      <c r="GK74">
        <v>18.8582</v>
      </c>
      <c r="GL74">
        <v>1</v>
      </c>
      <c r="GM74">
        <v>0.67264999999999997</v>
      </c>
      <c r="GN74">
        <v>6.3353200000000003</v>
      </c>
      <c r="GO74">
        <v>20.025200000000002</v>
      </c>
      <c r="GP74">
        <v>5.1960300000000004</v>
      </c>
      <c r="GQ74">
        <v>11.950100000000001</v>
      </c>
      <c r="GR74">
        <v>4.9945500000000003</v>
      </c>
      <c r="GS74">
        <v>3.2909999999999999</v>
      </c>
      <c r="GT74">
        <v>9999</v>
      </c>
      <c r="GU74">
        <v>9999</v>
      </c>
      <c r="GV74">
        <v>9999</v>
      </c>
      <c r="GW74">
        <v>999.9</v>
      </c>
      <c r="GX74">
        <v>1.87622</v>
      </c>
      <c r="GY74">
        <v>1.87521</v>
      </c>
      <c r="GZ74">
        <v>1.87561</v>
      </c>
      <c r="HA74">
        <v>1.87927</v>
      </c>
      <c r="HB74">
        <v>1.87286</v>
      </c>
      <c r="HC74">
        <v>1.87053</v>
      </c>
      <c r="HD74">
        <v>1.87266</v>
      </c>
      <c r="HE74">
        <v>1.8757600000000001</v>
      </c>
      <c r="HF74">
        <v>0</v>
      </c>
      <c r="HG74">
        <v>0</v>
      </c>
      <c r="HH74">
        <v>0</v>
      </c>
      <c r="HI74">
        <v>0</v>
      </c>
      <c r="HJ74" t="s">
        <v>409</v>
      </c>
      <c r="HK74" t="s">
        <v>410</v>
      </c>
      <c r="HL74" t="s">
        <v>411</v>
      </c>
      <c r="HM74" t="s">
        <v>411</v>
      </c>
      <c r="HN74" t="s">
        <v>411</v>
      </c>
      <c r="HO74" t="s">
        <v>411</v>
      </c>
      <c r="HP74">
        <v>0</v>
      </c>
      <c r="HQ74">
        <v>100</v>
      </c>
      <c r="HR74">
        <v>100</v>
      </c>
      <c r="HS74">
        <v>-0.307</v>
      </c>
      <c r="HT74">
        <v>-8.2100000000000006E-2</v>
      </c>
      <c r="HU74">
        <v>-0.30689523809522973</v>
      </c>
      <c r="HV74">
        <v>0</v>
      </c>
      <c r="HW74">
        <v>0</v>
      </c>
      <c r="HX74">
        <v>0</v>
      </c>
      <c r="HY74">
        <v>-8.2104761904762569E-2</v>
      </c>
      <c r="HZ74">
        <v>0</v>
      </c>
      <c r="IA74">
        <v>0</v>
      </c>
      <c r="IB74">
        <v>0</v>
      </c>
      <c r="IC74">
        <v>-1</v>
      </c>
      <c r="ID74">
        <v>-1</v>
      </c>
      <c r="IE74">
        <v>-1</v>
      </c>
      <c r="IF74">
        <v>-1</v>
      </c>
      <c r="IG74">
        <v>1.3</v>
      </c>
      <c r="IH74">
        <v>1.3</v>
      </c>
      <c r="II74">
        <v>0.24902299999999999</v>
      </c>
      <c r="IJ74">
        <v>2.4682599999999999</v>
      </c>
      <c r="IK74">
        <v>1.5490699999999999</v>
      </c>
      <c r="IL74">
        <v>2.2985799999999998</v>
      </c>
      <c r="IM74">
        <v>1.5918000000000001</v>
      </c>
      <c r="IN74">
        <v>2.32422</v>
      </c>
      <c r="IO74">
        <v>42.617100000000001</v>
      </c>
      <c r="IP74">
        <v>23.833600000000001</v>
      </c>
      <c r="IQ74">
        <v>18</v>
      </c>
      <c r="IR74">
        <v>515.07600000000002</v>
      </c>
      <c r="IS74">
        <v>463.55200000000002</v>
      </c>
      <c r="IT74">
        <v>18.1433</v>
      </c>
      <c r="IU74">
        <v>35.279699999999998</v>
      </c>
      <c r="IV74">
        <v>30</v>
      </c>
      <c r="IW74">
        <v>35.411799999999999</v>
      </c>
      <c r="IX74">
        <v>35.424700000000001</v>
      </c>
      <c r="IY74">
        <v>5.0158699999999996</v>
      </c>
      <c r="IZ74">
        <v>50.088900000000002</v>
      </c>
      <c r="JA74">
        <v>0</v>
      </c>
      <c r="JB74">
        <v>18.155999999999999</v>
      </c>
      <c r="JC74">
        <v>50</v>
      </c>
      <c r="JD74">
        <v>16.022400000000001</v>
      </c>
      <c r="JE74">
        <v>99.037000000000006</v>
      </c>
      <c r="JF74">
        <v>98.510400000000004</v>
      </c>
    </row>
    <row r="75" spans="1:266" x14ac:dyDescent="0.25">
      <c r="A75">
        <v>59</v>
      </c>
      <c r="B75">
        <v>1657476236</v>
      </c>
      <c r="C75">
        <v>11122.900000095369</v>
      </c>
      <c r="D75" t="s">
        <v>706</v>
      </c>
      <c r="E75" t="s">
        <v>707</v>
      </c>
      <c r="F75" t="s">
        <v>397</v>
      </c>
      <c r="G75" t="s">
        <v>398</v>
      </c>
      <c r="H75" t="s">
        <v>671</v>
      </c>
      <c r="I75" t="s">
        <v>672</v>
      </c>
      <c r="J75" t="s">
        <v>400</v>
      </c>
      <c r="K75">
        <v>1657476236</v>
      </c>
      <c r="L75">
        <f t="shared" si="46"/>
        <v>3.3451556359223762E-3</v>
      </c>
      <c r="M75">
        <f t="shared" si="47"/>
        <v>3.3451556359223762</v>
      </c>
      <c r="N75">
        <f t="shared" si="48"/>
        <v>-2.3579589186152576</v>
      </c>
      <c r="O75">
        <f t="shared" si="49"/>
        <v>22.670100000000001</v>
      </c>
      <c r="P75">
        <f t="shared" si="50"/>
        <v>42.343049819915429</v>
      </c>
      <c r="Q75">
        <f t="shared" si="51"/>
        <v>4.2150651470143696</v>
      </c>
      <c r="R75">
        <f t="shared" si="52"/>
        <v>2.2567091599620004</v>
      </c>
      <c r="S75">
        <f t="shared" si="53"/>
        <v>0.18853945903161759</v>
      </c>
      <c r="T75">
        <f t="shared" si="54"/>
        <v>2.9171744108483102</v>
      </c>
      <c r="U75">
        <f t="shared" si="55"/>
        <v>0.18202202082520463</v>
      </c>
      <c r="V75">
        <f t="shared" si="56"/>
        <v>0.11433055982655621</v>
      </c>
      <c r="W75">
        <f t="shared" si="57"/>
        <v>289.56603284749053</v>
      </c>
      <c r="X75">
        <f t="shared" si="58"/>
        <v>28.043653472408675</v>
      </c>
      <c r="Y75">
        <f t="shared" si="59"/>
        <v>27.9954</v>
      </c>
      <c r="Z75">
        <f t="shared" si="60"/>
        <v>3.7938221584114071</v>
      </c>
      <c r="AA75">
        <f t="shared" si="61"/>
        <v>55.709341490187484</v>
      </c>
      <c r="AB75">
        <f t="shared" si="62"/>
        <v>2.0177996719619999</v>
      </c>
      <c r="AC75">
        <f t="shared" si="63"/>
        <v>3.6220131453490803</v>
      </c>
      <c r="AD75">
        <f t="shared" si="64"/>
        <v>1.7760224864494072</v>
      </c>
      <c r="AE75">
        <f t="shared" si="65"/>
        <v>-147.52136354417678</v>
      </c>
      <c r="AF75">
        <f t="shared" si="66"/>
        <v>-124.65276223952469</v>
      </c>
      <c r="AG75">
        <f t="shared" si="67"/>
        <v>-9.2771483606447749</v>
      </c>
      <c r="AH75">
        <f t="shared" si="68"/>
        <v>8.1147587031442754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52472.774451421174</v>
      </c>
      <c r="AN75" t="s">
        <v>402</v>
      </c>
      <c r="AO75">
        <v>10366.9</v>
      </c>
      <c r="AP75">
        <v>993.59653846153856</v>
      </c>
      <c r="AQ75">
        <v>3431.87</v>
      </c>
      <c r="AR75">
        <f t="shared" si="72"/>
        <v>0.71047955241266758</v>
      </c>
      <c r="AS75">
        <v>-3.9894345373445681</v>
      </c>
      <c r="AT75" t="s">
        <v>708</v>
      </c>
      <c r="AU75">
        <v>10354.700000000001</v>
      </c>
      <c r="AV75">
        <v>828.70900000000006</v>
      </c>
      <c r="AW75">
        <v>996.59900000000005</v>
      </c>
      <c r="AX75">
        <f t="shared" si="73"/>
        <v>0.1684629424673314</v>
      </c>
      <c r="AY75">
        <v>0.5</v>
      </c>
      <c r="AZ75">
        <f t="shared" si="74"/>
        <v>1513.1768999209794</v>
      </c>
      <c r="BA75">
        <f t="shared" si="75"/>
        <v>-2.3579589186152576</v>
      </c>
      <c r="BB75">
        <f t="shared" si="76"/>
        <v>127.45711651714142</v>
      </c>
      <c r="BC75">
        <f t="shared" si="77"/>
        <v>1.0781790409399646E-3</v>
      </c>
      <c r="BD75">
        <f t="shared" si="78"/>
        <v>2.4435816210933381</v>
      </c>
      <c r="BE75">
        <f t="shared" si="79"/>
        <v>581.91263951730025</v>
      </c>
      <c r="BF75" t="s">
        <v>709</v>
      </c>
      <c r="BG75">
        <v>622.86</v>
      </c>
      <c r="BH75">
        <f t="shared" si="80"/>
        <v>622.86</v>
      </c>
      <c r="BI75">
        <f t="shared" si="81"/>
        <v>0.37501442405621521</v>
      </c>
      <c r="BJ75">
        <f t="shared" si="82"/>
        <v>0.44921723448716877</v>
      </c>
      <c r="BK75">
        <f t="shared" si="83"/>
        <v>0.86694992185859077</v>
      </c>
      <c r="BL75">
        <f t="shared" si="84"/>
        <v>55.91745234679329</v>
      </c>
      <c r="BM75">
        <f t="shared" si="85"/>
        <v>0.99876861164843778</v>
      </c>
      <c r="BN75">
        <f t="shared" si="86"/>
        <v>0.33763292865490535</v>
      </c>
      <c r="BO75">
        <f t="shared" si="87"/>
        <v>0.66236707134509465</v>
      </c>
      <c r="BP75">
        <v>1239</v>
      </c>
      <c r="BQ75">
        <v>300</v>
      </c>
      <c r="BR75">
        <v>300</v>
      </c>
      <c r="BS75">
        <v>300</v>
      </c>
      <c r="BT75">
        <v>10354.700000000001</v>
      </c>
      <c r="BU75">
        <v>963.42</v>
      </c>
      <c r="BV75">
        <v>-7.0763600000000003E-3</v>
      </c>
      <c r="BW75">
        <v>0</v>
      </c>
      <c r="BX75" t="s">
        <v>405</v>
      </c>
      <c r="BY75" t="s">
        <v>405</v>
      </c>
      <c r="BZ75" t="s">
        <v>405</v>
      </c>
      <c r="CA75" t="s">
        <v>405</v>
      </c>
      <c r="CB75" t="s">
        <v>405</v>
      </c>
      <c r="CC75" t="s">
        <v>405</v>
      </c>
      <c r="CD75" t="s">
        <v>405</v>
      </c>
      <c r="CE75" t="s">
        <v>405</v>
      </c>
      <c r="CF75" t="s">
        <v>405</v>
      </c>
      <c r="CG75" t="s">
        <v>405</v>
      </c>
      <c r="CH75">
        <f t="shared" si="88"/>
        <v>1799.99</v>
      </c>
      <c r="CI75">
        <f t="shared" si="89"/>
        <v>1513.1768999209794</v>
      </c>
      <c r="CJ75">
        <f t="shared" si="90"/>
        <v>0.84065850361445305</v>
      </c>
      <c r="CK75">
        <f t="shared" si="91"/>
        <v>0.16087091197589459</v>
      </c>
      <c r="CL75">
        <v>6</v>
      </c>
      <c r="CM75">
        <v>0.5</v>
      </c>
      <c r="CN75" t="s">
        <v>406</v>
      </c>
      <c r="CO75">
        <v>2</v>
      </c>
      <c r="CP75">
        <v>1657476236</v>
      </c>
      <c r="CQ75">
        <v>22.670100000000001</v>
      </c>
      <c r="CR75">
        <v>19.932400000000001</v>
      </c>
      <c r="CS75">
        <v>20.270099999999999</v>
      </c>
      <c r="CT75">
        <v>16.3385</v>
      </c>
      <c r="CU75">
        <v>23.084800000000001</v>
      </c>
      <c r="CV75">
        <v>20.340900000000001</v>
      </c>
      <c r="CW75">
        <v>500.15499999999997</v>
      </c>
      <c r="CX75">
        <v>99.445400000000006</v>
      </c>
      <c r="CY75">
        <v>0.10022</v>
      </c>
      <c r="CZ75">
        <v>27.2028</v>
      </c>
      <c r="DA75">
        <v>27.9954</v>
      </c>
      <c r="DB75">
        <v>999.9</v>
      </c>
      <c r="DC75">
        <v>0</v>
      </c>
      <c r="DD75">
        <v>0</v>
      </c>
      <c r="DE75">
        <v>9985</v>
      </c>
      <c r="DF75">
        <v>0</v>
      </c>
      <c r="DG75">
        <v>1706.94</v>
      </c>
      <c r="DH75">
        <v>2.7377199999999999</v>
      </c>
      <c r="DI75">
        <v>23.139099999999999</v>
      </c>
      <c r="DJ75">
        <v>20.263500000000001</v>
      </c>
      <c r="DK75">
        <v>3.93167</v>
      </c>
      <c r="DL75">
        <v>19.932400000000001</v>
      </c>
      <c r="DM75">
        <v>16.3385</v>
      </c>
      <c r="DN75">
        <v>2.0157699999999998</v>
      </c>
      <c r="DO75">
        <v>1.62479</v>
      </c>
      <c r="DP75">
        <v>17.5688</v>
      </c>
      <c r="DQ75">
        <v>14.1959</v>
      </c>
      <c r="DR75">
        <v>1799.99</v>
      </c>
      <c r="DS75">
        <v>0.97799100000000005</v>
      </c>
      <c r="DT75">
        <v>2.20092E-2</v>
      </c>
      <c r="DU75">
        <v>0</v>
      </c>
      <c r="DV75">
        <v>828.71299999999997</v>
      </c>
      <c r="DW75">
        <v>5.0001199999999999</v>
      </c>
      <c r="DX75">
        <v>15107.2</v>
      </c>
      <c r="DY75">
        <v>14417.7</v>
      </c>
      <c r="DZ75">
        <v>47.936999999999998</v>
      </c>
      <c r="EA75">
        <v>49.561999999999998</v>
      </c>
      <c r="EB75">
        <v>48.875</v>
      </c>
      <c r="EC75">
        <v>48.936999999999998</v>
      </c>
      <c r="ED75">
        <v>49.25</v>
      </c>
      <c r="EE75">
        <v>1755.48</v>
      </c>
      <c r="EF75">
        <v>39.51</v>
      </c>
      <c r="EG75">
        <v>0</v>
      </c>
      <c r="EH75">
        <v>181.30000019073489</v>
      </c>
      <c r="EI75">
        <v>0</v>
      </c>
      <c r="EJ75">
        <v>828.70900000000006</v>
      </c>
      <c r="EK75">
        <v>1.497307677155115</v>
      </c>
      <c r="EL75">
        <v>19.23076906686158</v>
      </c>
      <c r="EM75">
        <v>15102.312</v>
      </c>
      <c r="EN75">
        <v>15</v>
      </c>
      <c r="EO75">
        <v>1657476157.5</v>
      </c>
      <c r="EP75" t="s">
        <v>710</v>
      </c>
      <c r="EQ75">
        <v>1657476150.5</v>
      </c>
      <c r="ER75">
        <v>1657476157.5</v>
      </c>
      <c r="ES75">
        <v>67</v>
      </c>
      <c r="ET75">
        <v>-0.108</v>
      </c>
      <c r="EU75">
        <v>1.0999999999999999E-2</v>
      </c>
      <c r="EV75">
        <v>-0.41499999999999998</v>
      </c>
      <c r="EW75">
        <v>-7.0999999999999994E-2</v>
      </c>
      <c r="EX75">
        <v>20</v>
      </c>
      <c r="EY75">
        <v>17</v>
      </c>
      <c r="EZ75">
        <v>0.17</v>
      </c>
      <c r="FA75">
        <v>0.03</v>
      </c>
      <c r="FB75">
        <v>2.68702756097561</v>
      </c>
      <c r="FC75">
        <v>-5.5897839721253777E-2</v>
      </c>
      <c r="FD75">
        <v>1.761803742848923E-2</v>
      </c>
      <c r="FE75">
        <v>1</v>
      </c>
      <c r="FF75">
        <v>3.981396829268292</v>
      </c>
      <c r="FG75">
        <v>9.2110871080161458E-2</v>
      </c>
      <c r="FH75">
        <v>2.963658141957571E-2</v>
      </c>
      <c r="FI75">
        <v>1</v>
      </c>
      <c r="FJ75">
        <v>2</v>
      </c>
      <c r="FK75">
        <v>2</v>
      </c>
      <c r="FL75" t="s">
        <v>408</v>
      </c>
      <c r="FM75">
        <v>2.9313899999999999</v>
      </c>
      <c r="FN75">
        <v>2.70302</v>
      </c>
      <c r="FO75">
        <v>6.5570899999999998E-3</v>
      </c>
      <c r="FP75">
        <v>5.7187899999999996E-3</v>
      </c>
      <c r="FQ75">
        <v>0.10140299999999999</v>
      </c>
      <c r="FR75">
        <v>8.6541300000000002E-2</v>
      </c>
      <c r="FS75">
        <v>34854.800000000003</v>
      </c>
      <c r="FT75">
        <v>19248.3</v>
      </c>
      <c r="FU75">
        <v>31522.5</v>
      </c>
      <c r="FV75">
        <v>21057.5</v>
      </c>
      <c r="FW75">
        <v>38359.5</v>
      </c>
      <c r="FX75">
        <v>32737.3</v>
      </c>
      <c r="FY75">
        <v>47685</v>
      </c>
      <c r="FZ75">
        <v>40292.6</v>
      </c>
      <c r="GA75">
        <v>1.9177200000000001</v>
      </c>
      <c r="GB75">
        <v>1.8765499999999999</v>
      </c>
      <c r="GC75">
        <v>4.4241500000000003E-2</v>
      </c>
      <c r="GD75">
        <v>0</v>
      </c>
      <c r="GE75">
        <v>27.272600000000001</v>
      </c>
      <c r="GF75">
        <v>999.9</v>
      </c>
      <c r="GG75">
        <v>44.9</v>
      </c>
      <c r="GH75">
        <v>39.200000000000003</v>
      </c>
      <c r="GI75">
        <v>32.068399999999997</v>
      </c>
      <c r="GJ75">
        <v>60.454799999999999</v>
      </c>
      <c r="GK75">
        <v>19.198699999999999</v>
      </c>
      <c r="GL75">
        <v>1</v>
      </c>
      <c r="GM75">
        <v>0.673265</v>
      </c>
      <c r="GN75">
        <v>6.6441299999999996</v>
      </c>
      <c r="GO75">
        <v>20.012799999999999</v>
      </c>
      <c r="GP75">
        <v>5.1984199999999996</v>
      </c>
      <c r="GQ75">
        <v>11.950100000000001</v>
      </c>
      <c r="GR75">
        <v>4.9953000000000003</v>
      </c>
      <c r="GS75">
        <v>3.2909999999999999</v>
      </c>
      <c r="GT75">
        <v>9999</v>
      </c>
      <c r="GU75">
        <v>9999</v>
      </c>
      <c r="GV75">
        <v>9999</v>
      </c>
      <c r="GW75">
        <v>999.9</v>
      </c>
      <c r="GX75">
        <v>1.87625</v>
      </c>
      <c r="GY75">
        <v>1.87527</v>
      </c>
      <c r="GZ75">
        <v>1.87561</v>
      </c>
      <c r="HA75">
        <v>1.8792800000000001</v>
      </c>
      <c r="HB75">
        <v>1.87286</v>
      </c>
      <c r="HC75">
        <v>1.8705700000000001</v>
      </c>
      <c r="HD75">
        <v>1.87269</v>
      </c>
      <c r="HE75">
        <v>1.8757600000000001</v>
      </c>
      <c r="HF75">
        <v>0</v>
      </c>
      <c r="HG75">
        <v>0</v>
      </c>
      <c r="HH75">
        <v>0</v>
      </c>
      <c r="HI75">
        <v>0</v>
      </c>
      <c r="HJ75" t="s">
        <v>409</v>
      </c>
      <c r="HK75" t="s">
        <v>410</v>
      </c>
      <c r="HL75" t="s">
        <v>411</v>
      </c>
      <c r="HM75" t="s">
        <v>411</v>
      </c>
      <c r="HN75" t="s">
        <v>411</v>
      </c>
      <c r="HO75" t="s">
        <v>411</v>
      </c>
      <c r="HP75">
        <v>0</v>
      </c>
      <c r="HQ75">
        <v>100</v>
      </c>
      <c r="HR75">
        <v>100</v>
      </c>
      <c r="HS75">
        <v>-0.41499999999999998</v>
      </c>
      <c r="HT75">
        <v>-7.0800000000000002E-2</v>
      </c>
      <c r="HU75">
        <v>-0.41465499999999977</v>
      </c>
      <c r="HV75">
        <v>0</v>
      </c>
      <c r="HW75">
        <v>0</v>
      </c>
      <c r="HX75">
        <v>0</v>
      </c>
      <c r="HY75">
        <v>-7.0769999999996003E-2</v>
      </c>
      <c r="HZ75">
        <v>0</v>
      </c>
      <c r="IA75">
        <v>0</v>
      </c>
      <c r="IB75">
        <v>0</v>
      </c>
      <c r="IC75">
        <v>-1</v>
      </c>
      <c r="ID75">
        <v>-1</v>
      </c>
      <c r="IE75">
        <v>-1</v>
      </c>
      <c r="IF75">
        <v>-1</v>
      </c>
      <c r="IG75">
        <v>1.4</v>
      </c>
      <c r="IH75">
        <v>1.3</v>
      </c>
      <c r="II75">
        <v>0.18432599999999999</v>
      </c>
      <c r="IJ75">
        <v>2.4853499999999999</v>
      </c>
      <c r="IK75">
        <v>1.5490699999999999</v>
      </c>
      <c r="IL75">
        <v>2.2985799999999998</v>
      </c>
      <c r="IM75">
        <v>1.5918000000000001</v>
      </c>
      <c r="IN75">
        <v>2.4035600000000001</v>
      </c>
      <c r="IO75">
        <v>42.777799999999999</v>
      </c>
      <c r="IP75">
        <v>23.8248</v>
      </c>
      <c r="IQ75">
        <v>18</v>
      </c>
      <c r="IR75">
        <v>514.76900000000001</v>
      </c>
      <c r="IS75">
        <v>463.44099999999997</v>
      </c>
      <c r="IT75">
        <v>18.324300000000001</v>
      </c>
      <c r="IU75">
        <v>35.2667</v>
      </c>
      <c r="IV75">
        <v>30.000499999999999</v>
      </c>
      <c r="IW75">
        <v>35.402000000000001</v>
      </c>
      <c r="IX75">
        <v>35.4163</v>
      </c>
      <c r="IY75">
        <v>3.7233399999999999</v>
      </c>
      <c r="IZ75">
        <v>49.002899999999997</v>
      </c>
      <c r="JA75">
        <v>0</v>
      </c>
      <c r="JB75">
        <v>18.317499999999999</v>
      </c>
      <c r="JC75">
        <v>20</v>
      </c>
      <c r="JD75">
        <v>16.3217</v>
      </c>
      <c r="JE75">
        <v>99.034199999999998</v>
      </c>
      <c r="JF75">
        <v>98.507599999999996</v>
      </c>
    </row>
    <row r="76" spans="1:266" x14ac:dyDescent="0.25">
      <c r="A76">
        <v>60</v>
      </c>
      <c r="B76">
        <v>1657476423.5</v>
      </c>
      <c r="C76">
        <v>11310.400000095369</v>
      </c>
      <c r="D76" t="s">
        <v>711</v>
      </c>
      <c r="E76" t="s">
        <v>712</v>
      </c>
      <c r="F76" t="s">
        <v>397</v>
      </c>
      <c r="G76" t="s">
        <v>398</v>
      </c>
      <c r="H76" t="s">
        <v>671</v>
      </c>
      <c r="I76" t="s">
        <v>672</v>
      </c>
      <c r="J76" t="s">
        <v>400</v>
      </c>
      <c r="K76">
        <v>1657476423.5</v>
      </c>
      <c r="L76">
        <f t="shared" si="46"/>
        <v>3.0608056044101055E-3</v>
      </c>
      <c r="M76">
        <f t="shared" si="47"/>
        <v>3.0608056044101053</v>
      </c>
      <c r="N76">
        <f t="shared" si="48"/>
        <v>17.263993863260968</v>
      </c>
      <c r="O76">
        <f t="shared" si="49"/>
        <v>377.88200000000001</v>
      </c>
      <c r="P76">
        <f t="shared" si="50"/>
        <v>212.83260235150536</v>
      </c>
      <c r="Q76">
        <f t="shared" si="51"/>
        <v>21.183028296034351</v>
      </c>
      <c r="R76">
        <f t="shared" si="52"/>
        <v>37.610239268426795</v>
      </c>
      <c r="S76">
        <f t="shared" si="53"/>
        <v>0.18131031197412784</v>
      </c>
      <c r="T76">
        <f t="shared" si="54"/>
        <v>2.9210575233999707</v>
      </c>
      <c r="U76">
        <f t="shared" si="55"/>
        <v>0.17528221455168011</v>
      </c>
      <c r="V76">
        <f t="shared" si="56"/>
        <v>0.11007628870415849</v>
      </c>
      <c r="W76">
        <f t="shared" si="57"/>
        <v>289.6063708475898</v>
      </c>
      <c r="X76">
        <f t="shared" si="58"/>
        <v>28.22722119753498</v>
      </c>
      <c r="Y76">
        <f t="shared" si="59"/>
        <v>28.0017</v>
      </c>
      <c r="Z76">
        <f t="shared" si="60"/>
        <v>3.7952157801965769</v>
      </c>
      <c r="AA76">
        <f t="shared" si="61"/>
        <v>57.845762473771799</v>
      </c>
      <c r="AB76">
        <f t="shared" si="62"/>
        <v>2.1087719036624999</v>
      </c>
      <c r="AC76">
        <f t="shared" si="63"/>
        <v>3.6455080086785112</v>
      </c>
      <c r="AD76">
        <f t="shared" si="64"/>
        <v>1.686443876534077</v>
      </c>
      <c r="AE76">
        <f t="shared" si="65"/>
        <v>-134.98152715448566</v>
      </c>
      <c r="AF76">
        <f t="shared" si="66"/>
        <v>-108.44076463458006</v>
      </c>
      <c r="AG76">
        <f t="shared" si="67"/>
        <v>-8.0645461498166959</v>
      </c>
      <c r="AH76">
        <f t="shared" si="68"/>
        <v>38.119532908707384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52564.857900261079</v>
      </c>
      <c r="AN76" t="s">
        <v>402</v>
      </c>
      <c r="AO76">
        <v>10366.9</v>
      </c>
      <c r="AP76">
        <v>993.59653846153856</v>
      </c>
      <c r="AQ76">
        <v>3431.87</v>
      </c>
      <c r="AR76">
        <f t="shared" si="72"/>
        <v>0.71047955241266758</v>
      </c>
      <c r="AS76">
        <v>-3.9894345373445681</v>
      </c>
      <c r="AT76" t="s">
        <v>713</v>
      </c>
      <c r="AU76">
        <v>10358.799999999999</v>
      </c>
      <c r="AV76">
        <v>819.15969230769235</v>
      </c>
      <c r="AW76">
        <v>1156.52</v>
      </c>
      <c r="AX76">
        <f t="shared" si="73"/>
        <v>0.29170296033990561</v>
      </c>
      <c r="AY76">
        <v>0.5</v>
      </c>
      <c r="AZ76">
        <f t="shared" si="74"/>
        <v>1513.3946999210309</v>
      </c>
      <c r="BA76">
        <f t="shared" si="75"/>
        <v>17.263993863260968</v>
      </c>
      <c r="BB76">
        <f t="shared" si="76"/>
        <v>220.73085706484392</v>
      </c>
      <c r="BC76">
        <f t="shared" si="77"/>
        <v>1.4043546208873695E-2</v>
      </c>
      <c r="BD76">
        <f t="shared" si="78"/>
        <v>1.9674108532494032</v>
      </c>
      <c r="BE76">
        <f t="shared" si="79"/>
        <v>633.02303051814454</v>
      </c>
      <c r="BF76" t="s">
        <v>714</v>
      </c>
      <c r="BG76">
        <v>593.29</v>
      </c>
      <c r="BH76">
        <f t="shared" si="80"/>
        <v>593.29</v>
      </c>
      <c r="BI76">
        <f t="shared" si="81"/>
        <v>0.48700411579566283</v>
      </c>
      <c r="BJ76">
        <f t="shared" si="82"/>
        <v>0.59897432255438743</v>
      </c>
      <c r="BK76">
        <f t="shared" si="83"/>
        <v>0.80158036764861307</v>
      </c>
      <c r="BL76">
        <f t="shared" si="84"/>
        <v>2.0706674441278476</v>
      </c>
      <c r="BM76">
        <f t="shared" si="85"/>
        <v>0.93318080842512929</v>
      </c>
      <c r="BN76">
        <f t="shared" si="86"/>
        <v>0.4338170922780345</v>
      </c>
      <c r="BO76">
        <f t="shared" si="87"/>
        <v>0.56618290772196556</v>
      </c>
      <c r="BP76">
        <v>1241</v>
      </c>
      <c r="BQ76">
        <v>300</v>
      </c>
      <c r="BR76">
        <v>300</v>
      </c>
      <c r="BS76">
        <v>300</v>
      </c>
      <c r="BT76">
        <v>10358.799999999999</v>
      </c>
      <c r="BU76">
        <v>1077.1300000000001</v>
      </c>
      <c r="BV76">
        <v>-7.0797999999999998E-3</v>
      </c>
      <c r="BW76">
        <v>-2.96</v>
      </c>
      <c r="BX76" t="s">
        <v>405</v>
      </c>
      <c r="BY76" t="s">
        <v>405</v>
      </c>
      <c r="BZ76" t="s">
        <v>405</v>
      </c>
      <c r="CA76" t="s">
        <v>405</v>
      </c>
      <c r="CB76" t="s">
        <v>405</v>
      </c>
      <c r="CC76" t="s">
        <v>405</v>
      </c>
      <c r="CD76" t="s">
        <v>405</v>
      </c>
      <c r="CE76" t="s">
        <v>405</v>
      </c>
      <c r="CF76" t="s">
        <v>405</v>
      </c>
      <c r="CG76" t="s">
        <v>405</v>
      </c>
      <c r="CH76">
        <f t="shared" si="88"/>
        <v>1800.25</v>
      </c>
      <c r="CI76">
        <f t="shared" si="89"/>
        <v>1513.3946999210309</v>
      </c>
      <c r="CJ76">
        <f t="shared" si="90"/>
        <v>0.84065807522345837</v>
      </c>
      <c r="CK76">
        <f t="shared" si="91"/>
        <v>0.16087008518127471</v>
      </c>
      <c r="CL76">
        <v>6</v>
      </c>
      <c r="CM76">
        <v>0.5</v>
      </c>
      <c r="CN76" t="s">
        <v>406</v>
      </c>
      <c r="CO76">
        <v>2</v>
      </c>
      <c r="CP76">
        <v>1657476423.5</v>
      </c>
      <c r="CQ76">
        <v>377.88200000000001</v>
      </c>
      <c r="CR76">
        <v>399.98399999999998</v>
      </c>
      <c r="CS76">
        <v>21.1875</v>
      </c>
      <c r="CT76">
        <v>17.5928</v>
      </c>
      <c r="CU76">
        <v>377.75099999999998</v>
      </c>
      <c r="CV76">
        <v>21.256699999999999</v>
      </c>
      <c r="CW76">
        <v>500.06200000000001</v>
      </c>
      <c r="CX76">
        <v>99.429199999999994</v>
      </c>
      <c r="CY76">
        <v>9.9857399999999999E-2</v>
      </c>
      <c r="CZ76">
        <v>27.313099999999999</v>
      </c>
      <c r="DA76">
        <v>28.0017</v>
      </c>
      <c r="DB76">
        <v>999.9</v>
      </c>
      <c r="DC76">
        <v>0</v>
      </c>
      <c r="DD76">
        <v>0</v>
      </c>
      <c r="DE76">
        <v>10008.799999999999</v>
      </c>
      <c r="DF76">
        <v>0</v>
      </c>
      <c r="DG76">
        <v>1709.48</v>
      </c>
      <c r="DH76">
        <v>-22.102</v>
      </c>
      <c r="DI76">
        <v>386.06200000000001</v>
      </c>
      <c r="DJ76">
        <v>407.14699999999999</v>
      </c>
      <c r="DK76">
        <v>3.59477</v>
      </c>
      <c r="DL76">
        <v>399.98399999999998</v>
      </c>
      <c r="DM76">
        <v>17.5928</v>
      </c>
      <c r="DN76">
        <v>2.1066600000000002</v>
      </c>
      <c r="DO76">
        <v>1.7492300000000001</v>
      </c>
      <c r="DP76">
        <v>18.269600000000001</v>
      </c>
      <c r="DQ76">
        <v>15.340400000000001</v>
      </c>
      <c r="DR76">
        <v>1800.25</v>
      </c>
      <c r="DS76">
        <v>0.97800500000000001</v>
      </c>
      <c r="DT76">
        <v>2.1994900000000001E-2</v>
      </c>
      <c r="DU76">
        <v>0</v>
      </c>
      <c r="DV76">
        <v>819.774</v>
      </c>
      <c r="DW76">
        <v>5.0001199999999999</v>
      </c>
      <c r="DX76">
        <v>14937.8</v>
      </c>
      <c r="DY76">
        <v>14419.9</v>
      </c>
      <c r="DZ76">
        <v>47.375</v>
      </c>
      <c r="EA76">
        <v>48.936999999999998</v>
      </c>
      <c r="EB76">
        <v>48.311999999999998</v>
      </c>
      <c r="EC76">
        <v>48.436999999999998</v>
      </c>
      <c r="ED76">
        <v>48.75</v>
      </c>
      <c r="EE76">
        <v>1755.76</v>
      </c>
      <c r="EF76">
        <v>39.49</v>
      </c>
      <c r="EG76">
        <v>0</v>
      </c>
      <c r="EH76">
        <v>186.9000000953674</v>
      </c>
      <c r="EI76">
        <v>0</v>
      </c>
      <c r="EJ76">
        <v>819.15969230769235</v>
      </c>
      <c r="EK76">
        <v>4.3341538418371401</v>
      </c>
      <c r="EL76">
        <v>61.60683767473909</v>
      </c>
      <c r="EM76">
        <v>14928.3</v>
      </c>
      <c r="EN76">
        <v>15</v>
      </c>
      <c r="EO76">
        <v>1657476364.5</v>
      </c>
      <c r="EP76" t="s">
        <v>715</v>
      </c>
      <c r="EQ76">
        <v>1657476364.5</v>
      </c>
      <c r="ER76">
        <v>1657476364</v>
      </c>
      <c r="ES76">
        <v>68</v>
      </c>
      <c r="ET76">
        <v>0.54600000000000004</v>
      </c>
      <c r="EU76">
        <v>2E-3</v>
      </c>
      <c r="EV76">
        <v>0.13100000000000001</v>
      </c>
      <c r="EW76">
        <v>-6.9000000000000006E-2</v>
      </c>
      <c r="EX76">
        <v>400</v>
      </c>
      <c r="EY76">
        <v>17</v>
      </c>
      <c r="EZ76">
        <v>0.05</v>
      </c>
      <c r="FA76">
        <v>0.03</v>
      </c>
      <c r="FB76">
        <v>-22.004277500000001</v>
      </c>
      <c r="FC76">
        <v>-0.34152382739205961</v>
      </c>
      <c r="FD76">
        <v>4.8274167457865003E-2</v>
      </c>
      <c r="FE76">
        <v>1</v>
      </c>
      <c r="FF76">
        <v>3.5885492499999998</v>
      </c>
      <c r="FG76">
        <v>5.9915684802992183E-2</v>
      </c>
      <c r="FH76">
        <v>8.2743686730468793E-3</v>
      </c>
      <c r="FI76">
        <v>1</v>
      </c>
      <c r="FJ76">
        <v>2</v>
      </c>
      <c r="FK76">
        <v>2</v>
      </c>
      <c r="FL76" t="s">
        <v>408</v>
      </c>
      <c r="FM76">
        <v>2.9311799999999999</v>
      </c>
      <c r="FN76">
        <v>2.7028599999999998</v>
      </c>
      <c r="FO76">
        <v>9.2700199999999996E-2</v>
      </c>
      <c r="FP76">
        <v>9.7531400000000004E-2</v>
      </c>
      <c r="FQ76">
        <v>0.104655</v>
      </c>
      <c r="FR76">
        <v>9.1242500000000004E-2</v>
      </c>
      <c r="FS76">
        <v>31834.7</v>
      </c>
      <c r="FT76">
        <v>17472.2</v>
      </c>
      <c r="FU76">
        <v>31524.1</v>
      </c>
      <c r="FV76">
        <v>21058.799999999999</v>
      </c>
      <c r="FW76">
        <v>38223.9</v>
      </c>
      <c r="FX76">
        <v>32571.9</v>
      </c>
      <c r="FY76">
        <v>47686.7</v>
      </c>
      <c r="FZ76">
        <v>40294.699999999997</v>
      </c>
      <c r="GA76">
        <v>1.91733</v>
      </c>
      <c r="GB76">
        <v>1.8803799999999999</v>
      </c>
      <c r="GC76">
        <v>5.05894E-2</v>
      </c>
      <c r="GD76">
        <v>0</v>
      </c>
      <c r="GE76">
        <v>27.1752</v>
      </c>
      <c r="GF76">
        <v>999.9</v>
      </c>
      <c r="GG76">
        <v>44.3</v>
      </c>
      <c r="GH76">
        <v>39.4</v>
      </c>
      <c r="GI76">
        <v>31.991099999999999</v>
      </c>
      <c r="GJ76">
        <v>61.104799999999997</v>
      </c>
      <c r="GK76">
        <v>19.154599999999999</v>
      </c>
      <c r="GL76">
        <v>1</v>
      </c>
      <c r="GM76">
        <v>0.66660799999999998</v>
      </c>
      <c r="GN76">
        <v>5.7950999999999997</v>
      </c>
      <c r="GO76">
        <v>20.045400000000001</v>
      </c>
      <c r="GP76">
        <v>5.1939299999999999</v>
      </c>
      <c r="GQ76">
        <v>11.950100000000001</v>
      </c>
      <c r="GR76">
        <v>4.9944499999999996</v>
      </c>
      <c r="GS76">
        <v>3.2909999999999999</v>
      </c>
      <c r="GT76">
        <v>9999</v>
      </c>
      <c r="GU76">
        <v>9999</v>
      </c>
      <c r="GV76">
        <v>9999</v>
      </c>
      <c r="GW76">
        <v>999.9</v>
      </c>
      <c r="GX76">
        <v>1.8762700000000001</v>
      </c>
      <c r="GY76">
        <v>1.87523</v>
      </c>
      <c r="GZ76">
        <v>1.87561</v>
      </c>
      <c r="HA76">
        <v>1.8792800000000001</v>
      </c>
      <c r="HB76">
        <v>1.87286</v>
      </c>
      <c r="HC76">
        <v>1.8705700000000001</v>
      </c>
      <c r="HD76">
        <v>1.87266</v>
      </c>
      <c r="HE76">
        <v>1.8757600000000001</v>
      </c>
      <c r="HF76">
        <v>0</v>
      </c>
      <c r="HG76">
        <v>0</v>
      </c>
      <c r="HH76">
        <v>0</v>
      </c>
      <c r="HI76">
        <v>0</v>
      </c>
      <c r="HJ76" t="s">
        <v>409</v>
      </c>
      <c r="HK76" t="s">
        <v>410</v>
      </c>
      <c r="HL76" t="s">
        <v>411</v>
      </c>
      <c r="HM76" t="s">
        <v>411</v>
      </c>
      <c r="HN76" t="s">
        <v>411</v>
      </c>
      <c r="HO76" t="s">
        <v>411</v>
      </c>
      <c r="HP76">
        <v>0</v>
      </c>
      <c r="HQ76">
        <v>100</v>
      </c>
      <c r="HR76">
        <v>100</v>
      </c>
      <c r="HS76">
        <v>0.13100000000000001</v>
      </c>
      <c r="HT76">
        <v>-6.9199999999999998E-2</v>
      </c>
      <c r="HU76">
        <v>0.13109523809526991</v>
      </c>
      <c r="HV76">
        <v>0</v>
      </c>
      <c r="HW76">
        <v>0</v>
      </c>
      <c r="HX76">
        <v>0</v>
      </c>
      <c r="HY76">
        <v>-6.9140000000000867E-2</v>
      </c>
      <c r="HZ76">
        <v>0</v>
      </c>
      <c r="IA76">
        <v>0</v>
      </c>
      <c r="IB76">
        <v>0</v>
      </c>
      <c r="IC76">
        <v>-1</v>
      </c>
      <c r="ID76">
        <v>-1</v>
      </c>
      <c r="IE76">
        <v>-1</v>
      </c>
      <c r="IF76">
        <v>-1</v>
      </c>
      <c r="IG76">
        <v>1</v>
      </c>
      <c r="IH76">
        <v>1</v>
      </c>
      <c r="II76">
        <v>1.01074</v>
      </c>
      <c r="IJ76">
        <v>2.4194300000000002</v>
      </c>
      <c r="IK76">
        <v>1.5490699999999999</v>
      </c>
      <c r="IL76">
        <v>2.2985799999999998</v>
      </c>
      <c r="IM76">
        <v>1.5918000000000001</v>
      </c>
      <c r="IN76">
        <v>2.4060100000000002</v>
      </c>
      <c r="IO76">
        <v>42.831499999999998</v>
      </c>
      <c r="IP76">
        <v>23.842300000000002</v>
      </c>
      <c r="IQ76">
        <v>18</v>
      </c>
      <c r="IR76">
        <v>514.404</v>
      </c>
      <c r="IS76">
        <v>465.93299999999999</v>
      </c>
      <c r="IT76">
        <v>19.168199999999999</v>
      </c>
      <c r="IU76">
        <v>35.240900000000003</v>
      </c>
      <c r="IV76">
        <v>30</v>
      </c>
      <c r="IW76">
        <v>35.389000000000003</v>
      </c>
      <c r="IX76">
        <v>35.404299999999999</v>
      </c>
      <c r="IY76">
        <v>20.2651</v>
      </c>
      <c r="IZ76">
        <v>45.148699999999998</v>
      </c>
      <c r="JA76">
        <v>0</v>
      </c>
      <c r="JB76">
        <v>19.1662</v>
      </c>
      <c r="JC76">
        <v>400</v>
      </c>
      <c r="JD76">
        <v>17.650400000000001</v>
      </c>
      <c r="JE76">
        <v>99.038200000000003</v>
      </c>
      <c r="JF76">
        <v>98.512900000000002</v>
      </c>
    </row>
    <row r="77" spans="1:266" x14ac:dyDescent="0.25">
      <c r="A77">
        <v>61</v>
      </c>
      <c r="B77">
        <v>1657476577.5</v>
      </c>
      <c r="C77">
        <v>11464.400000095369</v>
      </c>
      <c r="D77" t="s">
        <v>716</v>
      </c>
      <c r="E77" t="s">
        <v>717</v>
      </c>
      <c r="F77" t="s">
        <v>397</v>
      </c>
      <c r="G77" t="s">
        <v>398</v>
      </c>
      <c r="H77" t="s">
        <v>671</v>
      </c>
      <c r="I77" t="s">
        <v>672</v>
      </c>
      <c r="J77" t="s">
        <v>400</v>
      </c>
      <c r="K77">
        <v>1657476577.5</v>
      </c>
      <c r="L77">
        <f t="shared" si="46"/>
        <v>3.5004646643104131E-3</v>
      </c>
      <c r="M77">
        <f t="shared" si="47"/>
        <v>3.5004646643104129</v>
      </c>
      <c r="N77">
        <f t="shared" si="48"/>
        <v>17.967818044395962</v>
      </c>
      <c r="O77">
        <f t="shared" si="49"/>
        <v>376.85399999999998</v>
      </c>
      <c r="P77">
        <f t="shared" si="50"/>
        <v>224.3213821310639</v>
      </c>
      <c r="Q77">
        <f t="shared" si="51"/>
        <v>22.327040617239327</v>
      </c>
      <c r="R77">
        <f t="shared" si="52"/>
        <v>37.508838813470994</v>
      </c>
      <c r="S77">
        <f t="shared" si="53"/>
        <v>0.20619483883994172</v>
      </c>
      <c r="T77">
        <f t="shared" si="54"/>
        <v>2.9204364867526698</v>
      </c>
      <c r="U77">
        <f t="shared" si="55"/>
        <v>0.19843500441448969</v>
      </c>
      <c r="V77">
        <f t="shared" si="56"/>
        <v>0.12469473677977844</v>
      </c>
      <c r="W77">
        <f t="shared" si="57"/>
        <v>289.53614684755252</v>
      </c>
      <c r="X77">
        <f t="shared" si="58"/>
        <v>28.16161213350242</v>
      </c>
      <c r="Y77">
        <f t="shared" si="59"/>
        <v>28.053699999999999</v>
      </c>
      <c r="Z77">
        <f t="shared" si="60"/>
        <v>3.8067357579405496</v>
      </c>
      <c r="AA77">
        <f t="shared" si="61"/>
        <v>57.523530743480066</v>
      </c>
      <c r="AB77">
        <f t="shared" si="62"/>
        <v>2.1030903565963501</v>
      </c>
      <c r="AC77">
        <f t="shared" si="63"/>
        <v>3.6560522788054386</v>
      </c>
      <c r="AD77">
        <f t="shared" si="64"/>
        <v>1.7036454013441995</v>
      </c>
      <c r="AE77">
        <f t="shared" si="65"/>
        <v>-154.37049169608923</v>
      </c>
      <c r="AF77">
        <f t="shared" si="66"/>
        <v>-108.84281513636454</v>
      </c>
      <c r="AG77">
        <f t="shared" si="67"/>
        <v>-8.1002597397829295</v>
      </c>
      <c r="AH77">
        <f t="shared" si="68"/>
        <v>18.222580275315821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52538.416054482026</v>
      </c>
      <c r="AN77" t="s">
        <v>402</v>
      </c>
      <c r="AO77">
        <v>10366.9</v>
      </c>
      <c r="AP77">
        <v>993.59653846153856</v>
      </c>
      <c r="AQ77">
        <v>3431.87</v>
      </c>
      <c r="AR77">
        <f t="shared" si="72"/>
        <v>0.71047955241266758</v>
      </c>
      <c r="AS77">
        <v>-3.9894345373445681</v>
      </c>
      <c r="AT77" t="s">
        <v>718</v>
      </c>
      <c r="AU77">
        <v>10360.200000000001</v>
      </c>
      <c r="AV77">
        <v>824.34576000000004</v>
      </c>
      <c r="AW77">
        <v>1182.58</v>
      </c>
      <c r="AX77">
        <f t="shared" si="73"/>
        <v>0.30292600923404756</v>
      </c>
      <c r="AY77">
        <v>0.5</v>
      </c>
      <c r="AZ77">
        <f t="shared" si="74"/>
        <v>1513.0250999210116</v>
      </c>
      <c r="BA77">
        <f t="shared" si="75"/>
        <v>17.967818044395962</v>
      </c>
      <c r="BB77">
        <f t="shared" si="76"/>
        <v>229.16732769500905</v>
      </c>
      <c r="BC77">
        <f t="shared" si="77"/>
        <v>1.4512153554416792E-2</v>
      </c>
      <c r="BD77">
        <f t="shared" si="78"/>
        <v>1.9020193137039356</v>
      </c>
      <c r="BE77">
        <f t="shared" si="79"/>
        <v>640.75161492046993</v>
      </c>
      <c r="BF77" t="s">
        <v>719</v>
      </c>
      <c r="BG77">
        <v>597.61</v>
      </c>
      <c r="BH77">
        <f t="shared" si="80"/>
        <v>597.61</v>
      </c>
      <c r="BI77">
        <f t="shared" si="81"/>
        <v>0.49465575267635165</v>
      </c>
      <c r="BJ77">
        <f t="shared" si="82"/>
        <v>0.61239762722874669</v>
      </c>
      <c r="BK77">
        <f t="shared" si="83"/>
        <v>0.79360750248742185</v>
      </c>
      <c r="BL77">
        <f t="shared" si="84"/>
        <v>1.895585132602162</v>
      </c>
      <c r="BM77">
        <f t="shared" si="85"/>
        <v>0.9224929178291511</v>
      </c>
      <c r="BN77">
        <f t="shared" si="86"/>
        <v>0.44395806197653193</v>
      </c>
      <c r="BO77">
        <f t="shared" si="87"/>
        <v>0.55604193802346802</v>
      </c>
      <c r="BP77">
        <v>1243</v>
      </c>
      <c r="BQ77">
        <v>300</v>
      </c>
      <c r="BR77">
        <v>300</v>
      </c>
      <c r="BS77">
        <v>300</v>
      </c>
      <c r="BT77">
        <v>10360.200000000001</v>
      </c>
      <c r="BU77">
        <v>1099.07</v>
      </c>
      <c r="BV77">
        <v>-7.0808199999999998E-3</v>
      </c>
      <c r="BW77">
        <v>-1.84</v>
      </c>
      <c r="BX77" t="s">
        <v>405</v>
      </c>
      <c r="BY77" t="s">
        <v>405</v>
      </c>
      <c r="BZ77" t="s">
        <v>405</v>
      </c>
      <c r="CA77" t="s">
        <v>405</v>
      </c>
      <c r="CB77" t="s">
        <v>405</v>
      </c>
      <c r="CC77" t="s">
        <v>405</v>
      </c>
      <c r="CD77" t="s">
        <v>405</v>
      </c>
      <c r="CE77" t="s">
        <v>405</v>
      </c>
      <c r="CF77" t="s">
        <v>405</v>
      </c>
      <c r="CG77" t="s">
        <v>405</v>
      </c>
      <c r="CH77">
        <f t="shared" si="88"/>
        <v>1799.81</v>
      </c>
      <c r="CI77">
        <f t="shared" si="89"/>
        <v>1513.0250999210116</v>
      </c>
      <c r="CJ77">
        <f t="shared" si="90"/>
        <v>0.84065823610326185</v>
      </c>
      <c r="CK77">
        <f t="shared" si="91"/>
        <v>0.16087039567929534</v>
      </c>
      <c r="CL77">
        <v>6</v>
      </c>
      <c r="CM77">
        <v>0.5</v>
      </c>
      <c r="CN77" t="s">
        <v>406</v>
      </c>
      <c r="CO77">
        <v>2</v>
      </c>
      <c r="CP77">
        <v>1657476577.5</v>
      </c>
      <c r="CQ77">
        <v>376.85399999999998</v>
      </c>
      <c r="CR77">
        <v>399.995</v>
      </c>
      <c r="CS77">
        <v>21.129899999999999</v>
      </c>
      <c r="CT77">
        <v>17.018699999999999</v>
      </c>
      <c r="CU77">
        <v>376.75</v>
      </c>
      <c r="CV77">
        <v>21.186</v>
      </c>
      <c r="CW77">
        <v>500.07299999999998</v>
      </c>
      <c r="CX77">
        <v>99.431700000000006</v>
      </c>
      <c r="CY77">
        <v>9.97865E-2</v>
      </c>
      <c r="CZ77">
        <v>27.362400000000001</v>
      </c>
      <c r="DA77">
        <v>28.053699999999999</v>
      </c>
      <c r="DB77">
        <v>999.9</v>
      </c>
      <c r="DC77">
        <v>0</v>
      </c>
      <c r="DD77">
        <v>0</v>
      </c>
      <c r="DE77">
        <v>10005</v>
      </c>
      <c r="DF77">
        <v>0</v>
      </c>
      <c r="DG77">
        <v>1711.36</v>
      </c>
      <c r="DH77">
        <v>-23.140799999999999</v>
      </c>
      <c r="DI77">
        <v>384.98899999999998</v>
      </c>
      <c r="DJ77">
        <v>406.92</v>
      </c>
      <c r="DK77">
        <v>4.1112299999999999</v>
      </c>
      <c r="DL77">
        <v>399.995</v>
      </c>
      <c r="DM77">
        <v>17.018699999999999</v>
      </c>
      <c r="DN77">
        <v>2.1009799999999998</v>
      </c>
      <c r="DO77">
        <v>1.6921999999999999</v>
      </c>
      <c r="DP77">
        <v>18.226700000000001</v>
      </c>
      <c r="DQ77">
        <v>14.824999999999999</v>
      </c>
      <c r="DR77">
        <v>1799.81</v>
      </c>
      <c r="DS77">
        <v>0.97799800000000003</v>
      </c>
      <c r="DT77">
        <v>2.2002299999999999E-2</v>
      </c>
      <c r="DU77">
        <v>0</v>
      </c>
      <c r="DV77">
        <v>824.67499999999995</v>
      </c>
      <c r="DW77">
        <v>5.0001199999999999</v>
      </c>
      <c r="DX77">
        <v>15010.4</v>
      </c>
      <c r="DY77">
        <v>14416.3</v>
      </c>
      <c r="DZ77">
        <v>47.125</v>
      </c>
      <c r="EA77">
        <v>48.811999999999998</v>
      </c>
      <c r="EB77">
        <v>48.061999999999998</v>
      </c>
      <c r="EC77">
        <v>48.25</v>
      </c>
      <c r="ED77">
        <v>48.5</v>
      </c>
      <c r="EE77">
        <v>1755.32</v>
      </c>
      <c r="EF77">
        <v>39.49</v>
      </c>
      <c r="EG77">
        <v>0</v>
      </c>
      <c r="EH77">
        <v>153.5</v>
      </c>
      <c r="EI77">
        <v>0</v>
      </c>
      <c r="EJ77">
        <v>824.34576000000004</v>
      </c>
      <c r="EK77">
        <v>3.010461536371059</v>
      </c>
      <c r="EL77">
        <v>41.88461532929098</v>
      </c>
      <c r="EM77">
        <v>15005.843999999999</v>
      </c>
      <c r="EN77">
        <v>15</v>
      </c>
      <c r="EO77">
        <v>1657476517</v>
      </c>
      <c r="EP77" t="s">
        <v>720</v>
      </c>
      <c r="EQ77">
        <v>1657476515</v>
      </c>
      <c r="ER77">
        <v>1657476517</v>
      </c>
      <c r="ES77">
        <v>69</v>
      </c>
      <c r="ET77">
        <v>-2.7E-2</v>
      </c>
      <c r="EU77">
        <v>1.2999999999999999E-2</v>
      </c>
      <c r="EV77">
        <v>0.104</v>
      </c>
      <c r="EW77">
        <v>-5.6000000000000001E-2</v>
      </c>
      <c r="EX77">
        <v>400</v>
      </c>
      <c r="EY77">
        <v>18</v>
      </c>
      <c r="EZ77">
        <v>0.05</v>
      </c>
      <c r="FA77">
        <v>0.03</v>
      </c>
      <c r="FB77">
        <v>-23.088905</v>
      </c>
      <c r="FC77">
        <v>-0.31645778611625031</v>
      </c>
      <c r="FD77">
        <v>4.4845356225589543E-2</v>
      </c>
      <c r="FE77">
        <v>1</v>
      </c>
      <c r="FF77">
        <v>4.1589922499999998</v>
      </c>
      <c r="FG77">
        <v>4.9431557223255138E-2</v>
      </c>
      <c r="FH77">
        <v>3.3869371524099828E-2</v>
      </c>
      <c r="FI77">
        <v>1</v>
      </c>
      <c r="FJ77">
        <v>2</v>
      </c>
      <c r="FK77">
        <v>2</v>
      </c>
      <c r="FL77" t="s">
        <v>408</v>
      </c>
      <c r="FM77">
        <v>2.9312399999999998</v>
      </c>
      <c r="FN77">
        <v>2.70275</v>
      </c>
      <c r="FO77">
        <v>9.2515700000000006E-2</v>
      </c>
      <c r="FP77">
        <v>9.7537200000000004E-2</v>
      </c>
      <c r="FQ77">
        <v>0.10441499999999999</v>
      </c>
      <c r="FR77">
        <v>8.9110400000000006E-2</v>
      </c>
      <c r="FS77">
        <v>31843.7</v>
      </c>
      <c r="FT77">
        <v>17473.2</v>
      </c>
      <c r="FU77">
        <v>31526.3</v>
      </c>
      <c r="FV77">
        <v>21060</v>
      </c>
      <c r="FW77">
        <v>38236.699999999997</v>
      </c>
      <c r="FX77">
        <v>32650.400000000001</v>
      </c>
      <c r="FY77">
        <v>47690</v>
      </c>
      <c r="FZ77">
        <v>40297.199999999997</v>
      </c>
      <c r="GA77">
        <v>1.9176500000000001</v>
      </c>
      <c r="GB77">
        <v>1.87967</v>
      </c>
      <c r="GC77">
        <v>4.28259E-2</v>
      </c>
      <c r="GD77">
        <v>0</v>
      </c>
      <c r="GE77">
        <v>27.354199999999999</v>
      </c>
      <c r="GF77">
        <v>999.9</v>
      </c>
      <c r="GG77">
        <v>43.9</v>
      </c>
      <c r="GH77">
        <v>39.5</v>
      </c>
      <c r="GI77">
        <v>31.8675</v>
      </c>
      <c r="GJ77">
        <v>60.194899999999997</v>
      </c>
      <c r="GK77">
        <v>18.994399999999999</v>
      </c>
      <c r="GL77">
        <v>1</v>
      </c>
      <c r="GM77">
        <v>0.66547299999999998</v>
      </c>
      <c r="GN77">
        <v>6.2700500000000003</v>
      </c>
      <c r="GO77">
        <v>20.027100000000001</v>
      </c>
      <c r="GP77">
        <v>5.1945300000000003</v>
      </c>
      <c r="GQ77">
        <v>11.950100000000001</v>
      </c>
      <c r="GR77">
        <v>4.9952500000000004</v>
      </c>
      <c r="GS77">
        <v>3.2909999999999999</v>
      </c>
      <c r="GT77">
        <v>9999</v>
      </c>
      <c r="GU77">
        <v>9999</v>
      </c>
      <c r="GV77">
        <v>9999</v>
      </c>
      <c r="GW77">
        <v>999.9</v>
      </c>
      <c r="GX77">
        <v>1.87629</v>
      </c>
      <c r="GY77">
        <v>1.8752899999999999</v>
      </c>
      <c r="GZ77">
        <v>1.87561</v>
      </c>
      <c r="HA77">
        <v>1.8792899999999999</v>
      </c>
      <c r="HB77">
        <v>1.87286</v>
      </c>
      <c r="HC77">
        <v>1.87056</v>
      </c>
      <c r="HD77">
        <v>1.8726799999999999</v>
      </c>
      <c r="HE77">
        <v>1.8757600000000001</v>
      </c>
      <c r="HF77">
        <v>0</v>
      </c>
      <c r="HG77">
        <v>0</v>
      </c>
      <c r="HH77">
        <v>0</v>
      </c>
      <c r="HI77">
        <v>0</v>
      </c>
      <c r="HJ77" t="s">
        <v>409</v>
      </c>
      <c r="HK77" t="s">
        <v>410</v>
      </c>
      <c r="HL77" t="s">
        <v>411</v>
      </c>
      <c r="HM77" t="s">
        <v>411</v>
      </c>
      <c r="HN77" t="s">
        <v>411</v>
      </c>
      <c r="HO77" t="s">
        <v>411</v>
      </c>
      <c r="HP77">
        <v>0</v>
      </c>
      <c r="HQ77">
        <v>100</v>
      </c>
      <c r="HR77">
        <v>100</v>
      </c>
      <c r="HS77">
        <v>0.104</v>
      </c>
      <c r="HT77">
        <v>-5.6099999999999997E-2</v>
      </c>
      <c r="HU77">
        <v>0.1040499999999724</v>
      </c>
      <c r="HV77">
        <v>0</v>
      </c>
      <c r="HW77">
        <v>0</v>
      </c>
      <c r="HX77">
        <v>0</v>
      </c>
      <c r="HY77">
        <v>-5.6055000000000632E-2</v>
      </c>
      <c r="HZ77">
        <v>0</v>
      </c>
      <c r="IA77">
        <v>0</v>
      </c>
      <c r="IB77">
        <v>0</v>
      </c>
      <c r="IC77">
        <v>-1</v>
      </c>
      <c r="ID77">
        <v>-1</v>
      </c>
      <c r="IE77">
        <v>-1</v>
      </c>
      <c r="IF77">
        <v>-1</v>
      </c>
      <c r="IG77">
        <v>1</v>
      </c>
      <c r="IH77">
        <v>1</v>
      </c>
      <c r="II77">
        <v>1.00952</v>
      </c>
      <c r="IJ77">
        <v>2.4255399999999998</v>
      </c>
      <c r="IK77">
        <v>1.5490699999999999</v>
      </c>
      <c r="IL77">
        <v>2.2985799999999998</v>
      </c>
      <c r="IM77">
        <v>1.5918000000000001</v>
      </c>
      <c r="IN77">
        <v>2.34131</v>
      </c>
      <c r="IO77">
        <v>42.939</v>
      </c>
      <c r="IP77">
        <v>23.8248</v>
      </c>
      <c r="IQ77">
        <v>18</v>
      </c>
      <c r="IR77">
        <v>514.399</v>
      </c>
      <c r="IS77">
        <v>465.26600000000002</v>
      </c>
      <c r="IT77">
        <v>18.888300000000001</v>
      </c>
      <c r="IU77">
        <v>35.198900000000002</v>
      </c>
      <c r="IV77">
        <v>30.0001</v>
      </c>
      <c r="IW77">
        <v>35.3598</v>
      </c>
      <c r="IX77">
        <v>35.376899999999999</v>
      </c>
      <c r="IY77">
        <v>20.241299999999999</v>
      </c>
      <c r="IZ77">
        <v>46.778599999999997</v>
      </c>
      <c r="JA77">
        <v>0</v>
      </c>
      <c r="JB77">
        <v>18.868200000000002</v>
      </c>
      <c r="JC77">
        <v>400</v>
      </c>
      <c r="JD77">
        <v>16.943999999999999</v>
      </c>
      <c r="JE77">
        <v>99.045199999999994</v>
      </c>
      <c r="JF77">
        <v>98.519000000000005</v>
      </c>
    </row>
    <row r="78" spans="1:266" x14ac:dyDescent="0.25">
      <c r="A78">
        <v>62</v>
      </c>
      <c r="B78">
        <v>1657476758.5</v>
      </c>
      <c r="C78">
        <v>11645.400000095369</v>
      </c>
      <c r="D78" t="s">
        <v>721</v>
      </c>
      <c r="E78" t="s">
        <v>722</v>
      </c>
      <c r="F78" t="s">
        <v>397</v>
      </c>
      <c r="G78" t="s">
        <v>398</v>
      </c>
      <c r="H78" t="s">
        <v>671</v>
      </c>
      <c r="I78" t="s">
        <v>672</v>
      </c>
      <c r="J78" t="s">
        <v>400</v>
      </c>
      <c r="K78">
        <v>1657476758.5</v>
      </c>
      <c r="L78">
        <f t="shared" si="46"/>
        <v>4.0936585041163927E-3</v>
      </c>
      <c r="M78">
        <f t="shared" si="47"/>
        <v>4.0936585041163926</v>
      </c>
      <c r="N78">
        <f t="shared" si="48"/>
        <v>18.80836317007843</v>
      </c>
      <c r="O78">
        <f t="shared" si="49"/>
        <v>375.505</v>
      </c>
      <c r="P78">
        <f t="shared" si="50"/>
        <v>232.86804402374733</v>
      </c>
      <c r="Q78">
        <f t="shared" si="51"/>
        <v>23.178704029054337</v>
      </c>
      <c r="R78">
        <f t="shared" si="52"/>
        <v>37.376185697434998</v>
      </c>
      <c r="S78">
        <f t="shared" si="53"/>
        <v>0.2334898291083552</v>
      </c>
      <c r="T78">
        <f t="shared" si="54"/>
        <v>2.916013142103691</v>
      </c>
      <c r="U78">
        <f t="shared" si="55"/>
        <v>0.22357830053757158</v>
      </c>
      <c r="V78">
        <f t="shared" si="56"/>
        <v>0.14059188781404316</v>
      </c>
      <c r="W78">
        <f t="shared" si="57"/>
        <v>289.54093484755504</v>
      </c>
      <c r="X78">
        <f t="shared" si="58"/>
        <v>28.007371958298762</v>
      </c>
      <c r="Y78">
        <f t="shared" si="59"/>
        <v>28.045100000000001</v>
      </c>
      <c r="Z78">
        <f t="shared" si="60"/>
        <v>3.8048284280348525</v>
      </c>
      <c r="AA78">
        <f t="shared" si="61"/>
        <v>55.685335644940452</v>
      </c>
      <c r="AB78">
        <f t="shared" si="62"/>
        <v>2.0358253586683999</v>
      </c>
      <c r="AC78">
        <f t="shared" si="63"/>
        <v>3.6559452054831501</v>
      </c>
      <c r="AD78">
        <f t="shared" si="64"/>
        <v>1.7690030693664527</v>
      </c>
      <c r="AE78">
        <f t="shared" si="65"/>
        <v>-180.53034003153292</v>
      </c>
      <c r="AF78">
        <f t="shared" si="66"/>
        <v>-107.40457427327922</v>
      </c>
      <c r="AG78">
        <f t="shared" si="67"/>
        <v>-8.0049849260243668</v>
      </c>
      <c r="AH78">
        <f t="shared" si="68"/>
        <v>-6.3989643832814522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52411.384166060576</v>
      </c>
      <c r="AN78" t="s">
        <v>402</v>
      </c>
      <c r="AO78">
        <v>10366.9</v>
      </c>
      <c r="AP78">
        <v>993.59653846153856</v>
      </c>
      <c r="AQ78">
        <v>3431.87</v>
      </c>
      <c r="AR78">
        <f t="shared" si="72"/>
        <v>0.71047955241266758</v>
      </c>
      <c r="AS78">
        <v>-3.9894345373445681</v>
      </c>
      <c r="AT78" t="s">
        <v>723</v>
      </c>
      <c r="AU78">
        <v>10360.4</v>
      </c>
      <c r="AV78">
        <v>829.35342307692304</v>
      </c>
      <c r="AW78">
        <v>1200.08</v>
      </c>
      <c r="AX78">
        <f t="shared" si="73"/>
        <v>0.30891821955459375</v>
      </c>
      <c r="AY78">
        <v>0.5</v>
      </c>
      <c r="AZ78">
        <f t="shared" si="74"/>
        <v>1513.050299921013</v>
      </c>
      <c r="BA78">
        <f t="shared" si="75"/>
        <v>18.80836317007843</v>
      </c>
      <c r="BB78">
        <f t="shared" si="76"/>
        <v>233.70440237407172</v>
      </c>
      <c r="BC78">
        <f t="shared" si="77"/>
        <v>1.5067442046449567E-2</v>
      </c>
      <c r="BD78">
        <f t="shared" si="78"/>
        <v>1.8597010199320045</v>
      </c>
      <c r="BE78">
        <f t="shared" si="79"/>
        <v>645.85457025856022</v>
      </c>
      <c r="BF78" t="s">
        <v>724</v>
      </c>
      <c r="BG78">
        <v>596.30999999999995</v>
      </c>
      <c r="BH78">
        <f t="shared" si="80"/>
        <v>596.30999999999995</v>
      </c>
      <c r="BI78">
        <f t="shared" si="81"/>
        <v>0.50310812612492506</v>
      </c>
      <c r="BJ78">
        <f t="shared" si="82"/>
        <v>0.6140195387698576</v>
      </c>
      <c r="BK78">
        <f t="shared" si="83"/>
        <v>0.78707204220683036</v>
      </c>
      <c r="BL78">
        <f t="shared" si="84"/>
        <v>1.7954298817003425</v>
      </c>
      <c r="BM78">
        <f t="shared" si="85"/>
        <v>0.91531570810430019</v>
      </c>
      <c r="BN78">
        <f t="shared" si="86"/>
        <v>0.44148366784988058</v>
      </c>
      <c r="BO78">
        <f t="shared" si="87"/>
        <v>0.55851633215011942</v>
      </c>
      <c r="BP78">
        <v>1245</v>
      </c>
      <c r="BQ78">
        <v>300</v>
      </c>
      <c r="BR78">
        <v>300</v>
      </c>
      <c r="BS78">
        <v>300</v>
      </c>
      <c r="BT78">
        <v>10360.4</v>
      </c>
      <c r="BU78">
        <v>1117.31</v>
      </c>
      <c r="BV78">
        <v>-7.08093E-3</v>
      </c>
      <c r="BW78">
        <v>-2.1</v>
      </c>
      <c r="BX78" t="s">
        <v>405</v>
      </c>
      <c r="BY78" t="s">
        <v>405</v>
      </c>
      <c r="BZ78" t="s">
        <v>405</v>
      </c>
      <c r="CA78" t="s">
        <v>405</v>
      </c>
      <c r="CB78" t="s">
        <v>405</v>
      </c>
      <c r="CC78" t="s">
        <v>405</v>
      </c>
      <c r="CD78" t="s">
        <v>405</v>
      </c>
      <c r="CE78" t="s">
        <v>405</v>
      </c>
      <c r="CF78" t="s">
        <v>405</v>
      </c>
      <c r="CG78" t="s">
        <v>405</v>
      </c>
      <c r="CH78">
        <f t="shared" si="88"/>
        <v>1799.84</v>
      </c>
      <c r="CI78">
        <f t="shared" si="89"/>
        <v>1513.050299921013</v>
      </c>
      <c r="CJ78">
        <f t="shared" si="90"/>
        <v>0.84065822513168564</v>
      </c>
      <c r="CK78">
        <f t="shared" si="91"/>
        <v>0.16087037450415317</v>
      </c>
      <c r="CL78">
        <v>6</v>
      </c>
      <c r="CM78">
        <v>0.5</v>
      </c>
      <c r="CN78" t="s">
        <v>406</v>
      </c>
      <c r="CO78">
        <v>2</v>
      </c>
      <c r="CP78">
        <v>1657476758.5</v>
      </c>
      <c r="CQ78">
        <v>375.505</v>
      </c>
      <c r="CR78">
        <v>399.91399999999999</v>
      </c>
      <c r="CS78">
        <v>20.453199999999999</v>
      </c>
      <c r="CT78">
        <v>15.6424</v>
      </c>
      <c r="CU78">
        <v>375.37900000000002</v>
      </c>
      <c r="CV78">
        <v>20.526700000000002</v>
      </c>
      <c r="CW78">
        <v>500.11599999999999</v>
      </c>
      <c r="CX78">
        <v>99.435400000000001</v>
      </c>
      <c r="CY78">
        <v>0.100387</v>
      </c>
      <c r="CZ78">
        <v>27.361899999999999</v>
      </c>
      <c r="DA78">
        <v>28.045100000000001</v>
      </c>
      <c r="DB78">
        <v>999.9</v>
      </c>
      <c r="DC78">
        <v>0</v>
      </c>
      <c r="DD78">
        <v>0</v>
      </c>
      <c r="DE78">
        <v>9979.3799999999992</v>
      </c>
      <c r="DF78">
        <v>0</v>
      </c>
      <c r="DG78">
        <v>1713.73</v>
      </c>
      <c r="DH78">
        <v>-24.409700000000001</v>
      </c>
      <c r="DI78">
        <v>383.34500000000003</v>
      </c>
      <c r="DJ78">
        <v>406.27</v>
      </c>
      <c r="DK78">
        <v>4.8107699999999998</v>
      </c>
      <c r="DL78">
        <v>399.91399999999999</v>
      </c>
      <c r="DM78">
        <v>15.6424</v>
      </c>
      <c r="DN78">
        <v>2.0337700000000001</v>
      </c>
      <c r="DO78">
        <v>1.55541</v>
      </c>
      <c r="DP78">
        <v>17.709700000000002</v>
      </c>
      <c r="DQ78">
        <v>13.523999999999999</v>
      </c>
      <c r="DR78">
        <v>1799.84</v>
      </c>
      <c r="DS78">
        <v>0.97799800000000003</v>
      </c>
      <c r="DT78">
        <v>2.2002299999999999E-2</v>
      </c>
      <c r="DU78">
        <v>0</v>
      </c>
      <c r="DV78">
        <v>829.90599999999995</v>
      </c>
      <c r="DW78">
        <v>5.0001199999999999</v>
      </c>
      <c r="DX78">
        <v>15098.5</v>
      </c>
      <c r="DY78">
        <v>14416.5</v>
      </c>
      <c r="DZ78">
        <v>47.061999999999998</v>
      </c>
      <c r="EA78">
        <v>48.875</v>
      </c>
      <c r="EB78">
        <v>48</v>
      </c>
      <c r="EC78">
        <v>48.25</v>
      </c>
      <c r="ED78">
        <v>48.436999999999998</v>
      </c>
      <c r="EE78">
        <v>1755.35</v>
      </c>
      <c r="EF78">
        <v>39.49</v>
      </c>
      <c r="EG78">
        <v>0</v>
      </c>
      <c r="EH78">
        <v>180.80000019073489</v>
      </c>
      <c r="EI78">
        <v>0</v>
      </c>
      <c r="EJ78">
        <v>829.35342307692304</v>
      </c>
      <c r="EK78">
        <v>2.6381196654090151</v>
      </c>
      <c r="EL78">
        <v>54.523076888234577</v>
      </c>
      <c r="EM78">
        <v>15093.607692307691</v>
      </c>
      <c r="EN78">
        <v>15</v>
      </c>
      <c r="EO78">
        <v>1657476661.5</v>
      </c>
      <c r="EP78" t="s">
        <v>725</v>
      </c>
      <c r="EQ78">
        <v>1657476660</v>
      </c>
      <c r="ER78">
        <v>1657476661.5</v>
      </c>
      <c r="ES78">
        <v>70</v>
      </c>
      <c r="ET78">
        <v>2.1999999999999999E-2</v>
      </c>
      <c r="EU78">
        <v>-1.7000000000000001E-2</v>
      </c>
      <c r="EV78">
        <v>0.126</v>
      </c>
      <c r="EW78">
        <v>-7.3999999999999996E-2</v>
      </c>
      <c r="EX78">
        <v>400</v>
      </c>
      <c r="EY78">
        <v>17</v>
      </c>
      <c r="EZ78">
        <v>0.08</v>
      </c>
      <c r="FA78">
        <v>0.02</v>
      </c>
      <c r="FB78">
        <v>-24.349399999999999</v>
      </c>
      <c r="FC78">
        <v>-0.38843977485925152</v>
      </c>
      <c r="FD78">
        <v>4.6688413980344089E-2</v>
      </c>
      <c r="FE78">
        <v>1</v>
      </c>
      <c r="FF78">
        <v>4.9353542499999996</v>
      </c>
      <c r="FG78">
        <v>-3.7445515947476263E-2</v>
      </c>
      <c r="FH78">
        <v>7.230574689772247E-2</v>
      </c>
      <c r="FI78">
        <v>1</v>
      </c>
      <c r="FJ78">
        <v>2</v>
      </c>
      <c r="FK78">
        <v>2</v>
      </c>
      <c r="FL78" t="s">
        <v>408</v>
      </c>
      <c r="FM78">
        <v>2.9312900000000002</v>
      </c>
      <c r="FN78">
        <v>2.7031299999999998</v>
      </c>
      <c r="FO78">
        <v>9.2239600000000005E-2</v>
      </c>
      <c r="FP78">
        <v>9.7503800000000002E-2</v>
      </c>
      <c r="FQ78">
        <v>0.102061</v>
      </c>
      <c r="FR78">
        <v>8.3856799999999995E-2</v>
      </c>
      <c r="FS78">
        <v>31848.6</v>
      </c>
      <c r="FT78">
        <v>17470.599999999999</v>
      </c>
      <c r="FU78">
        <v>31522.1</v>
      </c>
      <c r="FV78">
        <v>21056.6</v>
      </c>
      <c r="FW78">
        <v>38332.5</v>
      </c>
      <c r="FX78">
        <v>32833.599999999999</v>
      </c>
      <c r="FY78">
        <v>47683.9</v>
      </c>
      <c r="FZ78">
        <v>40291.1</v>
      </c>
      <c r="GA78">
        <v>1.9175800000000001</v>
      </c>
      <c r="GB78">
        <v>1.8749499999999999</v>
      </c>
      <c r="GC78">
        <v>2.45422E-2</v>
      </c>
      <c r="GD78">
        <v>0</v>
      </c>
      <c r="GE78">
        <v>27.644300000000001</v>
      </c>
      <c r="GF78">
        <v>999.9</v>
      </c>
      <c r="GG78">
        <v>43.7</v>
      </c>
      <c r="GH78">
        <v>39.700000000000003</v>
      </c>
      <c r="GI78">
        <v>32.063099999999999</v>
      </c>
      <c r="GJ78">
        <v>61.084899999999998</v>
      </c>
      <c r="GK78">
        <v>18.7821</v>
      </c>
      <c r="GL78">
        <v>1</v>
      </c>
      <c r="GM78">
        <v>0.67320100000000005</v>
      </c>
      <c r="GN78">
        <v>6.5009899999999998</v>
      </c>
      <c r="GO78">
        <v>20.018000000000001</v>
      </c>
      <c r="GP78">
        <v>5.1979699999999998</v>
      </c>
      <c r="GQ78">
        <v>11.950100000000001</v>
      </c>
      <c r="GR78">
        <v>4.9951999999999996</v>
      </c>
      <c r="GS78">
        <v>3.2909999999999999</v>
      </c>
      <c r="GT78">
        <v>9999</v>
      </c>
      <c r="GU78">
        <v>9999</v>
      </c>
      <c r="GV78">
        <v>9999</v>
      </c>
      <c r="GW78">
        <v>999.9</v>
      </c>
      <c r="GX78">
        <v>1.8763300000000001</v>
      </c>
      <c r="GY78">
        <v>1.8752800000000001</v>
      </c>
      <c r="GZ78">
        <v>1.8756299999999999</v>
      </c>
      <c r="HA78">
        <v>1.8793200000000001</v>
      </c>
      <c r="HB78">
        <v>1.87286</v>
      </c>
      <c r="HC78">
        <v>1.8705799999999999</v>
      </c>
      <c r="HD78">
        <v>1.8727100000000001</v>
      </c>
      <c r="HE78">
        <v>1.8757600000000001</v>
      </c>
      <c r="HF78">
        <v>0</v>
      </c>
      <c r="HG78">
        <v>0</v>
      </c>
      <c r="HH78">
        <v>0</v>
      </c>
      <c r="HI78">
        <v>0</v>
      </c>
      <c r="HJ78" t="s">
        <v>409</v>
      </c>
      <c r="HK78" t="s">
        <v>410</v>
      </c>
      <c r="HL78" t="s">
        <v>411</v>
      </c>
      <c r="HM78" t="s">
        <v>411</v>
      </c>
      <c r="HN78" t="s">
        <v>411</v>
      </c>
      <c r="HO78" t="s">
        <v>411</v>
      </c>
      <c r="HP78">
        <v>0</v>
      </c>
      <c r="HQ78">
        <v>100</v>
      </c>
      <c r="HR78">
        <v>100</v>
      </c>
      <c r="HS78">
        <v>0.126</v>
      </c>
      <c r="HT78">
        <v>-7.3499999999999996E-2</v>
      </c>
      <c r="HU78">
        <v>0.12574999999998229</v>
      </c>
      <c r="HV78">
        <v>0</v>
      </c>
      <c r="HW78">
        <v>0</v>
      </c>
      <c r="HX78">
        <v>0</v>
      </c>
      <c r="HY78">
        <v>-7.3552380952378371E-2</v>
      </c>
      <c r="HZ78">
        <v>0</v>
      </c>
      <c r="IA78">
        <v>0</v>
      </c>
      <c r="IB78">
        <v>0</v>
      </c>
      <c r="IC78">
        <v>-1</v>
      </c>
      <c r="ID78">
        <v>-1</v>
      </c>
      <c r="IE78">
        <v>-1</v>
      </c>
      <c r="IF78">
        <v>-1</v>
      </c>
      <c r="IG78">
        <v>1.6</v>
      </c>
      <c r="IH78">
        <v>1.6</v>
      </c>
      <c r="II78">
        <v>1.0083</v>
      </c>
      <c r="IJ78">
        <v>2.4230999999999998</v>
      </c>
      <c r="IK78">
        <v>1.5490699999999999</v>
      </c>
      <c r="IL78">
        <v>2.2985799999999998</v>
      </c>
      <c r="IM78">
        <v>1.5918000000000001</v>
      </c>
      <c r="IN78">
        <v>2.32178</v>
      </c>
      <c r="IO78">
        <v>43.236199999999997</v>
      </c>
      <c r="IP78">
        <v>23.807300000000001</v>
      </c>
      <c r="IQ78">
        <v>18</v>
      </c>
      <c r="IR78">
        <v>514.63400000000001</v>
      </c>
      <c r="IS78">
        <v>462.34100000000001</v>
      </c>
      <c r="IT78">
        <v>18.675699999999999</v>
      </c>
      <c r="IU78">
        <v>35.28</v>
      </c>
      <c r="IV78">
        <v>30.0016</v>
      </c>
      <c r="IW78">
        <v>35.397399999999998</v>
      </c>
      <c r="IX78">
        <v>35.412500000000001</v>
      </c>
      <c r="IY78">
        <v>20.217700000000001</v>
      </c>
      <c r="IZ78">
        <v>51.608800000000002</v>
      </c>
      <c r="JA78">
        <v>0</v>
      </c>
      <c r="JB78">
        <v>18.619499999999999</v>
      </c>
      <c r="JC78">
        <v>400</v>
      </c>
      <c r="JD78">
        <v>15.7552</v>
      </c>
      <c r="JE78">
        <v>99.032300000000006</v>
      </c>
      <c r="JF78">
        <v>98.503699999999995</v>
      </c>
    </row>
    <row r="79" spans="1:266" x14ac:dyDescent="0.25">
      <c r="A79">
        <v>63</v>
      </c>
      <c r="B79">
        <v>1657476934.5</v>
      </c>
      <c r="C79">
        <v>11821.400000095369</v>
      </c>
      <c r="D79" t="s">
        <v>726</v>
      </c>
      <c r="E79" t="s">
        <v>727</v>
      </c>
      <c r="F79" t="s">
        <v>397</v>
      </c>
      <c r="G79" t="s">
        <v>398</v>
      </c>
      <c r="H79" t="s">
        <v>671</v>
      </c>
      <c r="I79" t="s">
        <v>672</v>
      </c>
      <c r="J79" t="s">
        <v>400</v>
      </c>
      <c r="K79">
        <v>1657476934.5</v>
      </c>
      <c r="L79">
        <f t="shared" si="46"/>
        <v>4.0234606485782531E-3</v>
      </c>
      <c r="M79">
        <f t="shared" si="47"/>
        <v>4.0234606485782534</v>
      </c>
      <c r="N79">
        <f t="shared" si="48"/>
        <v>29.072421419642389</v>
      </c>
      <c r="O79">
        <f t="shared" si="49"/>
        <v>562.33399999999995</v>
      </c>
      <c r="P79">
        <f t="shared" si="50"/>
        <v>341.59332082618391</v>
      </c>
      <c r="Q79">
        <f t="shared" si="51"/>
        <v>34.003325968925751</v>
      </c>
      <c r="R79">
        <f t="shared" si="52"/>
        <v>55.976581331165789</v>
      </c>
      <c r="S79">
        <f t="shared" si="53"/>
        <v>0.23235000883812765</v>
      </c>
      <c r="T79">
        <f t="shared" si="54"/>
        <v>2.9226023581884775</v>
      </c>
      <c r="U79">
        <f t="shared" si="55"/>
        <v>0.22255395675773482</v>
      </c>
      <c r="V79">
        <f t="shared" si="56"/>
        <v>0.13994194245265359</v>
      </c>
      <c r="W79">
        <f t="shared" si="57"/>
        <v>289.56168284756603</v>
      </c>
      <c r="X79">
        <f t="shared" si="58"/>
        <v>28.01683505743096</v>
      </c>
      <c r="Y79">
        <f t="shared" si="59"/>
        <v>27.9605</v>
      </c>
      <c r="Z79">
        <f t="shared" si="60"/>
        <v>3.7861100205631599</v>
      </c>
      <c r="AA79">
        <f t="shared" si="61"/>
        <v>55.801502960557158</v>
      </c>
      <c r="AB79">
        <f t="shared" si="62"/>
        <v>2.0391643825292398</v>
      </c>
      <c r="AC79">
        <f t="shared" si="63"/>
        <v>3.6543180279043859</v>
      </c>
      <c r="AD79">
        <f t="shared" si="64"/>
        <v>1.7469456380339201</v>
      </c>
      <c r="AE79">
        <f t="shared" si="65"/>
        <v>-177.43461460230097</v>
      </c>
      <c r="AF79">
        <f t="shared" si="66"/>
        <v>-95.514895698469388</v>
      </c>
      <c r="AG79">
        <f t="shared" si="67"/>
        <v>-7.0995155874242624</v>
      </c>
      <c r="AH79">
        <f t="shared" si="68"/>
        <v>9.5126569593714123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52602.416819851722</v>
      </c>
      <c r="AN79" t="s">
        <v>402</v>
      </c>
      <c r="AO79">
        <v>10366.9</v>
      </c>
      <c r="AP79">
        <v>993.59653846153856</v>
      </c>
      <c r="AQ79">
        <v>3431.87</v>
      </c>
      <c r="AR79">
        <f t="shared" si="72"/>
        <v>0.71047955241266758</v>
      </c>
      <c r="AS79">
        <v>-3.9894345373445681</v>
      </c>
      <c r="AT79" t="s">
        <v>728</v>
      </c>
      <c r="AU79">
        <v>10361.6</v>
      </c>
      <c r="AV79">
        <v>884.35388461538469</v>
      </c>
      <c r="AW79">
        <v>1346.95</v>
      </c>
      <c r="AX79">
        <f t="shared" si="73"/>
        <v>0.34343970851524952</v>
      </c>
      <c r="AY79">
        <v>0.5</v>
      </c>
      <c r="AZ79">
        <f t="shared" si="74"/>
        <v>1513.1594999210188</v>
      </c>
      <c r="BA79">
        <f t="shared" si="75"/>
        <v>29.072421419642389</v>
      </c>
      <c r="BB79">
        <f t="shared" si="76"/>
        <v>259.8395287949777</v>
      </c>
      <c r="BC79">
        <f t="shared" si="77"/>
        <v>2.1849551193190583E-2</v>
      </c>
      <c r="BD79">
        <f t="shared" si="78"/>
        <v>1.5478822524963807</v>
      </c>
      <c r="BE79">
        <f t="shared" si="79"/>
        <v>686.11742934405163</v>
      </c>
      <c r="BF79" t="s">
        <v>729</v>
      </c>
      <c r="BG79">
        <v>618.03</v>
      </c>
      <c r="BH79">
        <f t="shared" si="80"/>
        <v>618.03</v>
      </c>
      <c r="BI79">
        <f t="shared" si="81"/>
        <v>0.54116336909313634</v>
      </c>
      <c r="BJ79">
        <f t="shared" si="82"/>
        <v>0.63463221668305891</v>
      </c>
      <c r="BK79">
        <f t="shared" si="83"/>
        <v>0.74095186648849964</v>
      </c>
      <c r="BL79">
        <f t="shared" si="84"/>
        <v>1.3091597104228825</v>
      </c>
      <c r="BM79">
        <f t="shared" si="85"/>
        <v>0.85508046283065053</v>
      </c>
      <c r="BN79">
        <f t="shared" si="86"/>
        <v>0.44351221349269304</v>
      </c>
      <c r="BO79">
        <f t="shared" si="87"/>
        <v>0.55648778650730701</v>
      </c>
      <c r="BP79">
        <v>1247</v>
      </c>
      <c r="BQ79">
        <v>300</v>
      </c>
      <c r="BR79">
        <v>300</v>
      </c>
      <c r="BS79">
        <v>300</v>
      </c>
      <c r="BT79">
        <v>10361.6</v>
      </c>
      <c r="BU79">
        <v>1242.72</v>
      </c>
      <c r="BV79">
        <v>-7.08211E-3</v>
      </c>
      <c r="BW79">
        <v>-1.44</v>
      </c>
      <c r="BX79" t="s">
        <v>405</v>
      </c>
      <c r="BY79" t="s">
        <v>405</v>
      </c>
      <c r="BZ79" t="s">
        <v>405</v>
      </c>
      <c r="CA79" t="s">
        <v>405</v>
      </c>
      <c r="CB79" t="s">
        <v>405</v>
      </c>
      <c r="CC79" t="s">
        <v>405</v>
      </c>
      <c r="CD79" t="s">
        <v>405</v>
      </c>
      <c r="CE79" t="s">
        <v>405</v>
      </c>
      <c r="CF79" t="s">
        <v>405</v>
      </c>
      <c r="CG79" t="s">
        <v>405</v>
      </c>
      <c r="CH79">
        <f t="shared" si="88"/>
        <v>1799.97</v>
      </c>
      <c r="CI79">
        <f t="shared" si="89"/>
        <v>1513.1594999210188</v>
      </c>
      <c r="CJ79">
        <f t="shared" si="90"/>
        <v>0.84065817759241468</v>
      </c>
      <c r="CK79">
        <f t="shared" si="91"/>
        <v>0.16087028275336035</v>
      </c>
      <c r="CL79">
        <v>6</v>
      </c>
      <c r="CM79">
        <v>0.5</v>
      </c>
      <c r="CN79" t="s">
        <v>406</v>
      </c>
      <c r="CO79">
        <v>2</v>
      </c>
      <c r="CP79">
        <v>1657476934.5</v>
      </c>
      <c r="CQ79">
        <v>562.33399999999995</v>
      </c>
      <c r="CR79">
        <v>599.92999999999995</v>
      </c>
      <c r="CS79">
        <v>20.485199999999999</v>
      </c>
      <c r="CT79">
        <v>15.7567</v>
      </c>
      <c r="CU79">
        <v>561.45899999999995</v>
      </c>
      <c r="CV79">
        <v>20.5641</v>
      </c>
      <c r="CW79">
        <v>500.07900000000001</v>
      </c>
      <c r="CX79">
        <v>99.443399999999997</v>
      </c>
      <c r="CY79">
        <v>9.9898700000000007E-2</v>
      </c>
      <c r="CZ79">
        <v>27.354299999999999</v>
      </c>
      <c r="DA79">
        <v>27.9605</v>
      </c>
      <c r="DB79">
        <v>999.9</v>
      </c>
      <c r="DC79">
        <v>0</v>
      </c>
      <c r="DD79">
        <v>0</v>
      </c>
      <c r="DE79">
        <v>10016.200000000001</v>
      </c>
      <c r="DF79">
        <v>0</v>
      </c>
      <c r="DG79">
        <v>1718.57</v>
      </c>
      <c r="DH79">
        <v>-37.595999999999997</v>
      </c>
      <c r="DI79">
        <v>574.09400000000005</v>
      </c>
      <c r="DJ79">
        <v>609.53399999999999</v>
      </c>
      <c r="DK79">
        <v>4.72844</v>
      </c>
      <c r="DL79">
        <v>599.92999999999995</v>
      </c>
      <c r="DM79">
        <v>15.7567</v>
      </c>
      <c r="DN79">
        <v>2.0371199999999998</v>
      </c>
      <c r="DO79">
        <v>1.56691</v>
      </c>
      <c r="DP79">
        <v>17.735800000000001</v>
      </c>
      <c r="DQ79">
        <v>13.6371</v>
      </c>
      <c r="DR79">
        <v>1799.97</v>
      </c>
      <c r="DS79">
        <v>0.97799800000000003</v>
      </c>
      <c r="DT79">
        <v>2.2002299999999999E-2</v>
      </c>
      <c r="DU79">
        <v>0</v>
      </c>
      <c r="DV79">
        <v>884.70299999999997</v>
      </c>
      <c r="DW79">
        <v>5.0001199999999999</v>
      </c>
      <c r="DX79">
        <v>16105</v>
      </c>
      <c r="DY79">
        <v>14417.6</v>
      </c>
      <c r="DZ79">
        <v>47</v>
      </c>
      <c r="EA79">
        <v>48.686999999999998</v>
      </c>
      <c r="EB79">
        <v>47.936999999999998</v>
      </c>
      <c r="EC79">
        <v>48.186999999999998</v>
      </c>
      <c r="ED79">
        <v>48.375</v>
      </c>
      <c r="EE79">
        <v>1755.48</v>
      </c>
      <c r="EF79">
        <v>39.49</v>
      </c>
      <c r="EG79">
        <v>0</v>
      </c>
      <c r="EH79">
        <v>175.60000014305109</v>
      </c>
      <c r="EI79">
        <v>0</v>
      </c>
      <c r="EJ79">
        <v>884.35388461538469</v>
      </c>
      <c r="EK79">
        <v>3.762017084907094</v>
      </c>
      <c r="EL79">
        <v>74.536752149585112</v>
      </c>
      <c r="EM79">
        <v>16097.376923076919</v>
      </c>
      <c r="EN79">
        <v>15</v>
      </c>
      <c r="EO79">
        <v>1657476858</v>
      </c>
      <c r="EP79" t="s">
        <v>730</v>
      </c>
      <c r="EQ79">
        <v>1657476854.5</v>
      </c>
      <c r="ER79">
        <v>1657476858</v>
      </c>
      <c r="ES79">
        <v>71</v>
      </c>
      <c r="ET79">
        <v>0.749</v>
      </c>
      <c r="EU79">
        <v>-5.0000000000000001E-3</v>
      </c>
      <c r="EV79">
        <v>0.875</v>
      </c>
      <c r="EW79">
        <v>-7.9000000000000001E-2</v>
      </c>
      <c r="EX79">
        <v>600</v>
      </c>
      <c r="EY79">
        <v>17</v>
      </c>
      <c r="EZ79">
        <v>0.04</v>
      </c>
      <c r="FA79">
        <v>0.02</v>
      </c>
      <c r="FB79">
        <v>-37.543554999999998</v>
      </c>
      <c r="FC79">
        <v>-0.48416285178228341</v>
      </c>
      <c r="FD79">
        <v>6.1579079036633899E-2</v>
      </c>
      <c r="FE79">
        <v>1</v>
      </c>
      <c r="FF79">
        <v>4.7230237500000003</v>
      </c>
      <c r="FG79">
        <v>7.2976097560974021E-2</v>
      </c>
      <c r="FH79">
        <v>1.5267971981815421E-2</v>
      </c>
      <c r="FI79">
        <v>1</v>
      </c>
      <c r="FJ79">
        <v>2</v>
      </c>
      <c r="FK79">
        <v>2</v>
      </c>
      <c r="FL79" t="s">
        <v>408</v>
      </c>
      <c r="FM79">
        <v>2.9310800000000001</v>
      </c>
      <c r="FN79">
        <v>2.7029700000000001</v>
      </c>
      <c r="FO79">
        <v>0.124775</v>
      </c>
      <c r="FP79">
        <v>0.131355</v>
      </c>
      <c r="FQ79">
        <v>0.10218099999999999</v>
      </c>
      <c r="FR79">
        <v>8.4290500000000004E-2</v>
      </c>
      <c r="FS79">
        <v>30695.7</v>
      </c>
      <c r="FT79">
        <v>16808.900000000001</v>
      </c>
      <c r="FU79">
        <v>31512.5</v>
      </c>
      <c r="FV79">
        <v>21050.5</v>
      </c>
      <c r="FW79">
        <v>38317.199999999997</v>
      </c>
      <c r="FX79">
        <v>32809</v>
      </c>
      <c r="FY79">
        <v>47669.9</v>
      </c>
      <c r="FZ79">
        <v>40279.5</v>
      </c>
      <c r="GA79">
        <v>1.91645</v>
      </c>
      <c r="GB79">
        <v>1.8724499999999999</v>
      </c>
      <c r="GC79">
        <v>1.6890499999999999E-2</v>
      </c>
      <c r="GD79">
        <v>0</v>
      </c>
      <c r="GE79">
        <v>27.684699999999999</v>
      </c>
      <c r="GF79">
        <v>999.9</v>
      </c>
      <c r="GG79">
        <v>43.5</v>
      </c>
      <c r="GH79">
        <v>39.799999999999997</v>
      </c>
      <c r="GI79">
        <v>32.083300000000001</v>
      </c>
      <c r="GJ79">
        <v>60.764899999999997</v>
      </c>
      <c r="GK79">
        <v>18.930299999999999</v>
      </c>
      <c r="GL79">
        <v>1</v>
      </c>
      <c r="GM79">
        <v>0.68677600000000005</v>
      </c>
      <c r="GN79">
        <v>6.4307400000000001</v>
      </c>
      <c r="GO79">
        <v>20.021599999999999</v>
      </c>
      <c r="GP79">
        <v>5.1945300000000003</v>
      </c>
      <c r="GQ79">
        <v>11.950100000000001</v>
      </c>
      <c r="GR79">
        <v>4.9939499999999999</v>
      </c>
      <c r="GS79">
        <v>3.2909999999999999</v>
      </c>
      <c r="GT79">
        <v>9999</v>
      </c>
      <c r="GU79">
        <v>9999</v>
      </c>
      <c r="GV79">
        <v>9999</v>
      </c>
      <c r="GW79">
        <v>999.9</v>
      </c>
      <c r="GX79">
        <v>1.87635</v>
      </c>
      <c r="GY79">
        <v>1.8753</v>
      </c>
      <c r="GZ79">
        <v>1.87564</v>
      </c>
      <c r="HA79">
        <v>1.87937</v>
      </c>
      <c r="HB79">
        <v>1.87287</v>
      </c>
      <c r="HC79">
        <v>1.8705700000000001</v>
      </c>
      <c r="HD79">
        <v>1.8727100000000001</v>
      </c>
      <c r="HE79">
        <v>1.8757600000000001</v>
      </c>
      <c r="HF79">
        <v>0</v>
      </c>
      <c r="HG79">
        <v>0</v>
      </c>
      <c r="HH79">
        <v>0</v>
      </c>
      <c r="HI79">
        <v>0</v>
      </c>
      <c r="HJ79" t="s">
        <v>409</v>
      </c>
      <c r="HK79" t="s">
        <v>410</v>
      </c>
      <c r="HL79" t="s">
        <v>411</v>
      </c>
      <c r="HM79" t="s">
        <v>411</v>
      </c>
      <c r="HN79" t="s">
        <v>411</v>
      </c>
      <c r="HO79" t="s">
        <v>411</v>
      </c>
      <c r="HP79">
        <v>0</v>
      </c>
      <c r="HQ79">
        <v>100</v>
      </c>
      <c r="HR79">
        <v>100</v>
      </c>
      <c r="HS79">
        <v>0.875</v>
      </c>
      <c r="HT79">
        <v>-7.8899999999999998E-2</v>
      </c>
      <c r="HU79">
        <v>0.8747619047619537</v>
      </c>
      <c r="HV79">
        <v>0</v>
      </c>
      <c r="HW79">
        <v>0</v>
      </c>
      <c r="HX79">
        <v>0</v>
      </c>
      <c r="HY79">
        <v>-7.885999999999882E-2</v>
      </c>
      <c r="HZ79">
        <v>0</v>
      </c>
      <c r="IA79">
        <v>0</v>
      </c>
      <c r="IB79">
        <v>0</v>
      </c>
      <c r="IC79">
        <v>-1</v>
      </c>
      <c r="ID79">
        <v>-1</v>
      </c>
      <c r="IE79">
        <v>-1</v>
      </c>
      <c r="IF79">
        <v>-1</v>
      </c>
      <c r="IG79">
        <v>1.3</v>
      </c>
      <c r="IH79">
        <v>1.3</v>
      </c>
      <c r="II79">
        <v>1.39893</v>
      </c>
      <c r="IJ79">
        <v>2.4011200000000001</v>
      </c>
      <c r="IK79">
        <v>1.5478499999999999</v>
      </c>
      <c r="IL79">
        <v>2.2985799999999998</v>
      </c>
      <c r="IM79">
        <v>1.5918000000000001</v>
      </c>
      <c r="IN79">
        <v>2.4182100000000002</v>
      </c>
      <c r="IO79">
        <v>43.399099999999997</v>
      </c>
      <c r="IP79">
        <v>23.8248</v>
      </c>
      <c r="IQ79">
        <v>18</v>
      </c>
      <c r="IR79">
        <v>514.58399999999995</v>
      </c>
      <c r="IS79">
        <v>461.255</v>
      </c>
      <c r="IT79">
        <v>18.460599999999999</v>
      </c>
      <c r="IU79">
        <v>35.404400000000003</v>
      </c>
      <c r="IV79">
        <v>29.999600000000001</v>
      </c>
      <c r="IW79">
        <v>35.489800000000002</v>
      </c>
      <c r="IX79">
        <v>35.496600000000001</v>
      </c>
      <c r="IY79">
        <v>28.030999999999999</v>
      </c>
      <c r="IZ79">
        <v>51.340699999999998</v>
      </c>
      <c r="JA79">
        <v>0</v>
      </c>
      <c r="JB79">
        <v>18.494700000000002</v>
      </c>
      <c r="JC79">
        <v>600</v>
      </c>
      <c r="JD79">
        <v>15.7377</v>
      </c>
      <c r="JE79">
        <v>99.002700000000004</v>
      </c>
      <c r="JF79">
        <v>98.475200000000001</v>
      </c>
    </row>
    <row r="80" spans="1:266" x14ac:dyDescent="0.25">
      <c r="A80">
        <v>64</v>
      </c>
      <c r="B80">
        <v>1657477106.5</v>
      </c>
      <c r="C80">
        <v>11993.400000095369</v>
      </c>
      <c r="D80" t="s">
        <v>731</v>
      </c>
      <c r="E80" t="s">
        <v>732</v>
      </c>
      <c r="F80" t="s">
        <v>397</v>
      </c>
      <c r="G80" t="s">
        <v>398</v>
      </c>
      <c r="H80" t="s">
        <v>671</v>
      </c>
      <c r="I80" t="s">
        <v>672</v>
      </c>
      <c r="J80" t="s">
        <v>400</v>
      </c>
      <c r="K80">
        <v>1657477106.5</v>
      </c>
      <c r="L80">
        <f t="shared" si="46"/>
        <v>4.0214592239403626E-3</v>
      </c>
      <c r="M80">
        <f t="shared" si="47"/>
        <v>4.0214592239403624</v>
      </c>
      <c r="N80">
        <f t="shared" si="48"/>
        <v>35.852600876949325</v>
      </c>
      <c r="O80">
        <f t="shared" si="49"/>
        <v>753.38199999999995</v>
      </c>
      <c r="P80">
        <f t="shared" si="50"/>
        <v>485.4044722523376</v>
      </c>
      <c r="Q80">
        <f t="shared" si="51"/>
        <v>48.32004781985372</v>
      </c>
      <c r="R80">
        <f t="shared" si="52"/>
        <v>74.996124567415777</v>
      </c>
      <c r="S80">
        <f t="shared" si="53"/>
        <v>0.23777050872416441</v>
      </c>
      <c r="T80">
        <f t="shared" si="54"/>
        <v>2.9220061717062675</v>
      </c>
      <c r="U80">
        <f t="shared" si="55"/>
        <v>0.22752090259296215</v>
      </c>
      <c r="V80">
        <f t="shared" si="56"/>
        <v>0.14308463042364067</v>
      </c>
      <c r="W80">
        <f t="shared" si="57"/>
        <v>289.53353384751222</v>
      </c>
      <c r="X80">
        <f t="shared" si="58"/>
        <v>28.121968317629097</v>
      </c>
      <c r="Y80">
        <f t="shared" si="59"/>
        <v>27.997399999999999</v>
      </c>
      <c r="Z80">
        <f t="shared" si="60"/>
        <v>3.7942645296470858</v>
      </c>
      <c r="AA80">
        <f t="shared" si="61"/>
        <v>56.754714696316199</v>
      </c>
      <c r="AB80">
        <f t="shared" si="62"/>
        <v>2.0867518210806302</v>
      </c>
      <c r="AC80">
        <f t="shared" si="63"/>
        <v>3.6767902583009122</v>
      </c>
      <c r="AD80">
        <f t="shared" si="64"/>
        <v>1.7075127085664557</v>
      </c>
      <c r="AE80">
        <f t="shared" si="65"/>
        <v>-177.34635177576999</v>
      </c>
      <c r="AF80">
        <f t="shared" si="66"/>
        <v>-84.814796318908733</v>
      </c>
      <c r="AG80">
        <f t="shared" si="67"/>
        <v>-6.309929615563159</v>
      </c>
      <c r="AH80">
        <f t="shared" si="68"/>
        <v>21.06245613727036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52566.995409991556</v>
      </c>
      <c r="AN80" t="s">
        <v>402</v>
      </c>
      <c r="AO80">
        <v>10366.9</v>
      </c>
      <c r="AP80">
        <v>993.59653846153856</v>
      </c>
      <c r="AQ80">
        <v>3431.87</v>
      </c>
      <c r="AR80">
        <f t="shared" si="72"/>
        <v>0.71047955241266758</v>
      </c>
      <c r="AS80">
        <v>-3.9894345373445681</v>
      </c>
      <c r="AT80" t="s">
        <v>733</v>
      </c>
      <c r="AU80">
        <v>10362.6</v>
      </c>
      <c r="AV80">
        <v>905.04075999999998</v>
      </c>
      <c r="AW80">
        <v>1390.65</v>
      </c>
      <c r="AX80">
        <f t="shared" si="73"/>
        <v>0.34919587243375405</v>
      </c>
      <c r="AY80">
        <v>0.5</v>
      </c>
      <c r="AZ80">
        <f t="shared" si="74"/>
        <v>1513.0085999209907</v>
      </c>
      <c r="BA80">
        <f t="shared" si="75"/>
        <v>35.852600876949325</v>
      </c>
      <c r="BB80">
        <f t="shared" si="76"/>
        <v>264.16817902459155</v>
      </c>
      <c r="BC80">
        <f t="shared" si="77"/>
        <v>2.6332986749959278E-2</v>
      </c>
      <c r="BD80">
        <f t="shared" si="78"/>
        <v>1.467817207780534</v>
      </c>
      <c r="BE80">
        <f t="shared" si="79"/>
        <v>697.27878705543526</v>
      </c>
      <c r="BF80" t="s">
        <v>734</v>
      </c>
      <c r="BG80">
        <v>625.73</v>
      </c>
      <c r="BH80">
        <f t="shared" si="80"/>
        <v>625.73</v>
      </c>
      <c r="BI80">
        <f t="shared" si="81"/>
        <v>0.55004494301226048</v>
      </c>
      <c r="BJ80">
        <f t="shared" si="82"/>
        <v>0.63484970977357114</v>
      </c>
      <c r="BK80">
        <f t="shared" si="83"/>
        <v>0.72741203218656225</v>
      </c>
      <c r="BL80">
        <f t="shared" si="84"/>
        <v>1.2230323798674663</v>
      </c>
      <c r="BM80">
        <f t="shared" si="85"/>
        <v>0.83715794483202244</v>
      </c>
      <c r="BN80">
        <f t="shared" si="86"/>
        <v>0.43892444015075815</v>
      </c>
      <c r="BO80">
        <f t="shared" si="87"/>
        <v>0.56107555984924185</v>
      </c>
      <c r="BP80">
        <v>1249</v>
      </c>
      <c r="BQ80">
        <v>300</v>
      </c>
      <c r="BR80">
        <v>300</v>
      </c>
      <c r="BS80">
        <v>300</v>
      </c>
      <c r="BT80">
        <v>10362.6</v>
      </c>
      <c r="BU80">
        <v>1293.68</v>
      </c>
      <c r="BV80">
        <v>-7.0827900000000003E-3</v>
      </c>
      <c r="BW80">
        <v>1.62</v>
      </c>
      <c r="BX80" t="s">
        <v>405</v>
      </c>
      <c r="BY80" t="s">
        <v>405</v>
      </c>
      <c r="BZ80" t="s">
        <v>405</v>
      </c>
      <c r="CA80" t="s">
        <v>405</v>
      </c>
      <c r="CB80" t="s">
        <v>405</v>
      </c>
      <c r="CC80" t="s">
        <v>405</v>
      </c>
      <c r="CD80" t="s">
        <v>405</v>
      </c>
      <c r="CE80" t="s">
        <v>405</v>
      </c>
      <c r="CF80" t="s">
        <v>405</v>
      </c>
      <c r="CG80" t="s">
        <v>405</v>
      </c>
      <c r="CH80">
        <f t="shared" si="88"/>
        <v>1799.79</v>
      </c>
      <c r="CI80">
        <f t="shared" si="89"/>
        <v>1513.0085999209907</v>
      </c>
      <c r="CJ80">
        <f t="shared" si="90"/>
        <v>0.84065841010395137</v>
      </c>
      <c r="CK80">
        <f t="shared" si="91"/>
        <v>0.16087073150062631</v>
      </c>
      <c r="CL80">
        <v>6</v>
      </c>
      <c r="CM80">
        <v>0.5</v>
      </c>
      <c r="CN80" t="s">
        <v>406</v>
      </c>
      <c r="CO80">
        <v>2</v>
      </c>
      <c r="CP80">
        <v>1657477106.5</v>
      </c>
      <c r="CQ80">
        <v>753.38199999999995</v>
      </c>
      <c r="CR80">
        <v>800.029</v>
      </c>
      <c r="CS80">
        <v>20.962700000000002</v>
      </c>
      <c r="CT80">
        <v>16.2393</v>
      </c>
      <c r="CU80">
        <v>751.75800000000004</v>
      </c>
      <c r="CV80">
        <v>21.0456</v>
      </c>
      <c r="CW80">
        <v>500.12599999999998</v>
      </c>
      <c r="CX80">
        <v>99.446299999999994</v>
      </c>
      <c r="CY80">
        <v>9.9646899999999997E-2</v>
      </c>
      <c r="CZ80">
        <v>27.459</v>
      </c>
      <c r="DA80">
        <v>27.997399999999999</v>
      </c>
      <c r="DB80">
        <v>999.9</v>
      </c>
      <c r="DC80">
        <v>0</v>
      </c>
      <c r="DD80">
        <v>0</v>
      </c>
      <c r="DE80">
        <v>10012.5</v>
      </c>
      <c r="DF80">
        <v>0</v>
      </c>
      <c r="DG80">
        <v>1721.66</v>
      </c>
      <c r="DH80">
        <v>-46.646799999999999</v>
      </c>
      <c r="DI80">
        <v>769.51300000000003</v>
      </c>
      <c r="DJ80">
        <v>813.23500000000001</v>
      </c>
      <c r="DK80">
        <v>4.7234100000000003</v>
      </c>
      <c r="DL80">
        <v>800.029</v>
      </c>
      <c r="DM80">
        <v>16.2393</v>
      </c>
      <c r="DN80">
        <v>2.08466</v>
      </c>
      <c r="DO80">
        <v>1.61493</v>
      </c>
      <c r="DP80">
        <v>18.102399999999999</v>
      </c>
      <c r="DQ80">
        <v>14.102</v>
      </c>
      <c r="DR80">
        <v>1799.79</v>
      </c>
      <c r="DS80">
        <v>0.97799400000000003</v>
      </c>
      <c r="DT80">
        <v>2.2006000000000001E-2</v>
      </c>
      <c r="DU80">
        <v>0</v>
      </c>
      <c r="DV80">
        <v>904.60599999999999</v>
      </c>
      <c r="DW80">
        <v>5.0001199999999999</v>
      </c>
      <c r="DX80">
        <v>16486.7</v>
      </c>
      <c r="DY80">
        <v>14416.2</v>
      </c>
      <c r="DZ80">
        <v>46.875</v>
      </c>
      <c r="EA80">
        <v>48.5</v>
      </c>
      <c r="EB80">
        <v>47.75</v>
      </c>
      <c r="EC80">
        <v>48</v>
      </c>
      <c r="ED80">
        <v>48.311999999999998</v>
      </c>
      <c r="EE80">
        <v>1755.29</v>
      </c>
      <c r="EF80">
        <v>39.5</v>
      </c>
      <c r="EG80">
        <v>0</v>
      </c>
      <c r="EH80">
        <v>171.80000019073489</v>
      </c>
      <c r="EI80">
        <v>0</v>
      </c>
      <c r="EJ80">
        <v>905.04075999999998</v>
      </c>
      <c r="EK80">
        <v>0.91230769550395885</v>
      </c>
      <c r="EL80">
        <v>29.900000019932541</v>
      </c>
      <c r="EM80">
        <v>16484.524000000001</v>
      </c>
      <c r="EN80">
        <v>15</v>
      </c>
      <c r="EO80">
        <v>1657477041</v>
      </c>
      <c r="EP80" t="s">
        <v>735</v>
      </c>
      <c r="EQ80">
        <v>1657477040</v>
      </c>
      <c r="ER80">
        <v>1657477041</v>
      </c>
      <c r="ES80">
        <v>72</v>
      </c>
      <c r="ET80">
        <v>0.749</v>
      </c>
      <c r="EU80">
        <v>-4.0000000000000001E-3</v>
      </c>
      <c r="EV80">
        <v>1.6240000000000001</v>
      </c>
      <c r="EW80">
        <v>-8.3000000000000004E-2</v>
      </c>
      <c r="EX80">
        <v>800</v>
      </c>
      <c r="EY80">
        <v>17</v>
      </c>
      <c r="EZ80">
        <v>0.03</v>
      </c>
      <c r="FA80">
        <v>0.02</v>
      </c>
      <c r="FB80">
        <v>-46.594587500000003</v>
      </c>
      <c r="FC80">
        <v>-0.40943977485915362</v>
      </c>
      <c r="FD80">
        <v>6.363028833621602E-2</v>
      </c>
      <c r="FE80">
        <v>1</v>
      </c>
      <c r="FF80">
        <v>4.7728950000000001</v>
      </c>
      <c r="FG80">
        <v>6.6048630393997054E-2</v>
      </c>
      <c r="FH80">
        <v>2.5180619630978118E-2</v>
      </c>
      <c r="FI80">
        <v>1</v>
      </c>
      <c r="FJ80">
        <v>2</v>
      </c>
      <c r="FK80">
        <v>2</v>
      </c>
      <c r="FL80" t="s">
        <v>408</v>
      </c>
      <c r="FM80">
        <v>2.93113</v>
      </c>
      <c r="FN80">
        <v>2.70268</v>
      </c>
      <c r="FO80">
        <v>0.15285399999999999</v>
      </c>
      <c r="FP80">
        <v>0.159854</v>
      </c>
      <c r="FQ80">
        <v>0.103881</v>
      </c>
      <c r="FR80">
        <v>8.6131299999999994E-2</v>
      </c>
      <c r="FS80">
        <v>29702.5</v>
      </c>
      <c r="FT80">
        <v>16253.3</v>
      </c>
      <c r="FU80">
        <v>31506.1</v>
      </c>
      <c r="FV80">
        <v>21046.9</v>
      </c>
      <c r="FW80">
        <v>38238.300000000003</v>
      </c>
      <c r="FX80">
        <v>32738.6</v>
      </c>
      <c r="FY80">
        <v>47660.7</v>
      </c>
      <c r="FZ80">
        <v>40273.5</v>
      </c>
      <c r="GA80">
        <v>1.91527</v>
      </c>
      <c r="GB80">
        <v>1.87215</v>
      </c>
      <c r="GC80">
        <v>1.73226E-2</v>
      </c>
      <c r="GD80">
        <v>0</v>
      </c>
      <c r="GE80">
        <v>27.714500000000001</v>
      </c>
      <c r="GF80">
        <v>999.9</v>
      </c>
      <c r="GG80">
        <v>43.2</v>
      </c>
      <c r="GH80">
        <v>39.9</v>
      </c>
      <c r="GI80">
        <v>32.036499999999997</v>
      </c>
      <c r="GJ80">
        <v>60.934899999999999</v>
      </c>
      <c r="GK80">
        <v>18.910299999999999</v>
      </c>
      <c r="GL80">
        <v>1</v>
      </c>
      <c r="GM80">
        <v>0.69428599999999996</v>
      </c>
      <c r="GN80">
        <v>6.4959100000000003</v>
      </c>
      <c r="GO80">
        <v>20.017600000000002</v>
      </c>
      <c r="GP80">
        <v>5.1972199999999997</v>
      </c>
      <c r="GQ80">
        <v>11.950100000000001</v>
      </c>
      <c r="GR80">
        <v>4.9947499999999998</v>
      </c>
      <c r="GS80">
        <v>3.2909999999999999</v>
      </c>
      <c r="GT80">
        <v>9999</v>
      </c>
      <c r="GU80">
        <v>9999</v>
      </c>
      <c r="GV80">
        <v>9999</v>
      </c>
      <c r="GW80">
        <v>999.9</v>
      </c>
      <c r="GX80">
        <v>1.87635</v>
      </c>
      <c r="GY80">
        <v>1.8752800000000001</v>
      </c>
      <c r="GZ80">
        <v>1.8756600000000001</v>
      </c>
      <c r="HA80">
        <v>1.8793500000000001</v>
      </c>
      <c r="HB80">
        <v>1.87286</v>
      </c>
      <c r="HC80">
        <v>1.8705700000000001</v>
      </c>
      <c r="HD80">
        <v>1.8727100000000001</v>
      </c>
      <c r="HE80">
        <v>1.8757600000000001</v>
      </c>
      <c r="HF80">
        <v>0</v>
      </c>
      <c r="HG80">
        <v>0</v>
      </c>
      <c r="HH80">
        <v>0</v>
      </c>
      <c r="HI80">
        <v>0</v>
      </c>
      <c r="HJ80" t="s">
        <v>409</v>
      </c>
      <c r="HK80" t="s">
        <v>410</v>
      </c>
      <c r="HL80" t="s">
        <v>411</v>
      </c>
      <c r="HM80" t="s">
        <v>411</v>
      </c>
      <c r="HN80" t="s">
        <v>411</v>
      </c>
      <c r="HO80" t="s">
        <v>411</v>
      </c>
      <c r="HP80">
        <v>0</v>
      </c>
      <c r="HQ80">
        <v>100</v>
      </c>
      <c r="HR80">
        <v>100</v>
      </c>
      <c r="HS80">
        <v>1.6240000000000001</v>
      </c>
      <c r="HT80">
        <v>-8.2900000000000001E-2</v>
      </c>
      <c r="HU80">
        <v>1.6238499999999481</v>
      </c>
      <c r="HV80">
        <v>0</v>
      </c>
      <c r="HW80">
        <v>0</v>
      </c>
      <c r="HX80">
        <v>0</v>
      </c>
      <c r="HY80">
        <v>-8.2884999999997433E-2</v>
      </c>
      <c r="HZ80">
        <v>0</v>
      </c>
      <c r="IA80">
        <v>0</v>
      </c>
      <c r="IB80">
        <v>0</v>
      </c>
      <c r="IC80">
        <v>-1</v>
      </c>
      <c r="ID80">
        <v>-1</v>
      </c>
      <c r="IE80">
        <v>-1</v>
      </c>
      <c r="IF80">
        <v>-1</v>
      </c>
      <c r="IG80">
        <v>1.1000000000000001</v>
      </c>
      <c r="IH80">
        <v>1.1000000000000001</v>
      </c>
      <c r="II80">
        <v>1.7675799999999999</v>
      </c>
      <c r="IJ80">
        <v>2.3974600000000001</v>
      </c>
      <c r="IK80">
        <v>1.5490699999999999</v>
      </c>
      <c r="IL80">
        <v>2.2985799999999998</v>
      </c>
      <c r="IM80">
        <v>1.5918000000000001</v>
      </c>
      <c r="IN80">
        <v>2.34497</v>
      </c>
      <c r="IO80">
        <v>43.453600000000002</v>
      </c>
      <c r="IP80">
        <v>23.816099999999999</v>
      </c>
      <c r="IQ80">
        <v>18</v>
      </c>
      <c r="IR80">
        <v>514.40200000000004</v>
      </c>
      <c r="IS80">
        <v>461.60599999999999</v>
      </c>
      <c r="IT80">
        <v>18.8384</v>
      </c>
      <c r="IU80">
        <v>35.477899999999998</v>
      </c>
      <c r="IV80">
        <v>30.000599999999999</v>
      </c>
      <c r="IW80">
        <v>35.569400000000002</v>
      </c>
      <c r="IX80">
        <v>35.575200000000002</v>
      </c>
      <c r="IY80">
        <v>35.404600000000002</v>
      </c>
      <c r="IZ80">
        <v>49.273800000000001</v>
      </c>
      <c r="JA80">
        <v>0</v>
      </c>
      <c r="JB80">
        <v>18.8385</v>
      </c>
      <c r="JC80">
        <v>800</v>
      </c>
      <c r="JD80">
        <v>16.236499999999999</v>
      </c>
      <c r="JE80">
        <v>98.9833</v>
      </c>
      <c r="JF80">
        <v>98.46</v>
      </c>
    </row>
    <row r="81" spans="1:266" x14ac:dyDescent="0.25">
      <c r="A81">
        <v>65</v>
      </c>
      <c r="B81">
        <v>1657477296</v>
      </c>
      <c r="C81">
        <v>12182.900000095369</v>
      </c>
      <c r="D81" t="s">
        <v>736</v>
      </c>
      <c r="E81" t="s">
        <v>737</v>
      </c>
      <c r="F81" t="s">
        <v>397</v>
      </c>
      <c r="G81" t="s">
        <v>398</v>
      </c>
      <c r="H81" t="s">
        <v>671</v>
      </c>
      <c r="I81" t="s">
        <v>672</v>
      </c>
      <c r="J81" t="s">
        <v>400</v>
      </c>
      <c r="K81">
        <v>1657477296</v>
      </c>
      <c r="L81">
        <f t="shared" ref="L81:L112" si="92">(M81)/1000</f>
        <v>3.9686667508164134E-3</v>
      </c>
      <c r="M81">
        <f t="shared" ref="M81:M112" si="93">1000*CW81*AK81*(CS81-CT81)/(100*CL81*(1000-AK81*CS81))</f>
        <v>3.9686667508164137</v>
      </c>
      <c r="N81">
        <f t="shared" ref="N81:N112" si="94">CW81*AK81*(CR81-CQ81*(1000-AK81*CT81)/(1000-AK81*CS81))/(100*CL81)</f>
        <v>39.283432022857141</v>
      </c>
      <c r="O81">
        <f t="shared" ref="O81:O112" si="95">CQ81 - IF(AK81&gt;1, N81*CL81*100/(AM81*DE81), 0)</f>
        <v>948.42200000000003</v>
      </c>
      <c r="P81">
        <f t="shared" ref="P81:P112" si="96">((V81-L81/2)*O81-N81)/(V81+L81/2)</f>
        <v>658.41081820885597</v>
      </c>
      <c r="Q81">
        <f t="shared" ref="Q81:Q112" si="97">P81*(CX81+CY81)/1000</f>
        <v>65.543599303413288</v>
      </c>
      <c r="R81">
        <f t="shared" ref="R81:R112" si="98">(CQ81 - IF(AK81&gt;1, N81*CL81*100/(AM81*DE81), 0))*(CX81+CY81)/1000</f>
        <v>94.413684920381996</v>
      </c>
      <c r="S81">
        <f t="shared" ref="S81:S112" si="99">2/((1/U81-1/T81)+SIGN(U81)*SQRT((1/U81-1/T81)*(1/U81-1/T81) + 4*CM81/((CM81+1)*(CM81+1))*(2*1/U81*1/T81-1/T81*1/T81)))</f>
        <v>0.24358878492212749</v>
      </c>
      <c r="T81">
        <f t="shared" ref="T81:T112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2.9199549836381848</v>
      </c>
      <c r="U81">
        <f t="shared" ref="U81:U112" si="101">L81*(1000-(1000*0.61365*EXP(17.502*Y81/(240.97+Y81))/(CX81+CY81)+CS81)/2)/(1000*0.61365*EXP(17.502*Y81/(240.97+Y81))/(CX81+CY81)-CS81)</f>
        <v>0.23283641719138709</v>
      </c>
      <c r="V81">
        <f t="shared" ref="V81:V112" si="102">1/((CM81+1)/(S81/1.6)+1/(T81/1.37)) + CM81/((CM81+1)/(S81/1.6) + CM81/(T81/1.37))</f>
        <v>0.1464492636125907</v>
      </c>
      <c r="W81">
        <f t="shared" ref="W81:W112" si="103">(CH81*CK81)</f>
        <v>289.57024184753169</v>
      </c>
      <c r="X81">
        <f t="shared" ref="X81:X112" si="104">(CZ81+(W81+2*0.95*0.0000000567*(((CZ81+$B$7)+273)^4-(CZ81+273)^4)-44100*L81)/(1.84*29.3*T81+8*0.95*0.0000000567*(CZ81+273)^3))</f>
        <v>28.215948843634092</v>
      </c>
      <c r="Y81">
        <f t="shared" ref="Y81:Y112" si="105">($C$7*DA81+$D$7*DB81+$E$7*X81)</f>
        <v>28.000399999999999</v>
      </c>
      <c r="Z81">
        <f t="shared" ref="Z81:Z112" si="106">0.61365*EXP(17.502*Y81/(240.97+Y81))</f>
        <v>3.7949281708804219</v>
      </c>
      <c r="AA81">
        <f t="shared" ref="AA81:AA112" si="107">(AB81/AC81*100)</f>
        <v>58.17062776844736</v>
      </c>
      <c r="AB81">
        <f t="shared" ref="AB81:AB112" si="108">CS81*(CX81+CY81)/1000</f>
        <v>2.1487972609754999</v>
      </c>
      <c r="AC81">
        <f t="shared" ref="AC81:AC112" si="109">0.61365*EXP(17.502*CZ81/(240.97+CZ81))</f>
        <v>3.6939557701336012</v>
      </c>
      <c r="AD81">
        <f t="shared" ref="AD81:AD112" si="110">(Z81-CS81*(CX81+CY81)/1000)</f>
        <v>1.6461309099049219</v>
      </c>
      <c r="AE81">
        <f t="shared" ref="AE81:AE112" si="111">(-L81*44100)</f>
        <v>-175.01820371100382</v>
      </c>
      <c r="AF81">
        <f t="shared" ref="AF81:AF112" si="112">2*29.3*T81*0.92*(CZ81-Y81)</f>
        <v>-72.696839119375099</v>
      </c>
      <c r="AG81">
        <f t="shared" ref="AG81:AG112" si="113">2*0.95*0.0000000567*(((CZ81+$B$7)+273)^4-(Y81+273)^4)</f>
        <v>-5.4144234409482017</v>
      </c>
      <c r="AH81">
        <f t="shared" ref="AH81:AH112" si="114">W81+AG81+AE81+AF81</f>
        <v>36.440775576204558</v>
      </c>
      <c r="AI81">
        <v>0</v>
      </c>
      <c r="AJ81">
        <v>0</v>
      </c>
      <c r="AK81">
        <f t="shared" ref="AK81:AK112" si="115">IF(AI81*$H$13&gt;=AM81,1,(AM81/(AM81-AI81*$H$13)))</f>
        <v>1</v>
      </c>
      <c r="AL81">
        <f t="shared" ref="AL81:AL112" si="116">(AK81-1)*100</f>
        <v>0</v>
      </c>
      <c r="AM81">
        <f t="shared" ref="AM81:AM112" si="117">MAX(0,($B$13+$C$13*DE81)/(1+$D$13*DE81)*CX81/(CZ81+273)*$E$13)</f>
        <v>52494.123982709971</v>
      </c>
      <c r="AN81" t="s">
        <v>402</v>
      </c>
      <c r="AO81">
        <v>10366.9</v>
      </c>
      <c r="AP81">
        <v>993.59653846153856</v>
      </c>
      <c r="AQ81">
        <v>3431.87</v>
      </c>
      <c r="AR81">
        <f t="shared" ref="AR81:AR112" si="118">1-AP81/AQ81</f>
        <v>0.71047955241266758</v>
      </c>
      <c r="AS81">
        <v>-3.9894345373445681</v>
      </c>
      <c r="AT81" t="s">
        <v>738</v>
      </c>
      <c r="AU81">
        <v>10363.9</v>
      </c>
      <c r="AV81">
        <v>892.88253846153827</v>
      </c>
      <c r="AW81">
        <v>1371.84</v>
      </c>
      <c r="AX81">
        <f t="shared" ref="AX81:AX112" si="119">1-AV81/AW81</f>
        <v>0.34913507518257358</v>
      </c>
      <c r="AY81">
        <v>0.5</v>
      </c>
      <c r="AZ81">
        <f t="shared" ref="AZ81:AZ112" si="120">CI81</f>
        <v>1513.2017999210007</v>
      </c>
      <c r="BA81">
        <f t="shared" ref="BA81:BA112" si="121">N81</f>
        <v>39.283432022857141</v>
      </c>
      <c r="BB81">
        <f t="shared" ref="BB81:BB112" si="122">AX81*AY81*AZ81</f>
        <v>264.15591209091212</v>
      </c>
      <c r="BC81">
        <f t="shared" ref="BC81:BC112" si="123">(BA81-AS81)/AZ81</f>
        <v>2.8596890753408329E-2</v>
      </c>
      <c r="BD81">
        <f t="shared" ref="BD81:BD112" si="124">(AQ81-AW81)/AW81</f>
        <v>1.5016547119197574</v>
      </c>
      <c r="BE81">
        <f t="shared" ref="BE81:BE112" si="125">AP81/(AR81+AP81/AW81)</f>
        <v>692.5177141311425</v>
      </c>
      <c r="BF81" t="s">
        <v>739</v>
      </c>
      <c r="BG81">
        <v>619.13</v>
      </c>
      <c r="BH81">
        <f t="shared" ref="BH81:BH112" si="126">IF(BG81&lt;&gt;0, BG81, BE81)</f>
        <v>619.13</v>
      </c>
      <c r="BI81">
        <f t="shared" ref="BI81:BI112" si="127">1-BH81/AW81</f>
        <v>0.54868643573594578</v>
      </c>
      <c r="BJ81">
        <f t="shared" ref="BJ81:BJ112" si="128">(AW81-AV81)/(AW81-BH81)</f>
        <v>0.63631074588946834</v>
      </c>
      <c r="BK81">
        <f t="shared" ref="BK81:BK112" si="129">(AQ81-AW81)/(AQ81-BH81)</f>
        <v>0.73239261360808317</v>
      </c>
      <c r="BL81">
        <f t="shared" ref="BL81:BL112" si="130">(AW81-AV81)/(AW81-AP81)</f>
        <v>1.2662676562612816</v>
      </c>
      <c r="BM81">
        <f t="shared" ref="BM81:BM112" si="131">(AQ81-AW81)/(AQ81-AP81)</f>
        <v>0.84487241997056228</v>
      </c>
      <c r="BN81">
        <f t="shared" ref="BN81:BN112" si="132">(BJ81*BH81/AV81)</f>
        <v>0.44122161105462887</v>
      </c>
      <c r="BO81">
        <f t="shared" ref="BO81:BO112" si="133">(1-BN81)</f>
        <v>0.55877838894537113</v>
      </c>
      <c r="BP81">
        <v>1251</v>
      </c>
      <c r="BQ81">
        <v>300</v>
      </c>
      <c r="BR81">
        <v>300</v>
      </c>
      <c r="BS81">
        <v>300</v>
      </c>
      <c r="BT81">
        <v>10363.9</v>
      </c>
      <c r="BU81">
        <v>1278.1199999999999</v>
      </c>
      <c r="BV81">
        <v>-7.0836299999999996E-3</v>
      </c>
      <c r="BW81">
        <v>3.03</v>
      </c>
      <c r="BX81" t="s">
        <v>405</v>
      </c>
      <c r="BY81" t="s">
        <v>405</v>
      </c>
      <c r="BZ81" t="s">
        <v>405</v>
      </c>
      <c r="CA81" t="s">
        <v>405</v>
      </c>
      <c r="CB81" t="s">
        <v>405</v>
      </c>
      <c r="CC81" t="s">
        <v>405</v>
      </c>
      <c r="CD81" t="s">
        <v>405</v>
      </c>
      <c r="CE81" t="s">
        <v>405</v>
      </c>
      <c r="CF81" t="s">
        <v>405</v>
      </c>
      <c r="CG81" t="s">
        <v>405</v>
      </c>
      <c r="CH81">
        <f t="shared" ref="CH81:CH112" si="134">$B$11*DF81+$C$11*DG81+$F$11*DR81*(1-DU81)</f>
        <v>1800.02</v>
      </c>
      <c r="CI81">
        <f t="shared" ref="CI81:CI112" si="135">CH81*CJ81</f>
        <v>1513.2017999210007</v>
      </c>
      <c r="CJ81">
        <f t="shared" ref="CJ81:CJ112" si="136">($B$11*$D$9+$C$11*$D$9+$F$11*((EE81+DW81)/MAX(EE81+DW81+EF81, 0.1)*$I$9+EF81/MAX(EE81+DW81+EF81, 0.1)*$J$9))/($B$11+$C$11+$F$11)</f>
        <v>0.8406583259747118</v>
      </c>
      <c r="CK81">
        <f t="shared" ref="CK81:CK112" si="137">($B$11*$K$9+$C$11*$K$9+$F$11*((EE81+DW81)/MAX(EE81+DW81+EF81, 0.1)*$P$9+EF81/MAX(EE81+DW81+EF81, 0.1)*$Q$9))/($B$11+$C$11+$F$11)</f>
        <v>0.16087056913119394</v>
      </c>
      <c r="CL81">
        <v>6</v>
      </c>
      <c r="CM81">
        <v>0.5</v>
      </c>
      <c r="CN81" t="s">
        <v>406</v>
      </c>
      <c r="CO81">
        <v>2</v>
      </c>
      <c r="CP81">
        <v>1657477296</v>
      </c>
      <c r="CQ81">
        <v>948.42200000000003</v>
      </c>
      <c r="CR81">
        <v>1000.07</v>
      </c>
      <c r="CS81">
        <v>21.5855</v>
      </c>
      <c r="CT81">
        <v>16.9267</v>
      </c>
      <c r="CU81">
        <v>946.30799999999999</v>
      </c>
      <c r="CV81">
        <v>21.660699999999999</v>
      </c>
      <c r="CW81">
        <v>500.08600000000001</v>
      </c>
      <c r="CX81">
        <v>99.448099999999997</v>
      </c>
      <c r="CY81">
        <v>0.100081</v>
      </c>
      <c r="CZ81">
        <v>27.538599999999999</v>
      </c>
      <c r="DA81">
        <v>28.000399999999999</v>
      </c>
      <c r="DB81">
        <v>999.9</v>
      </c>
      <c r="DC81">
        <v>0</v>
      </c>
      <c r="DD81">
        <v>0</v>
      </c>
      <c r="DE81">
        <v>10000.6</v>
      </c>
      <c r="DF81">
        <v>0</v>
      </c>
      <c r="DG81">
        <v>1723.89</v>
      </c>
      <c r="DH81">
        <v>-51.646900000000002</v>
      </c>
      <c r="DI81">
        <v>969.346</v>
      </c>
      <c r="DJ81">
        <v>1017.29</v>
      </c>
      <c r="DK81">
        <v>4.6587899999999998</v>
      </c>
      <c r="DL81">
        <v>1000.07</v>
      </c>
      <c r="DM81">
        <v>16.9267</v>
      </c>
      <c r="DN81">
        <v>2.14663</v>
      </c>
      <c r="DO81">
        <v>1.68333</v>
      </c>
      <c r="DP81">
        <v>18.569500000000001</v>
      </c>
      <c r="DQ81">
        <v>14.743499999999999</v>
      </c>
      <c r="DR81">
        <v>1800.02</v>
      </c>
      <c r="DS81">
        <v>0.97799400000000003</v>
      </c>
      <c r="DT81">
        <v>2.2006000000000001E-2</v>
      </c>
      <c r="DU81">
        <v>0</v>
      </c>
      <c r="DV81">
        <v>892.80499999999995</v>
      </c>
      <c r="DW81">
        <v>5.0001199999999999</v>
      </c>
      <c r="DX81">
        <v>16255.4</v>
      </c>
      <c r="DY81">
        <v>14418</v>
      </c>
      <c r="DZ81">
        <v>46.625</v>
      </c>
      <c r="EA81">
        <v>48.186999999999998</v>
      </c>
      <c r="EB81">
        <v>47.561999999999998</v>
      </c>
      <c r="EC81">
        <v>47.625</v>
      </c>
      <c r="ED81">
        <v>48.061999999999998</v>
      </c>
      <c r="EE81">
        <v>1755.52</v>
      </c>
      <c r="EF81">
        <v>39.5</v>
      </c>
      <c r="EG81">
        <v>0</v>
      </c>
      <c r="EH81">
        <v>188.80000019073489</v>
      </c>
      <c r="EI81">
        <v>0</v>
      </c>
      <c r="EJ81">
        <v>892.88253846153827</v>
      </c>
      <c r="EK81">
        <v>-2.141128201788209</v>
      </c>
      <c r="EL81">
        <v>-36.844444354715627</v>
      </c>
      <c r="EM81">
        <v>16255.29615384615</v>
      </c>
      <c r="EN81">
        <v>15</v>
      </c>
      <c r="EO81">
        <v>1657477248.5</v>
      </c>
      <c r="EP81" t="s">
        <v>740</v>
      </c>
      <c r="EQ81">
        <v>1657477241.5</v>
      </c>
      <c r="ER81">
        <v>1657477248.5</v>
      </c>
      <c r="ES81">
        <v>73</v>
      </c>
      <c r="ET81">
        <v>0.49</v>
      </c>
      <c r="EU81">
        <v>8.0000000000000002E-3</v>
      </c>
      <c r="EV81">
        <v>2.1139999999999999</v>
      </c>
      <c r="EW81">
        <v>-7.4999999999999997E-2</v>
      </c>
      <c r="EX81">
        <v>1000</v>
      </c>
      <c r="EY81">
        <v>17</v>
      </c>
      <c r="EZ81">
        <v>0.04</v>
      </c>
      <c r="FA81">
        <v>0.03</v>
      </c>
      <c r="FB81">
        <v>-51.514151219512193</v>
      </c>
      <c r="FC81">
        <v>-0.69189825783969983</v>
      </c>
      <c r="FD81">
        <v>8.7889651217852027E-2</v>
      </c>
      <c r="FE81">
        <v>0</v>
      </c>
      <c r="FF81">
        <v>4.5815604878048788</v>
      </c>
      <c r="FG81">
        <v>0.71081560975609426</v>
      </c>
      <c r="FH81">
        <v>7.4653079819866117E-2</v>
      </c>
      <c r="FI81">
        <v>0</v>
      </c>
      <c r="FJ81">
        <v>0</v>
      </c>
      <c r="FK81">
        <v>2</v>
      </c>
      <c r="FL81" t="s">
        <v>487</v>
      </c>
      <c r="FM81">
        <v>2.9310299999999998</v>
      </c>
      <c r="FN81">
        <v>2.7030099999999999</v>
      </c>
      <c r="FO81">
        <v>0.17802799999999999</v>
      </c>
      <c r="FP81">
        <v>0.18487700000000001</v>
      </c>
      <c r="FQ81">
        <v>0.106046</v>
      </c>
      <c r="FR81">
        <v>8.8730799999999999E-2</v>
      </c>
      <c r="FS81">
        <v>28816.799999999999</v>
      </c>
      <c r="FT81">
        <v>15767.4</v>
      </c>
      <c r="FU81">
        <v>31505.3</v>
      </c>
      <c r="FV81">
        <v>21046.3</v>
      </c>
      <c r="FW81">
        <v>38145.599999999999</v>
      </c>
      <c r="FX81">
        <v>32645.4</v>
      </c>
      <c r="FY81">
        <v>47659.5</v>
      </c>
      <c r="FZ81">
        <v>40272.800000000003</v>
      </c>
      <c r="GA81">
        <v>1.91462</v>
      </c>
      <c r="GB81">
        <v>1.8741699999999999</v>
      </c>
      <c r="GC81">
        <v>2.13087E-2</v>
      </c>
      <c r="GD81">
        <v>0</v>
      </c>
      <c r="GE81">
        <v>27.6524</v>
      </c>
      <c r="GF81">
        <v>999.9</v>
      </c>
      <c r="GG81">
        <v>43</v>
      </c>
      <c r="GH81">
        <v>40</v>
      </c>
      <c r="GI81">
        <v>32.056899999999999</v>
      </c>
      <c r="GJ81">
        <v>61.344999999999999</v>
      </c>
      <c r="GK81">
        <v>19.1066</v>
      </c>
      <c r="GL81">
        <v>1</v>
      </c>
      <c r="GM81">
        <v>0.69048799999999999</v>
      </c>
      <c r="GN81">
        <v>5.7404700000000002</v>
      </c>
      <c r="GO81">
        <v>20.045400000000001</v>
      </c>
      <c r="GP81">
        <v>5.1964699999999997</v>
      </c>
      <c r="GQ81">
        <v>11.950100000000001</v>
      </c>
      <c r="GR81">
        <v>4.9948499999999996</v>
      </c>
      <c r="GS81">
        <v>3.2909999999999999</v>
      </c>
      <c r="GT81">
        <v>9999</v>
      </c>
      <c r="GU81">
        <v>9999</v>
      </c>
      <c r="GV81">
        <v>9999</v>
      </c>
      <c r="GW81">
        <v>999.9</v>
      </c>
      <c r="GX81">
        <v>1.87625</v>
      </c>
      <c r="GY81">
        <v>1.87517</v>
      </c>
      <c r="GZ81">
        <v>1.87561</v>
      </c>
      <c r="HA81">
        <v>1.87927</v>
      </c>
      <c r="HB81">
        <v>1.87286</v>
      </c>
      <c r="HC81">
        <v>1.8705700000000001</v>
      </c>
      <c r="HD81">
        <v>1.87262</v>
      </c>
      <c r="HE81">
        <v>1.8757600000000001</v>
      </c>
      <c r="HF81">
        <v>0</v>
      </c>
      <c r="HG81">
        <v>0</v>
      </c>
      <c r="HH81">
        <v>0</v>
      </c>
      <c r="HI81">
        <v>0</v>
      </c>
      <c r="HJ81" t="s">
        <v>409</v>
      </c>
      <c r="HK81" t="s">
        <v>410</v>
      </c>
      <c r="HL81" t="s">
        <v>411</v>
      </c>
      <c r="HM81" t="s">
        <v>411</v>
      </c>
      <c r="HN81" t="s">
        <v>411</v>
      </c>
      <c r="HO81" t="s">
        <v>411</v>
      </c>
      <c r="HP81">
        <v>0</v>
      </c>
      <c r="HQ81">
        <v>100</v>
      </c>
      <c r="HR81">
        <v>100</v>
      </c>
      <c r="HS81">
        <v>2.1139999999999999</v>
      </c>
      <c r="HT81">
        <v>-7.5200000000000003E-2</v>
      </c>
      <c r="HU81">
        <v>2.114047619047597</v>
      </c>
      <c r="HV81">
        <v>0</v>
      </c>
      <c r="HW81">
        <v>0</v>
      </c>
      <c r="HX81">
        <v>0</v>
      </c>
      <c r="HY81">
        <v>-7.5223809523809138E-2</v>
      </c>
      <c r="HZ81">
        <v>0</v>
      </c>
      <c r="IA81">
        <v>0</v>
      </c>
      <c r="IB81">
        <v>0</v>
      </c>
      <c r="IC81">
        <v>-1</v>
      </c>
      <c r="ID81">
        <v>-1</v>
      </c>
      <c r="IE81">
        <v>-1</v>
      </c>
      <c r="IF81">
        <v>-1</v>
      </c>
      <c r="IG81">
        <v>0.9</v>
      </c>
      <c r="IH81">
        <v>0.8</v>
      </c>
      <c r="II81">
        <v>2.1215799999999998</v>
      </c>
      <c r="IJ81">
        <v>2.3925800000000002</v>
      </c>
      <c r="IK81">
        <v>1.5490699999999999</v>
      </c>
      <c r="IL81">
        <v>2.2985799999999998</v>
      </c>
      <c r="IM81">
        <v>1.5918000000000001</v>
      </c>
      <c r="IN81">
        <v>2.3864700000000001</v>
      </c>
      <c r="IO81">
        <v>43.371899999999997</v>
      </c>
      <c r="IP81">
        <v>23.8598</v>
      </c>
      <c r="IQ81">
        <v>18</v>
      </c>
      <c r="IR81">
        <v>514.20699999999999</v>
      </c>
      <c r="IS81">
        <v>463.21899999999999</v>
      </c>
      <c r="IT81">
        <v>19.340199999999999</v>
      </c>
      <c r="IU81">
        <v>35.471400000000003</v>
      </c>
      <c r="IV81">
        <v>30.0002</v>
      </c>
      <c r="IW81">
        <v>35.600900000000003</v>
      </c>
      <c r="IX81">
        <v>35.6111</v>
      </c>
      <c r="IY81">
        <v>42.483899999999998</v>
      </c>
      <c r="IZ81">
        <v>47.310899999999997</v>
      </c>
      <c r="JA81">
        <v>0</v>
      </c>
      <c r="JB81">
        <v>19.334599999999998</v>
      </c>
      <c r="JC81">
        <v>1000</v>
      </c>
      <c r="JD81">
        <v>16.809100000000001</v>
      </c>
      <c r="JE81">
        <v>98.980800000000002</v>
      </c>
      <c r="JF81">
        <v>98.457800000000006</v>
      </c>
    </row>
    <row r="82" spans="1:266" x14ac:dyDescent="0.25">
      <c r="A82">
        <v>66</v>
      </c>
      <c r="B82">
        <v>1657477485.5</v>
      </c>
      <c r="C82">
        <v>12372.400000095369</v>
      </c>
      <c r="D82" t="s">
        <v>741</v>
      </c>
      <c r="E82" t="s">
        <v>742</v>
      </c>
      <c r="F82" t="s">
        <v>397</v>
      </c>
      <c r="G82" t="s">
        <v>398</v>
      </c>
      <c r="H82" t="s">
        <v>671</v>
      </c>
      <c r="I82" t="s">
        <v>672</v>
      </c>
      <c r="J82" t="s">
        <v>400</v>
      </c>
      <c r="K82">
        <v>1657477485.5</v>
      </c>
      <c r="L82">
        <f t="shared" si="92"/>
        <v>3.560945834480792E-3</v>
      </c>
      <c r="M82">
        <f t="shared" si="93"/>
        <v>3.5609458344807918</v>
      </c>
      <c r="N82">
        <f t="shared" si="94"/>
        <v>40.219794937308897</v>
      </c>
      <c r="O82">
        <f t="shared" si="95"/>
        <v>1146.99</v>
      </c>
      <c r="P82">
        <f t="shared" si="96"/>
        <v>801.19580392943794</v>
      </c>
      <c r="Q82">
        <f t="shared" si="97"/>
        <v>79.757594440238265</v>
      </c>
      <c r="R82">
        <f t="shared" si="98"/>
        <v>114.18078177437098</v>
      </c>
      <c r="S82">
        <f t="shared" si="99"/>
        <v>0.20900812602479824</v>
      </c>
      <c r="T82">
        <f t="shared" si="100"/>
        <v>2.9219399456939215</v>
      </c>
      <c r="U82">
        <f t="shared" si="101"/>
        <v>0.20104343257946797</v>
      </c>
      <c r="V82">
        <f t="shared" si="102"/>
        <v>0.12634245309901759</v>
      </c>
      <c r="W82">
        <f t="shared" si="103"/>
        <v>289.54470584751812</v>
      </c>
      <c r="X82">
        <f t="shared" si="104"/>
        <v>28.291537702444646</v>
      </c>
      <c r="Y82">
        <f t="shared" si="105"/>
        <v>28.0413</v>
      </c>
      <c r="Z82">
        <f t="shared" si="106"/>
        <v>3.8039859199777704</v>
      </c>
      <c r="AA82">
        <f t="shared" si="107"/>
        <v>56.759470841592908</v>
      </c>
      <c r="AB82">
        <f t="shared" si="108"/>
        <v>2.0929808460839197</v>
      </c>
      <c r="AC82">
        <f t="shared" si="109"/>
        <v>3.6874565866287097</v>
      </c>
      <c r="AD82">
        <f t="shared" si="110"/>
        <v>1.7110050738938507</v>
      </c>
      <c r="AE82">
        <f t="shared" si="111"/>
        <v>-157.03771130060292</v>
      </c>
      <c r="AF82">
        <f t="shared" si="112"/>
        <v>-83.930719320478886</v>
      </c>
      <c r="AG82">
        <f t="shared" si="113"/>
        <v>-6.2472082199355645</v>
      </c>
      <c r="AH82">
        <f t="shared" si="114"/>
        <v>42.329067006500765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52556.479275877551</v>
      </c>
      <c r="AN82" t="s">
        <v>402</v>
      </c>
      <c r="AO82">
        <v>10366.9</v>
      </c>
      <c r="AP82">
        <v>993.59653846153856</v>
      </c>
      <c r="AQ82">
        <v>3431.87</v>
      </c>
      <c r="AR82">
        <f t="shared" si="118"/>
        <v>0.71047955241266758</v>
      </c>
      <c r="AS82">
        <v>-3.9894345373445681</v>
      </c>
      <c r="AT82" t="s">
        <v>743</v>
      </c>
      <c r="AU82">
        <v>10364.5</v>
      </c>
      <c r="AV82">
        <v>876.28807692307703</v>
      </c>
      <c r="AW82">
        <v>1342.35</v>
      </c>
      <c r="AX82">
        <f t="shared" si="119"/>
        <v>0.34719851236780486</v>
      </c>
      <c r="AY82">
        <v>0.5</v>
      </c>
      <c r="AZ82">
        <f t="shared" si="120"/>
        <v>1513.0673999209937</v>
      </c>
      <c r="BA82">
        <f t="shared" si="121"/>
        <v>40.219794937308897</v>
      </c>
      <c r="BB82">
        <f t="shared" si="122"/>
        <v>262.66737518239574</v>
      </c>
      <c r="BC82">
        <f t="shared" si="123"/>
        <v>2.9218281668722687E-2</v>
      </c>
      <c r="BD82">
        <f t="shared" si="124"/>
        <v>1.5566134018698552</v>
      </c>
      <c r="BE82">
        <f t="shared" si="125"/>
        <v>684.92184543916369</v>
      </c>
      <c r="BF82" t="s">
        <v>744</v>
      </c>
      <c r="BG82">
        <v>615.27</v>
      </c>
      <c r="BH82">
        <f t="shared" si="126"/>
        <v>615.27</v>
      </c>
      <c r="BI82">
        <f t="shared" si="127"/>
        <v>0.54164711140909594</v>
      </c>
      <c r="BJ82">
        <f t="shared" si="128"/>
        <v>0.64100501055856707</v>
      </c>
      <c r="BK82">
        <f t="shared" si="129"/>
        <v>0.74185897891074348</v>
      </c>
      <c r="BL82">
        <f t="shared" si="130"/>
        <v>1.3363650098868609</v>
      </c>
      <c r="BM82">
        <f t="shared" si="131"/>
        <v>0.85696704367261134</v>
      </c>
      <c r="BN82">
        <f t="shared" si="132"/>
        <v>0.45007020320440844</v>
      </c>
      <c r="BO82">
        <f t="shared" si="133"/>
        <v>0.54992979679559162</v>
      </c>
      <c r="BP82">
        <v>1253</v>
      </c>
      <c r="BQ82">
        <v>300</v>
      </c>
      <c r="BR82">
        <v>300</v>
      </c>
      <c r="BS82">
        <v>300</v>
      </c>
      <c r="BT82">
        <v>10364.5</v>
      </c>
      <c r="BU82">
        <v>1249.42</v>
      </c>
      <c r="BV82">
        <v>-7.0840399999999998E-3</v>
      </c>
      <c r="BW82">
        <v>2.8</v>
      </c>
      <c r="BX82" t="s">
        <v>405</v>
      </c>
      <c r="BY82" t="s">
        <v>405</v>
      </c>
      <c r="BZ82" t="s">
        <v>405</v>
      </c>
      <c r="CA82" t="s">
        <v>405</v>
      </c>
      <c r="CB82" t="s">
        <v>405</v>
      </c>
      <c r="CC82" t="s">
        <v>405</v>
      </c>
      <c r="CD82" t="s">
        <v>405</v>
      </c>
      <c r="CE82" t="s">
        <v>405</v>
      </c>
      <c r="CF82" t="s">
        <v>405</v>
      </c>
      <c r="CG82" t="s">
        <v>405</v>
      </c>
      <c r="CH82">
        <f t="shared" si="134"/>
        <v>1799.86</v>
      </c>
      <c r="CI82">
        <f t="shared" si="135"/>
        <v>1513.0673999209937</v>
      </c>
      <c r="CJ82">
        <f t="shared" si="136"/>
        <v>0.84065838449712416</v>
      </c>
      <c r="CK82">
        <f t="shared" si="137"/>
        <v>0.1608706820794496</v>
      </c>
      <c r="CL82">
        <v>6</v>
      </c>
      <c r="CM82">
        <v>0.5</v>
      </c>
      <c r="CN82" t="s">
        <v>406</v>
      </c>
      <c r="CO82">
        <v>2</v>
      </c>
      <c r="CP82">
        <v>1657477485.5</v>
      </c>
      <c r="CQ82">
        <v>1146.99</v>
      </c>
      <c r="CR82">
        <v>1200.1500000000001</v>
      </c>
      <c r="CS82">
        <v>21.024799999999999</v>
      </c>
      <c r="CT82">
        <v>16.841899999999999</v>
      </c>
      <c r="CU82">
        <v>1144.27</v>
      </c>
      <c r="CV82">
        <v>21.102799999999998</v>
      </c>
      <c r="CW82">
        <v>500.04700000000003</v>
      </c>
      <c r="CX82">
        <v>99.448499999999996</v>
      </c>
      <c r="CY82">
        <v>9.9692900000000001E-2</v>
      </c>
      <c r="CZ82">
        <v>27.508500000000002</v>
      </c>
      <c r="DA82">
        <v>28.0413</v>
      </c>
      <c r="DB82">
        <v>999.9</v>
      </c>
      <c r="DC82">
        <v>0</v>
      </c>
      <c r="DD82">
        <v>0</v>
      </c>
      <c r="DE82">
        <v>10011.9</v>
      </c>
      <c r="DF82">
        <v>0</v>
      </c>
      <c r="DG82">
        <v>1725.94</v>
      </c>
      <c r="DH82">
        <v>-53.158700000000003</v>
      </c>
      <c r="DI82">
        <v>1171.6300000000001</v>
      </c>
      <c r="DJ82">
        <v>1220.71</v>
      </c>
      <c r="DK82">
        <v>4.1829000000000001</v>
      </c>
      <c r="DL82">
        <v>1200.1500000000001</v>
      </c>
      <c r="DM82">
        <v>16.841899999999999</v>
      </c>
      <c r="DN82">
        <v>2.0908799999999998</v>
      </c>
      <c r="DO82">
        <v>1.6749000000000001</v>
      </c>
      <c r="DP82">
        <v>18.149899999999999</v>
      </c>
      <c r="DQ82">
        <v>14.665699999999999</v>
      </c>
      <c r="DR82">
        <v>1799.86</v>
      </c>
      <c r="DS82">
        <v>0.97799000000000003</v>
      </c>
      <c r="DT82">
        <v>2.20097E-2</v>
      </c>
      <c r="DU82">
        <v>0</v>
      </c>
      <c r="DV82">
        <v>876.202</v>
      </c>
      <c r="DW82">
        <v>5.0001199999999999</v>
      </c>
      <c r="DX82">
        <v>15935.3</v>
      </c>
      <c r="DY82">
        <v>14416.7</v>
      </c>
      <c r="DZ82">
        <v>46.625</v>
      </c>
      <c r="EA82">
        <v>48.375</v>
      </c>
      <c r="EB82">
        <v>47.5</v>
      </c>
      <c r="EC82">
        <v>47.75</v>
      </c>
      <c r="ED82">
        <v>48.061999999999998</v>
      </c>
      <c r="EE82">
        <v>1755.36</v>
      </c>
      <c r="EF82">
        <v>39.5</v>
      </c>
      <c r="EG82">
        <v>0</v>
      </c>
      <c r="EH82">
        <v>188.80000019073489</v>
      </c>
      <c r="EI82">
        <v>0</v>
      </c>
      <c r="EJ82">
        <v>876.28807692307703</v>
      </c>
      <c r="EK82">
        <v>-2.3188376027345252</v>
      </c>
      <c r="EL82">
        <v>-56.878632345073328</v>
      </c>
      <c r="EM82">
        <v>15944.65769230769</v>
      </c>
      <c r="EN82">
        <v>15</v>
      </c>
      <c r="EO82">
        <v>1657477437.5</v>
      </c>
      <c r="EP82" t="s">
        <v>745</v>
      </c>
      <c r="EQ82">
        <v>1657477436</v>
      </c>
      <c r="ER82">
        <v>1657477437.5</v>
      </c>
      <c r="ES82">
        <v>74</v>
      </c>
      <c r="ET82">
        <v>0.60699999999999998</v>
      </c>
      <c r="EU82">
        <v>-3.0000000000000001E-3</v>
      </c>
      <c r="EV82">
        <v>2.7210000000000001</v>
      </c>
      <c r="EW82">
        <v>-7.8E-2</v>
      </c>
      <c r="EX82">
        <v>1200</v>
      </c>
      <c r="EY82">
        <v>17</v>
      </c>
      <c r="EZ82">
        <v>7.0000000000000007E-2</v>
      </c>
      <c r="FA82">
        <v>0.02</v>
      </c>
      <c r="FB82">
        <v>-53.154170731707318</v>
      </c>
      <c r="FC82">
        <v>-0.70904111498250677</v>
      </c>
      <c r="FD82">
        <v>0.1557965390578088</v>
      </c>
      <c r="FE82">
        <v>0</v>
      </c>
      <c r="FF82">
        <v>4.0533351219512186</v>
      </c>
      <c r="FG82">
        <v>0.87078501742160663</v>
      </c>
      <c r="FH82">
        <v>8.7339070410138234E-2</v>
      </c>
      <c r="FI82">
        <v>0</v>
      </c>
      <c r="FJ82">
        <v>0</v>
      </c>
      <c r="FK82">
        <v>2</v>
      </c>
      <c r="FL82" t="s">
        <v>487</v>
      </c>
      <c r="FM82">
        <v>2.93093</v>
      </c>
      <c r="FN82">
        <v>2.7027199999999998</v>
      </c>
      <c r="FO82">
        <v>0.20100699999999999</v>
      </c>
      <c r="FP82">
        <v>0.20739299999999999</v>
      </c>
      <c r="FQ82">
        <v>0.104073</v>
      </c>
      <c r="FR82">
        <v>8.8406600000000002E-2</v>
      </c>
      <c r="FS82">
        <v>28007.8</v>
      </c>
      <c r="FT82">
        <v>15329.9</v>
      </c>
      <c r="FU82">
        <v>31504.799999999999</v>
      </c>
      <c r="FV82">
        <v>21045.8</v>
      </c>
      <c r="FW82">
        <v>38229.5</v>
      </c>
      <c r="FX82">
        <v>32656.6</v>
      </c>
      <c r="FY82">
        <v>47658.8</v>
      </c>
      <c r="FZ82">
        <v>40271.9</v>
      </c>
      <c r="GA82">
        <v>1.9140999999999999</v>
      </c>
      <c r="GB82">
        <v>1.87405</v>
      </c>
      <c r="GC82">
        <v>1.7602E-2</v>
      </c>
      <c r="GD82">
        <v>0</v>
      </c>
      <c r="GE82">
        <v>27.753799999999998</v>
      </c>
      <c r="GF82">
        <v>999.9</v>
      </c>
      <c r="GG82">
        <v>42.8</v>
      </c>
      <c r="GH82">
        <v>40.1</v>
      </c>
      <c r="GI82">
        <v>32.076000000000001</v>
      </c>
      <c r="GJ82">
        <v>61.104999999999997</v>
      </c>
      <c r="GK82">
        <v>19.162700000000001</v>
      </c>
      <c r="GL82">
        <v>1</v>
      </c>
      <c r="GM82">
        <v>0.69556899999999999</v>
      </c>
      <c r="GN82">
        <v>6.4978199999999999</v>
      </c>
      <c r="GO82">
        <v>20.0167</v>
      </c>
      <c r="GP82">
        <v>5.1960300000000004</v>
      </c>
      <c r="GQ82">
        <v>11.950100000000001</v>
      </c>
      <c r="GR82">
        <v>4.9950999999999999</v>
      </c>
      <c r="GS82">
        <v>3.2909999999999999</v>
      </c>
      <c r="GT82">
        <v>9999</v>
      </c>
      <c r="GU82">
        <v>9999</v>
      </c>
      <c r="GV82">
        <v>9999</v>
      </c>
      <c r="GW82">
        <v>999.9</v>
      </c>
      <c r="GX82">
        <v>1.8762099999999999</v>
      </c>
      <c r="GY82">
        <v>1.87514</v>
      </c>
      <c r="GZ82">
        <v>1.87547</v>
      </c>
      <c r="HA82">
        <v>1.8791899999999999</v>
      </c>
      <c r="HB82">
        <v>1.87273</v>
      </c>
      <c r="HC82">
        <v>1.87043</v>
      </c>
      <c r="HD82">
        <v>1.87256</v>
      </c>
      <c r="HE82">
        <v>1.87561</v>
      </c>
      <c r="HF82">
        <v>0</v>
      </c>
      <c r="HG82">
        <v>0</v>
      </c>
      <c r="HH82">
        <v>0</v>
      </c>
      <c r="HI82">
        <v>0</v>
      </c>
      <c r="HJ82" t="s">
        <v>409</v>
      </c>
      <c r="HK82" t="s">
        <v>410</v>
      </c>
      <c r="HL82" t="s">
        <v>411</v>
      </c>
      <c r="HM82" t="s">
        <v>411</v>
      </c>
      <c r="HN82" t="s">
        <v>411</v>
      </c>
      <c r="HO82" t="s">
        <v>411</v>
      </c>
      <c r="HP82">
        <v>0</v>
      </c>
      <c r="HQ82">
        <v>100</v>
      </c>
      <c r="HR82">
        <v>100</v>
      </c>
      <c r="HS82">
        <v>2.72</v>
      </c>
      <c r="HT82">
        <v>-7.8E-2</v>
      </c>
      <c r="HU82">
        <v>2.721428571428532</v>
      </c>
      <c r="HV82">
        <v>0</v>
      </c>
      <c r="HW82">
        <v>0</v>
      </c>
      <c r="HX82">
        <v>0</v>
      </c>
      <c r="HY82">
        <v>-7.803000000000182E-2</v>
      </c>
      <c r="HZ82">
        <v>0</v>
      </c>
      <c r="IA82">
        <v>0</v>
      </c>
      <c r="IB82">
        <v>0</v>
      </c>
      <c r="IC82">
        <v>-1</v>
      </c>
      <c r="ID82">
        <v>-1</v>
      </c>
      <c r="IE82">
        <v>-1</v>
      </c>
      <c r="IF82">
        <v>-1</v>
      </c>
      <c r="IG82">
        <v>0.8</v>
      </c>
      <c r="IH82">
        <v>0.8</v>
      </c>
      <c r="II82">
        <v>2.4609399999999999</v>
      </c>
      <c r="IJ82">
        <v>2.3754900000000001</v>
      </c>
      <c r="IK82">
        <v>1.5478499999999999</v>
      </c>
      <c r="IL82">
        <v>2.2985799999999998</v>
      </c>
      <c r="IM82">
        <v>1.5918000000000001</v>
      </c>
      <c r="IN82">
        <v>2.3962400000000001</v>
      </c>
      <c r="IO82">
        <v>43.426400000000001</v>
      </c>
      <c r="IP82">
        <v>23.886099999999999</v>
      </c>
      <c r="IQ82">
        <v>18</v>
      </c>
      <c r="IR82">
        <v>514.03</v>
      </c>
      <c r="IS82">
        <v>463.31900000000002</v>
      </c>
      <c r="IT82">
        <v>18.7622</v>
      </c>
      <c r="IU82">
        <v>35.477899999999998</v>
      </c>
      <c r="IV82">
        <v>30.000499999999999</v>
      </c>
      <c r="IW82">
        <v>35.623800000000003</v>
      </c>
      <c r="IX82">
        <v>35.637300000000003</v>
      </c>
      <c r="IY82">
        <v>49.261800000000001</v>
      </c>
      <c r="IZ82">
        <v>47.2333</v>
      </c>
      <c r="JA82">
        <v>0</v>
      </c>
      <c r="JB82">
        <v>18.731200000000001</v>
      </c>
      <c r="JC82">
        <v>1200</v>
      </c>
      <c r="JD82">
        <v>16.850300000000001</v>
      </c>
      <c r="JE82">
        <v>98.979200000000006</v>
      </c>
      <c r="JF82">
        <v>98.455600000000004</v>
      </c>
    </row>
    <row r="83" spans="1:266" x14ac:dyDescent="0.25">
      <c r="A83">
        <v>67</v>
      </c>
      <c r="B83">
        <v>1657477622.5</v>
      </c>
      <c r="C83">
        <v>12509.400000095369</v>
      </c>
      <c r="D83" t="s">
        <v>746</v>
      </c>
      <c r="E83" t="s">
        <v>747</v>
      </c>
      <c r="F83" t="s">
        <v>397</v>
      </c>
      <c r="G83" t="s">
        <v>398</v>
      </c>
      <c r="H83" t="s">
        <v>671</v>
      </c>
      <c r="I83" t="s">
        <v>672</v>
      </c>
      <c r="J83" t="s">
        <v>400</v>
      </c>
      <c r="K83">
        <v>1657477622.5</v>
      </c>
      <c r="L83">
        <f t="shared" si="92"/>
        <v>3.6637594771119059E-3</v>
      </c>
      <c r="M83">
        <f t="shared" si="93"/>
        <v>3.6637594771119057</v>
      </c>
      <c r="N83">
        <f t="shared" si="94"/>
        <v>40.368434210684434</v>
      </c>
      <c r="O83">
        <f t="shared" si="95"/>
        <v>1445.34</v>
      </c>
      <c r="P83">
        <f t="shared" si="96"/>
        <v>1090.3722846964345</v>
      </c>
      <c r="Q83">
        <f t="shared" si="97"/>
        <v>108.54400292815015</v>
      </c>
      <c r="R83">
        <f t="shared" si="98"/>
        <v>143.88020623236</v>
      </c>
      <c r="S83">
        <f t="shared" si="99"/>
        <v>0.2098113255785746</v>
      </c>
      <c r="T83">
        <f t="shared" si="100"/>
        <v>2.9207165194200968</v>
      </c>
      <c r="U83">
        <f t="shared" si="101"/>
        <v>0.20178334024694478</v>
      </c>
      <c r="V83">
        <f t="shared" si="102"/>
        <v>0.12681027661721861</v>
      </c>
      <c r="W83">
        <f t="shared" si="103"/>
        <v>289.57241684749391</v>
      </c>
      <c r="X83">
        <f t="shared" si="104"/>
        <v>28.177848298581292</v>
      </c>
      <c r="Y83">
        <f t="shared" si="105"/>
        <v>28.038499999999999</v>
      </c>
      <c r="Z83">
        <f t="shared" si="106"/>
        <v>3.803365228719068</v>
      </c>
      <c r="AA83">
        <f t="shared" si="107"/>
        <v>55.852257610806518</v>
      </c>
      <c r="AB83">
        <f t="shared" si="108"/>
        <v>2.0490192265782001</v>
      </c>
      <c r="AC83">
        <f t="shared" si="109"/>
        <v>3.6686417241292455</v>
      </c>
      <c r="AD83">
        <f t="shared" si="110"/>
        <v>1.7543460021408679</v>
      </c>
      <c r="AE83">
        <f t="shared" si="111"/>
        <v>-161.57179294063505</v>
      </c>
      <c r="AF83">
        <f t="shared" si="112"/>
        <v>-97.216834437498335</v>
      </c>
      <c r="AG83">
        <f t="shared" si="113"/>
        <v>-7.2359095641536983</v>
      </c>
      <c r="AH83">
        <f t="shared" si="114"/>
        <v>23.547879905206827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52536.55015871286</v>
      </c>
      <c r="AN83" t="s">
        <v>402</v>
      </c>
      <c r="AO83">
        <v>10366.9</v>
      </c>
      <c r="AP83">
        <v>993.59653846153856</v>
      </c>
      <c r="AQ83">
        <v>3431.87</v>
      </c>
      <c r="AR83">
        <f t="shared" si="118"/>
        <v>0.71047955241266758</v>
      </c>
      <c r="AS83">
        <v>-3.9894345373445681</v>
      </c>
      <c r="AT83" t="s">
        <v>748</v>
      </c>
      <c r="AU83">
        <v>10363.799999999999</v>
      </c>
      <c r="AV83">
        <v>860.64863999999989</v>
      </c>
      <c r="AW83">
        <v>1301.3</v>
      </c>
      <c r="AX83">
        <f t="shared" si="119"/>
        <v>0.33862396065472999</v>
      </c>
      <c r="AY83">
        <v>0.5</v>
      </c>
      <c r="AZ83">
        <f t="shared" si="120"/>
        <v>1513.2104999209812</v>
      </c>
      <c r="BA83">
        <f t="shared" si="121"/>
        <v>40.368434210684434</v>
      </c>
      <c r="BB83">
        <f t="shared" si="122"/>
        <v>256.20466639378333</v>
      </c>
      <c r="BC83">
        <f t="shared" si="123"/>
        <v>2.9313746336246903E-2</v>
      </c>
      <c r="BD83">
        <f t="shared" si="124"/>
        <v>1.6372627372627371</v>
      </c>
      <c r="BE83">
        <f t="shared" si="125"/>
        <v>674.07215443648829</v>
      </c>
      <c r="BF83" t="s">
        <v>749</v>
      </c>
      <c r="BG83">
        <v>606.73</v>
      </c>
      <c r="BH83">
        <f t="shared" si="126"/>
        <v>606.73</v>
      </c>
      <c r="BI83">
        <f t="shared" si="127"/>
        <v>0.53375086452009524</v>
      </c>
      <c r="BJ83">
        <f t="shared" si="128"/>
        <v>0.63442325467555483</v>
      </c>
      <c r="BK83">
        <f t="shared" si="129"/>
        <v>0.75414669715483118</v>
      </c>
      <c r="BL83">
        <f t="shared" si="130"/>
        <v>1.4320650076434738</v>
      </c>
      <c r="BM83">
        <f t="shared" si="131"/>
        <v>0.87380272705576179</v>
      </c>
      <c r="BN83">
        <f t="shared" si="132"/>
        <v>0.44724827696154779</v>
      </c>
      <c r="BO83">
        <f t="shared" si="133"/>
        <v>0.55275172303845221</v>
      </c>
      <c r="BP83">
        <v>1255</v>
      </c>
      <c r="BQ83">
        <v>300</v>
      </c>
      <c r="BR83">
        <v>300</v>
      </c>
      <c r="BS83">
        <v>300</v>
      </c>
      <c r="BT83">
        <v>10363.799999999999</v>
      </c>
      <c r="BU83">
        <v>1212.8900000000001</v>
      </c>
      <c r="BV83">
        <v>-7.0835100000000003E-3</v>
      </c>
      <c r="BW83">
        <v>3.67</v>
      </c>
      <c r="BX83" t="s">
        <v>405</v>
      </c>
      <c r="BY83" t="s">
        <v>405</v>
      </c>
      <c r="BZ83" t="s">
        <v>405</v>
      </c>
      <c r="CA83" t="s">
        <v>405</v>
      </c>
      <c r="CB83" t="s">
        <v>405</v>
      </c>
      <c r="CC83" t="s">
        <v>405</v>
      </c>
      <c r="CD83" t="s">
        <v>405</v>
      </c>
      <c r="CE83" t="s">
        <v>405</v>
      </c>
      <c r="CF83" t="s">
        <v>405</v>
      </c>
      <c r="CG83" t="s">
        <v>405</v>
      </c>
      <c r="CH83">
        <f t="shared" si="134"/>
        <v>1800.03</v>
      </c>
      <c r="CI83">
        <f t="shared" si="135"/>
        <v>1513.2104999209812</v>
      </c>
      <c r="CJ83">
        <f t="shared" si="136"/>
        <v>0.84065848898128437</v>
      </c>
      <c r="CK83">
        <f t="shared" si="137"/>
        <v>0.16087088373387884</v>
      </c>
      <c r="CL83">
        <v>6</v>
      </c>
      <c r="CM83">
        <v>0.5</v>
      </c>
      <c r="CN83" t="s">
        <v>406</v>
      </c>
      <c r="CO83">
        <v>2</v>
      </c>
      <c r="CP83">
        <v>1657477622.5</v>
      </c>
      <c r="CQ83">
        <v>1445.34</v>
      </c>
      <c r="CR83">
        <v>1500.13</v>
      </c>
      <c r="CS83">
        <v>20.583300000000001</v>
      </c>
      <c r="CT83">
        <v>16.277799999999999</v>
      </c>
      <c r="CU83">
        <v>1442.08</v>
      </c>
      <c r="CV83">
        <v>20.667100000000001</v>
      </c>
      <c r="CW83">
        <v>500.06</v>
      </c>
      <c r="CX83">
        <v>99.447599999999994</v>
      </c>
      <c r="CY83">
        <v>0.100054</v>
      </c>
      <c r="CZ83">
        <v>27.421099999999999</v>
      </c>
      <c r="DA83">
        <v>28.038499999999999</v>
      </c>
      <c r="DB83">
        <v>999.9</v>
      </c>
      <c r="DC83">
        <v>0</v>
      </c>
      <c r="DD83">
        <v>0</v>
      </c>
      <c r="DE83">
        <v>10005</v>
      </c>
      <c r="DF83">
        <v>0</v>
      </c>
      <c r="DG83">
        <v>1725.7</v>
      </c>
      <c r="DH83">
        <v>-54.7941</v>
      </c>
      <c r="DI83">
        <v>1475.71</v>
      </c>
      <c r="DJ83">
        <v>1524.95</v>
      </c>
      <c r="DK83">
        <v>4.3054500000000004</v>
      </c>
      <c r="DL83">
        <v>1500.13</v>
      </c>
      <c r="DM83">
        <v>16.277799999999999</v>
      </c>
      <c r="DN83">
        <v>2.0469599999999999</v>
      </c>
      <c r="DO83">
        <v>1.61879</v>
      </c>
      <c r="DP83">
        <v>17.8123</v>
      </c>
      <c r="DQ83">
        <v>14.1389</v>
      </c>
      <c r="DR83">
        <v>1800.03</v>
      </c>
      <c r="DS83">
        <v>0.97799000000000003</v>
      </c>
      <c r="DT83">
        <v>2.20097E-2</v>
      </c>
      <c r="DU83">
        <v>0</v>
      </c>
      <c r="DV83">
        <v>860.56399999999996</v>
      </c>
      <c r="DW83">
        <v>5.0001199999999999</v>
      </c>
      <c r="DX83">
        <v>15655.4</v>
      </c>
      <c r="DY83">
        <v>14418</v>
      </c>
      <c r="DZ83">
        <v>46.686999999999998</v>
      </c>
      <c r="EA83">
        <v>48.436999999999998</v>
      </c>
      <c r="EB83">
        <v>47.561999999999998</v>
      </c>
      <c r="EC83">
        <v>47.811999999999998</v>
      </c>
      <c r="ED83">
        <v>48.061999999999998</v>
      </c>
      <c r="EE83">
        <v>1755.52</v>
      </c>
      <c r="EF83">
        <v>39.51</v>
      </c>
      <c r="EG83">
        <v>0</v>
      </c>
      <c r="EH83">
        <v>136.60000014305109</v>
      </c>
      <c r="EI83">
        <v>0</v>
      </c>
      <c r="EJ83">
        <v>860.64863999999989</v>
      </c>
      <c r="EK83">
        <v>-2.16461539250135</v>
      </c>
      <c r="EL83">
        <v>-28.92307684054888</v>
      </c>
      <c r="EM83">
        <v>15659.88</v>
      </c>
      <c r="EN83">
        <v>15</v>
      </c>
      <c r="EO83">
        <v>1657477557.5</v>
      </c>
      <c r="EP83" t="s">
        <v>750</v>
      </c>
      <c r="EQ83">
        <v>1657477557</v>
      </c>
      <c r="ER83">
        <v>1657477557.5</v>
      </c>
      <c r="ES83">
        <v>75</v>
      </c>
      <c r="ET83">
        <v>0.53500000000000003</v>
      </c>
      <c r="EU83">
        <v>-6.0000000000000001E-3</v>
      </c>
      <c r="EV83">
        <v>3.2549999999999999</v>
      </c>
      <c r="EW83">
        <v>-8.4000000000000005E-2</v>
      </c>
      <c r="EX83">
        <v>1500</v>
      </c>
      <c r="EY83">
        <v>17</v>
      </c>
      <c r="EZ83">
        <v>0.06</v>
      </c>
      <c r="FA83">
        <v>0.02</v>
      </c>
      <c r="FB83">
        <v>-54.757527499999988</v>
      </c>
      <c r="FC83">
        <v>-0.20983677298297229</v>
      </c>
      <c r="FD83">
        <v>0.10858701116501029</v>
      </c>
      <c r="FE83">
        <v>1</v>
      </c>
      <c r="FF83">
        <v>4.3710740000000001</v>
      </c>
      <c r="FG83">
        <v>-5.9775759849911701E-2</v>
      </c>
      <c r="FH83">
        <v>1.827568778459519E-2</v>
      </c>
      <c r="FI83">
        <v>1</v>
      </c>
      <c r="FJ83">
        <v>2</v>
      </c>
      <c r="FK83">
        <v>2</v>
      </c>
      <c r="FL83" t="s">
        <v>408</v>
      </c>
      <c r="FM83">
        <v>2.9308999999999998</v>
      </c>
      <c r="FN83">
        <v>2.70302</v>
      </c>
      <c r="FO83">
        <v>0.23192599999999999</v>
      </c>
      <c r="FP83">
        <v>0.237623</v>
      </c>
      <c r="FQ83">
        <v>0.102511</v>
      </c>
      <c r="FR83">
        <v>8.6258699999999994E-2</v>
      </c>
      <c r="FS83">
        <v>26915.8</v>
      </c>
      <c r="FT83">
        <v>14740.4</v>
      </c>
      <c r="FU83">
        <v>31501.200000000001</v>
      </c>
      <c r="FV83">
        <v>21043.200000000001</v>
      </c>
      <c r="FW83">
        <v>38292.400000000001</v>
      </c>
      <c r="FX83">
        <v>32730.1</v>
      </c>
      <c r="FY83">
        <v>47653</v>
      </c>
      <c r="FZ83">
        <v>40267.199999999997</v>
      </c>
      <c r="GA83">
        <v>1.9134800000000001</v>
      </c>
      <c r="GB83">
        <v>1.87205</v>
      </c>
      <c r="GC83">
        <v>1.6596199999999998E-2</v>
      </c>
      <c r="GD83">
        <v>0</v>
      </c>
      <c r="GE83">
        <v>27.767499999999998</v>
      </c>
      <c r="GF83">
        <v>999.9</v>
      </c>
      <c r="GG83">
        <v>42.7</v>
      </c>
      <c r="GH83">
        <v>40.1</v>
      </c>
      <c r="GI83">
        <v>32.0017</v>
      </c>
      <c r="GJ83">
        <v>61.234999999999999</v>
      </c>
      <c r="GK83">
        <v>19.363</v>
      </c>
      <c r="GL83">
        <v>1</v>
      </c>
      <c r="GM83">
        <v>0.70271799999999995</v>
      </c>
      <c r="GN83">
        <v>6.7313900000000002</v>
      </c>
      <c r="GO83">
        <v>20.007899999999999</v>
      </c>
      <c r="GP83">
        <v>5.1963200000000001</v>
      </c>
      <c r="GQ83">
        <v>11.950100000000001</v>
      </c>
      <c r="GR83">
        <v>4.9950000000000001</v>
      </c>
      <c r="GS83">
        <v>3.2909999999999999</v>
      </c>
      <c r="GT83">
        <v>9999</v>
      </c>
      <c r="GU83">
        <v>9999</v>
      </c>
      <c r="GV83">
        <v>9999</v>
      </c>
      <c r="GW83">
        <v>999.9</v>
      </c>
      <c r="GX83">
        <v>1.8761300000000001</v>
      </c>
      <c r="GY83">
        <v>1.8751</v>
      </c>
      <c r="GZ83">
        <v>1.87547</v>
      </c>
      <c r="HA83">
        <v>1.87917</v>
      </c>
      <c r="HB83">
        <v>1.8727100000000001</v>
      </c>
      <c r="HC83">
        <v>1.87042</v>
      </c>
      <c r="HD83">
        <v>1.8725499999999999</v>
      </c>
      <c r="HE83">
        <v>1.87561</v>
      </c>
      <c r="HF83">
        <v>0</v>
      </c>
      <c r="HG83">
        <v>0</v>
      </c>
      <c r="HH83">
        <v>0</v>
      </c>
      <c r="HI83">
        <v>0</v>
      </c>
      <c r="HJ83" t="s">
        <v>409</v>
      </c>
      <c r="HK83" t="s">
        <v>410</v>
      </c>
      <c r="HL83" t="s">
        <v>411</v>
      </c>
      <c r="HM83" t="s">
        <v>411</v>
      </c>
      <c r="HN83" t="s">
        <v>411</v>
      </c>
      <c r="HO83" t="s">
        <v>411</v>
      </c>
      <c r="HP83">
        <v>0</v>
      </c>
      <c r="HQ83">
        <v>100</v>
      </c>
      <c r="HR83">
        <v>100</v>
      </c>
      <c r="HS83">
        <v>3.26</v>
      </c>
      <c r="HT83">
        <v>-8.3799999999999999E-2</v>
      </c>
      <c r="HU83">
        <v>3.2547619047620628</v>
      </c>
      <c r="HV83">
        <v>0</v>
      </c>
      <c r="HW83">
        <v>0</v>
      </c>
      <c r="HX83">
        <v>0</v>
      </c>
      <c r="HY83">
        <v>-8.3764999999996093E-2</v>
      </c>
      <c r="HZ83">
        <v>0</v>
      </c>
      <c r="IA83">
        <v>0</v>
      </c>
      <c r="IB83">
        <v>0</v>
      </c>
      <c r="IC83">
        <v>-1</v>
      </c>
      <c r="ID83">
        <v>-1</v>
      </c>
      <c r="IE83">
        <v>-1</v>
      </c>
      <c r="IF83">
        <v>-1</v>
      </c>
      <c r="IG83">
        <v>1.1000000000000001</v>
      </c>
      <c r="IH83">
        <v>1.1000000000000001</v>
      </c>
      <c r="II83">
        <v>2.94556</v>
      </c>
      <c r="IJ83">
        <v>2.3645</v>
      </c>
      <c r="IK83">
        <v>1.5478499999999999</v>
      </c>
      <c r="IL83">
        <v>2.2985799999999998</v>
      </c>
      <c r="IM83">
        <v>1.5918000000000001</v>
      </c>
      <c r="IN83">
        <v>2.4145500000000002</v>
      </c>
      <c r="IO83">
        <v>43.480800000000002</v>
      </c>
      <c r="IP83">
        <v>23.912400000000002</v>
      </c>
      <c r="IQ83">
        <v>18</v>
      </c>
      <c r="IR83">
        <v>513.96199999999999</v>
      </c>
      <c r="IS83">
        <v>462.27499999999998</v>
      </c>
      <c r="IT83">
        <v>18.5778</v>
      </c>
      <c r="IU83">
        <v>35.551900000000003</v>
      </c>
      <c r="IV83">
        <v>30.0014</v>
      </c>
      <c r="IW83">
        <v>35.670200000000001</v>
      </c>
      <c r="IX83">
        <v>35.680100000000003</v>
      </c>
      <c r="IY83">
        <v>58.980800000000002</v>
      </c>
      <c r="IZ83">
        <v>49.071300000000001</v>
      </c>
      <c r="JA83">
        <v>0</v>
      </c>
      <c r="JB83">
        <v>18.532299999999999</v>
      </c>
      <c r="JC83">
        <v>1500</v>
      </c>
      <c r="JD83">
        <v>16.248999999999999</v>
      </c>
      <c r="JE83">
        <v>98.967399999999998</v>
      </c>
      <c r="JF83">
        <v>98.443799999999996</v>
      </c>
    </row>
    <row r="84" spans="1:266" x14ac:dyDescent="0.25">
      <c r="A84">
        <v>68</v>
      </c>
      <c r="B84">
        <v>1657477797.5999999</v>
      </c>
      <c r="C84">
        <v>12684.5</v>
      </c>
      <c r="D84" t="s">
        <v>751</v>
      </c>
      <c r="E84" t="s">
        <v>752</v>
      </c>
      <c r="F84" t="s">
        <v>397</v>
      </c>
      <c r="G84" t="s">
        <v>398</v>
      </c>
      <c r="H84" t="s">
        <v>671</v>
      </c>
      <c r="I84" t="s">
        <v>672</v>
      </c>
      <c r="J84" t="s">
        <v>400</v>
      </c>
      <c r="K84">
        <v>1657477797.5999999</v>
      </c>
      <c r="L84">
        <f t="shared" si="92"/>
        <v>2.9202615330030345E-3</v>
      </c>
      <c r="M84">
        <f t="shared" si="93"/>
        <v>2.9202615330030346</v>
      </c>
      <c r="N84">
        <f t="shared" si="94"/>
        <v>40.07695256599208</v>
      </c>
      <c r="O84">
        <f t="shared" si="95"/>
        <v>1745.99</v>
      </c>
      <c r="P84">
        <f t="shared" si="96"/>
        <v>1308.5862259710909</v>
      </c>
      <c r="Q84">
        <f t="shared" si="97"/>
        <v>130.25845261042971</v>
      </c>
      <c r="R84">
        <f t="shared" si="98"/>
        <v>173.79821914639999</v>
      </c>
      <c r="S84">
        <f t="shared" si="99"/>
        <v>0.16734816712269981</v>
      </c>
      <c r="T84">
        <f t="shared" si="100"/>
        <v>2.9186337719714901</v>
      </c>
      <c r="U84">
        <f t="shared" si="101"/>
        <v>0.16219440756805459</v>
      </c>
      <c r="V84">
        <f t="shared" si="102"/>
        <v>0.10182132833909438</v>
      </c>
      <c r="W84">
        <f t="shared" si="103"/>
        <v>289.56864584753083</v>
      </c>
      <c r="X84">
        <f t="shared" si="104"/>
        <v>28.265773813676116</v>
      </c>
      <c r="Y84">
        <f t="shared" si="105"/>
        <v>27.9712</v>
      </c>
      <c r="Z84">
        <f t="shared" si="106"/>
        <v>3.7884730316499176</v>
      </c>
      <c r="AA84">
        <f t="shared" si="107"/>
        <v>56.19633734771017</v>
      </c>
      <c r="AB84">
        <f t="shared" si="108"/>
        <v>2.0488100422</v>
      </c>
      <c r="AC84">
        <f t="shared" si="109"/>
        <v>3.6458070737300154</v>
      </c>
      <c r="AD84">
        <f t="shared" si="110"/>
        <v>1.7396629894499176</v>
      </c>
      <c r="AE84">
        <f t="shared" si="111"/>
        <v>-128.78353360543383</v>
      </c>
      <c r="AF84">
        <f t="shared" si="112"/>
        <v>-103.33134041666999</v>
      </c>
      <c r="AG84">
        <f t="shared" si="113"/>
        <v>-7.6898315199360852</v>
      </c>
      <c r="AH84">
        <f t="shared" si="114"/>
        <v>49.76394030549092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52495.138158367154</v>
      </c>
      <c r="AN84" t="s">
        <v>402</v>
      </c>
      <c r="AO84">
        <v>10366.9</v>
      </c>
      <c r="AP84">
        <v>993.59653846153856</v>
      </c>
      <c r="AQ84">
        <v>3431.87</v>
      </c>
      <c r="AR84">
        <f t="shared" si="118"/>
        <v>0.71047955241266758</v>
      </c>
      <c r="AS84">
        <v>-3.9894345373445681</v>
      </c>
      <c r="AT84" t="s">
        <v>753</v>
      </c>
      <c r="AU84">
        <v>10363.6</v>
      </c>
      <c r="AV84">
        <v>846.14642307692316</v>
      </c>
      <c r="AW84">
        <v>1261.32</v>
      </c>
      <c r="AX84">
        <f t="shared" si="119"/>
        <v>0.32915800663041639</v>
      </c>
      <c r="AY84">
        <v>0.5</v>
      </c>
      <c r="AZ84">
        <f t="shared" si="120"/>
        <v>1513.1933999210003</v>
      </c>
      <c r="BA84">
        <f t="shared" si="121"/>
        <v>40.07695256599208</v>
      </c>
      <c r="BB84">
        <f t="shared" si="122"/>
        <v>249.03986158214946</v>
      </c>
      <c r="BC84">
        <f t="shared" si="123"/>
        <v>2.9121450771353641E-2</v>
      </c>
      <c r="BD84">
        <f t="shared" si="124"/>
        <v>1.7208559287096061</v>
      </c>
      <c r="BE84">
        <f t="shared" si="125"/>
        <v>663.18335293111272</v>
      </c>
      <c r="BF84" t="s">
        <v>754</v>
      </c>
      <c r="BG84">
        <v>600.20000000000005</v>
      </c>
      <c r="BH84">
        <f t="shared" si="126"/>
        <v>600.20000000000005</v>
      </c>
      <c r="BI84">
        <f t="shared" si="127"/>
        <v>0.52414930390384673</v>
      </c>
      <c r="BJ84">
        <f t="shared" si="128"/>
        <v>0.62798520226748067</v>
      </c>
      <c r="BK84">
        <f t="shared" si="129"/>
        <v>0.76652646671398861</v>
      </c>
      <c r="BL84">
        <f t="shared" si="130"/>
        <v>1.5507553000297383</v>
      </c>
      <c r="BM84">
        <f t="shared" si="131"/>
        <v>0.89019957533002159</v>
      </c>
      <c r="BN84">
        <f t="shared" si="132"/>
        <v>0.44545093865707502</v>
      </c>
      <c r="BO84">
        <f t="shared" si="133"/>
        <v>0.55454906134292492</v>
      </c>
      <c r="BP84">
        <v>1257</v>
      </c>
      <c r="BQ84">
        <v>300</v>
      </c>
      <c r="BR84">
        <v>300</v>
      </c>
      <c r="BS84">
        <v>300</v>
      </c>
      <c r="BT84">
        <v>10363.6</v>
      </c>
      <c r="BU84">
        <v>1179.8399999999999</v>
      </c>
      <c r="BV84">
        <v>-7.0833399999999996E-3</v>
      </c>
      <c r="BW84">
        <v>2.95</v>
      </c>
      <c r="BX84" t="s">
        <v>405</v>
      </c>
      <c r="BY84" t="s">
        <v>405</v>
      </c>
      <c r="BZ84" t="s">
        <v>405</v>
      </c>
      <c r="CA84" t="s">
        <v>405</v>
      </c>
      <c r="CB84" t="s">
        <v>405</v>
      </c>
      <c r="CC84" t="s">
        <v>405</v>
      </c>
      <c r="CD84" t="s">
        <v>405</v>
      </c>
      <c r="CE84" t="s">
        <v>405</v>
      </c>
      <c r="CF84" t="s">
        <v>405</v>
      </c>
      <c r="CG84" t="s">
        <v>405</v>
      </c>
      <c r="CH84">
        <f t="shared" si="134"/>
        <v>1800.01</v>
      </c>
      <c r="CI84">
        <f t="shared" si="135"/>
        <v>1513.1933999210003</v>
      </c>
      <c r="CJ84">
        <f t="shared" si="136"/>
        <v>0.84065832963205778</v>
      </c>
      <c r="CK84">
        <f t="shared" si="137"/>
        <v>0.16087057618987163</v>
      </c>
      <c r="CL84">
        <v>6</v>
      </c>
      <c r="CM84">
        <v>0.5</v>
      </c>
      <c r="CN84" t="s">
        <v>406</v>
      </c>
      <c r="CO84">
        <v>2</v>
      </c>
      <c r="CP84">
        <v>1657477797.5999999</v>
      </c>
      <c r="CQ84">
        <v>1745.99</v>
      </c>
      <c r="CR84">
        <v>1800.19</v>
      </c>
      <c r="CS84">
        <v>20.5825</v>
      </c>
      <c r="CT84">
        <v>17.151</v>
      </c>
      <c r="CU84">
        <v>1741.79</v>
      </c>
      <c r="CV84">
        <v>20.650200000000002</v>
      </c>
      <c r="CW84">
        <v>500.1</v>
      </c>
      <c r="CX84">
        <v>99.441199999999995</v>
      </c>
      <c r="CY84">
        <v>0.10016</v>
      </c>
      <c r="CZ84">
        <v>27.314499999999999</v>
      </c>
      <c r="DA84">
        <v>27.9712</v>
      </c>
      <c r="DB84">
        <v>999.9</v>
      </c>
      <c r="DC84">
        <v>0</v>
      </c>
      <c r="DD84">
        <v>0</v>
      </c>
      <c r="DE84">
        <v>9993.75</v>
      </c>
      <c r="DF84">
        <v>0</v>
      </c>
      <c r="DG84">
        <v>1729.28</v>
      </c>
      <c r="DH84">
        <v>-54.204300000000003</v>
      </c>
      <c r="DI84">
        <v>1782.68</v>
      </c>
      <c r="DJ84">
        <v>1831.61</v>
      </c>
      <c r="DK84">
        <v>3.4315099999999998</v>
      </c>
      <c r="DL84">
        <v>1800.19</v>
      </c>
      <c r="DM84">
        <v>17.151</v>
      </c>
      <c r="DN84">
        <v>2.0467499999999998</v>
      </c>
      <c r="DO84">
        <v>1.7055199999999999</v>
      </c>
      <c r="DP84">
        <v>17.810700000000001</v>
      </c>
      <c r="DQ84">
        <v>14.9468</v>
      </c>
      <c r="DR84">
        <v>1800.01</v>
      </c>
      <c r="DS84">
        <v>0.97799400000000003</v>
      </c>
      <c r="DT84">
        <v>2.2006000000000001E-2</v>
      </c>
      <c r="DU84">
        <v>0</v>
      </c>
      <c r="DV84">
        <v>845.93700000000001</v>
      </c>
      <c r="DW84">
        <v>5.0001199999999999</v>
      </c>
      <c r="DX84">
        <v>15387.6</v>
      </c>
      <c r="DY84">
        <v>14417.9</v>
      </c>
      <c r="DZ84">
        <v>46.686999999999998</v>
      </c>
      <c r="EA84">
        <v>48.436999999999998</v>
      </c>
      <c r="EB84">
        <v>47.561999999999998</v>
      </c>
      <c r="EC84">
        <v>47.875</v>
      </c>
      <c r="ED84">
        <v>48.125</v>
      </c>
      <c r="EE84">
        <v>1755.51</v>
      </c>
      <c r="EF84">
        <v>39.5</v>
      </c>
      <c r="EG84">
        <v>0</v>
      </c>
      <c r="EH84">
        <v>174.4000000953674</v>
      </c>
      <c r="EI84">
        <v>0</v>
      </c>
      <c r="EJ84">
        <v>846.14642307692316</v>
      </c>
      <c r="EK84">
        <v>-3.2792820441662069</v>
      </c>
      <c r="EL84">
        <v>-47.090598231045632</v>
      </c>
      <c r="EM84">
        <v>15401.346153846151</v>
      </c>
      <c r="EN84">
        <v>15</v>
      </c>
      <c r="EO84">
        <v>1657477734</v>
      </c>
      <c r="EP84" t="s">
        <v>755</v>
      </c>
      <c r="EQ84">
        <v>1657477733</v>
      </c>
      <c r="ER84">
        <v>1657477734</v>
      </c>
      <c r="ES84">
        <v>76</v>
      </c>
      <c r="ET84">
        <v>0.94199999999999995</v>
      </c>
      <c r="EU84">
        <v>1.6E-2</v>
      </c>
      <c r="EV84">
        <v>4.1959999999999997</v>
      </c>
      <c r="EW84">
        <v>-6.8000000000000005E-2</v>
      </c>
      <c r="EX84">
        <v>1800</v>
      </c>
      <c r="EY84">
        <v>17</v>
      </c>
      <c r="EZ84">
        <v>0.05</v>
      </c>
      <c r="FA84">
        <v>0.02</v>
      </c>
      <c r="FB84">
        <v>-54.00781219512195</v>
      </c>
      <c r="FC84">
        <v>0.21440069686415841</v>
      </c>
      <c r="FD84">
        <v>9.9849816969486749E-2</v>
      </c>
      <c r="FE84">
        <v>1</v>
      </c>
      <c r="FF84">
        <v>3.452374634146341</v>
      </c>
      <c r="FG84">
        <v>7.693254355401101E-2</v>
      </c>
      <c r="FH84">
        <v>2.301484972344987E-2</v>
      </c>
      <c r="FI84">
        <v>1</v>
      </c>
      <c r="FJ84">
        <v>2</v>
      </c>
      <c r="FK84">
        <v>2</v>
      </c>
      <c r="FL84" t="s">
        <v>408</v>
      </c>
      <c r="FM84">
        <v>2.9309699999999999</v>
      </c>
      <c r="FN84">
        <v>2.70303</v>
      </c>
      <c r="FO84">
        <v>0.25960499999999997</v>
      </c>
      <c r="FP84">
        <v>0.264573</v>
      </c>
      <c r="FQ84">
        <v>0.102432</v>
      </c>
      <c r="FR84">
        <v>8.9542200000000002E-2</v>
      </c>
      <c r="FS84">
        <v>25938.2</v>
      </c>
      <c r="FT84">
        <v>14215.4</v>
      </c>
      <c r="FU84">
        <v>31498.3</v>
      </c>
      <c r="FV84">
        <v>21041.5</v>
      </c>
      <c r="FW84">
        <v>38293.599999999999</v>
      </c>
      <c r="FX84">
        <v>32610.5</v>
      </c>
      <c r="FY84">
        <v>47649.4</v>
      </c>
      <c r="FZ84">
        <v>40264.1</v>
      </c>
      <c r="GA84">
        <v>1.9130199999999999</v>
      </c>
      <c r="GB84">
        <v>1.8734999999999999</v>
      </c>
      <c r="GC84">
        <v>2.9973699999999999E-2</v>
      </c>
      <c r="GD84">
        <v>0</v>
      </c>
      <c r="GE84">
        <v>27.4816</v>
      </c>
      <c r="GF84">
        <v>999.9</v>
      </c>
      <c r="GG84">
        <v>42.4</v>
      </c>
      <c r="GH84">
        <v>40.1</v>
      </c>
      <c r="GI84">
        <v>31.781099999999999</v>
      </c>
      <c r="GJ84">
        <v>61.276800000000001</v>
      </c>
      <c r="GK84">
        <v>18.713899999999999</v>
      </c>
      <c r="GL84">
        <v>1</v>
      </c>
      <c r="GM84">
        <v>0.70340400000000003</v>
      </c>
      <c r="GN84">
        <v>6.2395300000000002</v>
      </c>
      <c r="GO84">
        <v>20.028300000000002</v>
      </c>
      <c r="GP84">
        <v>5.1957300000000002</v>
      </c>
      <c r="GQ84">
        <v>11.950100000000001</v>
      </c>
      <c r="GR84">
        <v>4.9949000000000003</v>
      </c>
      <c r="GS84">
        <v>3.2910499999999998</v>
      </c>
      <c r="GT84">
        <v>9999</v>
      </c>
      <c r="GU84">
        <v>9999</v>
      </c>
      <c r="GV84">
        <v>9999</v>
      </c>
      <c r="GW84">
        <v>999.9</v>
      </c>
      <c r="GX84">
        <v>1.87609</v>
      </c>
      <c r="GY84">
        <v>1.8750199999999999</v>
      </c>
      <c r="GZ84">
        <v>1.8754599999999999</v>
      </c>
      <c r="HA84">
        <v>1.8791199999999999</v>
      </c>
      <c r="HB84">
        <v>1.8727100000000001</v>
      </c>
      <c r="HC84">
        <v>1.8704000000000001</v>
      </c>
      <c r="HD84">
        <v>1.8724799999999999</v>
      </c>
      <c r="HE84">
        <v>1.87561</v>
      </c>
      <c r="HF84">
        <v>0</v>
      </c>
      <c r="HG84">
        <v>0</v>
      </c>
      <c r="HH84">
        <v>0</v>
      </c>
      <c r="HI84">
        <v>0</v>
      </c>
      <c r="HJ84" t="s">
        <v>409</v>
      </c>
      <c r="HK84" t="s">
        <v>410</v>
      </c>
      <c r="HL84" t="s">
        <v>411</v>
      </c>
      <c r="HM84" t="s">
        <v>411</v>
      </c>
      <c r="HN84" t="s">
        <v>411</v>
      </c>
      <c r="HO84" t="s">
        <v>411</v>
      </c>
      <c r="HP84">
        <v>0</v>
      </c>
      <c r="HQ84">
        <v>100</v>
      </c>
      <c r="HR84">
        <v>100</v>
      </c>
      <c r="HS84">
        <v>4.2</v>
      </c>
      <c r="HT84">
        <v>-6.7699999999999996E-2</v>
      </c>
      <c r="HU84">
        <v>4.1960000000003674</v>
      </c>
      <c r="HV84">
        <v>0</v>
      </c>
      <c r="HW84">
        <v>0</v>
      </c>
      <c r="HX84">
        <v>0</v>
      </c>
      <c r="HY84">
        <v>-6.7679999999999296E-2</v>
      </c>
      <c r="HZ84">
        <v>0</v>
      </c>
      <c r="IA84">
        <v>0</v>
      </c>
      <c r="IB84">
        <v>0</v>
      </c>
      <c r="IC84">
        <v>-1</v>
      </c>
      <c r="ID84">
        <v>-1</v>
      </c>
      <c r="IE84">
        <v>-1</v>
      </c>
      <c r="IF84">
        <v>-1</v>
      </c>
      <c r="IG84">
        <v>1.1000000000000001</v>
      </c>
      <c r="IH84">
        <v>1.1000000000000001</v>
      </c>
      <c r="II84">
        <v>3.4094199999999999</v>
      </c>
      <c r="IJ84">
        <v>2.3571800000000001</v>
      </c>
      <c r="IK84">
        <v>1.5478499999999999</v>
      </c>
      <c r="IL84">
        <v>2.2985799999999998</v>
      </c>
      <c r="IM84">
        <v>1.5918000000000001</v>
      </c>
      <c r="IN84">
        <v>2.3754900000000001</v>
      </c>
      <c r="IO84">
        <v>43.344799999999999</v>
      </c>
      <c r="IP84">
        <v>23.947399999999998</v>
      </c>
      <c r="IQ84">
        <v>18</v>
      </c>
      <c r="IR84">
        <v>514.03</v>
      </c>
      <c r="IS84">
        <v>463.57100000000003</v>
      </c>
      <c r="IT84">
        <v>18.671900000000001</v>
      </c>
      <c r="IU84">
        <v>35.595700000000001</v>
      </c>
      <c r="IV84">
        <v>30</v>
      </c>
      <c r="IW84">
        <v>35.719099999999997</v>
      </c>
      <c r="IX84">
        <v>35.7258</v>
      </c>
      <c r="IY84">
        <v>68.267499999999998</v>
      </c>
      <c r="IZ84">
        <v>46.216799999999999</v>
      </c>
      <c r="JA84">
        <v>0</v>
      </c>
      <c r="JB84">
        <v>18.683900000000001</v>
      </c>
      <c r="JC84">
        <v>1800</v>
      </c>
      <c r="JD84">
        <v>17.2104</v>
      </c>
      <c r="JE84">
        <v>98.959400000000002</v>
      </c>
      <c r="JF84">
        <v>98.436099999999996</v>
      </c>
    </row>
    <row r="85" spans="1:266" x14ac:dyDescent="0.25">
      <c r="A85">
        <v>69</v>
      </c>
      <c r="B85">
        <v>1657478375.5999999</v>
      </c>
      <c r="C85">
        <v>13262.5</v>
      </c>
      <c r="D85" t="s">
        <v>756</v>
      </c>
      <c r="E85" t="s">
        <v>757</v>
      </c>
      <c r="F85" t="s">
        <v>397</v>
      </c>
      <c r="G85" t="s">
        <v>398</v>
      </c>
      <c r="H85" t="s">
        <v>758</v>
      </c>
      <c r="I85" t="s">
        <v>584</v>
      </c>
      <c r="J85" t="s">
        <v>584</v>
      </c>
      <c r="K85">
        <v>1657478375.5999999</v>
      </c>
      <c r="L85">
        <f t="shared" si="92"/>
        <v>6.1233633456698362E-3</v>
      </c>
      <c r="M85">
        <f t="shared" si="93"/>
        <v>6.1233633456698362</v>
      </c>
      <c r="N85">
        <f t="shared" si="94"/>
        <v>26.378457354820601</v>
      </c>
      <c r="O85">
        <f t="shared" si="95"/>
        <v>365.8</v>
      </c>
      <c r="P85">
        <f t="shared" si="96"/>
        <v>242.35701968322425</v>
      </c>
      <c r="Q85">
        <f t="shared" si="97"/>
        <v>24.123207789095719</v>
      </c>
      <c r="R85">
        <f t="shared" si="98"/>
        <v>36.410207638240003</v>
      </c>
      <c r="S85">
        <f t="shared" si="99"/>
        <v>0.38911387772801093</v>
      </c>
      <c r="T85">
        <f t="shared" si="100"/>
        <v>2.9218229629602996</v>
      </c>
      <c r="U85">
        <f t="shared" si="101"/>
        <v>0.36244763173617423</v>
      </c>
      <c r="V85">
        <f t="shared" si="102"/>
        <v>0.22877315894124423</v>
      </c>
      <c r="W85">
        <f t="shared" si="103"/>
        <v>289.54092214388146</v>
      </c>
      <c r="X85">
        <f t="shared" si="104"/>
        <v>28.222393584833146</v>
      </c>
      <c r="Y85">
        <f t="shared" si="105"/>
        <v>28.214600000000001</v>
      </c>
      <c r="Z85">
        <f t="shared" si="106"/>
        <v>3.8425746902642355</v>
      </c>
      <c r="AA85">
        <f t="shared" si="107"/>
        <v>57.929678364496382</v>
      </c>
      <c r="AB85">
        <f t="shared" si="108"/>
        <v>2.2121142088970402</v>
      </c>
      <c r="AC85">
        <f t="shared" si="109"/>
        <v>3.8186198704199752</v>
      </c>
      <c r="AD85">
        <f t="shared" si="110"/>
        <v>1.6304604813671952</v>
      </c>
      <c r="AE85">
        <f t="shared" si="111"/>
        <v>-270.04032354403978</v>
      </c>
      <c r="AF85">
        <f t="shared" si="112"/>
        <v>-16.91778972279733</v>
      </c>
      <c r="AG85">
        <f t="shared" si="113"/>
        <v>-1.2641444588173032</v>
      </c>
      <c r="AH85">
        <f t="shared" si="114"/>
        <v>1.3186644182270228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52448.347726597014</v>
      </c>
      <c r="AN85" t="s">
        <v>402</v>
      </c>
      <c r="AO85">
        <v>10366.9</v>
      </c>
      <c r="AP85">
        <v>993.59653846153856</v>
      </c>
      <c r="AQ85">
        <v>3431.87</v>
      </c>
      <c r="AR85">
        <f t="shared" si="118"/>
        <v>0.71047955241266758</v>
      </c>
      <c r="AS85">
        <v>-3.9894345373445681</v>
      </c>
      <c r="AT85" t="s">
        <v>759</v>
      </c>
      <c r="AU85">
        <v>10369.299999999999</v>
      </c>
      <c r="AV85">
        <v>916.27257692307694</v>
      </c>
      <c r="AW85">
        <v>1457.03</v>
      </c>
      <c r="AX85">
        <f t="shared" si="119"/>
        <v>0.37113678035244502</v>
      </c>
      <c r="AY85">
        <v>0.5</v>
      </c>
      <c r="AZ85">
        <f t="shared" si="120"/>
        <v>1513.0502933387986</v>
      </c>
      <c r="BA85">
        <f t="shared" si="121"/>
        <v>26.378457354820601</v>
      </c>
      <c r="BB85">
        <f t="shared" si="122"/>
        <v>280.77430719054212</v>
      </c>
      <c r="BC85">
        <f t="shared" si="123"/>
        <v>2.0070642744566894E-2</v>
      </c>
      <c r="BD85">
        <f t="shared" si="124"/>
        <v>1.35538732901862</v>
      </c>
      <c r="BE85">
        <f t="shared" si="125"/>
        <v>713.57923621377472</v>
      </c>
      <c r="BF85" t="s">
        <v>760</v>
      </c>
      <c r="BG85">
        <v>632.91999999999996</v>
      </c>
      <c r="BH85">
        <f t="shared" si="126"/>
        <v>632.91999999999996</v>
      </c>
      <c r="BI85">
        <f t="shared" si="127"/>
        <v>0.56560949328428378</v>
      </c>
      <c r="BJ85">
        <f t="shared" si="128"/>
        <v>0.65617141289017611</v>
      </c>
      <c r="BK85">
        <f t="shared" si="129"/>
        <v>0.70556458672001998</v>
      </c>
      <c r="BL85">
        <f t="shared" si="130"/>
        <v>1.1668501909244298</v>
      </c>
      <c r="BM85">
        <f t="shared" si="131"/>
        <v>0.80993376302998765</v>
      </c>
      <c r="BN85">
        <f t="shared" si="132"/>
        <v>0.45325378179610837</v>
      </c>
      <c r="BO85">
        <f t="shared" si="133"/>
        <v>0.54674621820389158</v>
      </c>
      <c r="BP85">
        <v>1259</v>
      </c>
      <c r="BQ85">
        <v>300</v>
      </c>
      <c r="BR85">
        <v>300</v>
      </c>
      <c r="BS85">
        <v>300</v>
      </c>
      <c r="BT85">
        <v>10369.299999999999</v>
      </c>
      <c r="BU85">
        <v>1340.17</v>
      </c>
      <c r="BV85">
        <v>-7.0878699999999996E-3</v>
      </c>
      <c r="BW85">
        <v>-1.36</v>
      </c>
      <c r="BX85" t="s">
        <v>405</v>
      </c>
      <c r="BY85" t="s">
        <v>405</v>
      </c>
      <c r="BZ85" t="s">
        <v>405</v>
      </c>
      <c r="CA85" t="s">
        <v>405</v>
      </c>
      <c r="CB85" t="s">
        <v>405</v>
      </c>
      <c r="CC85" t="s">
        <v>405</v>
      </c>
      <c r="CD85" t="s">
        <v>405</v>
      </c>
      <c r="CE85" t="s">
        <v>405</v>
      </c>
      <c r="CF85" t="s">
        <v>405</v>
      </c>
      <c r="CG85" t="s">
        <v>405</v>
      </c>
      <c r="CH85">
        <f t="shared" si="134"/>
        <v>1799.84</v>
      </c>
      <c r="CI85">
        <f t="shared" si="135"/>
        <v>1513.0502933387986</v>
      </c>
      <c r="CJ85">
        <f t="shared" si="136"/>
        <v>0.84065822147457481</v>
      </c>
      <c r="CK85">
        <f t="shared" si="137"/>
        <v>0.16087036744592934</v>
      </c>
      <c r="CL85">
        <v>6</v>
      </c>
      <c r="CM85">
        <v>0.5</v>
      </c>
      <c r="CN85" t="s">
        <v>406</v>
      </c>
      <c r="CO85">
        <v>2</v>
      </c>
      <c r="CP85">
        <v>1657478375.5999999</v>
      </c>
      <c r="CQ85">
        <v>365.8</v>
      </c>
      <c r="CR85">
        <v>400.14</v>
      </c>
      <c r="CS85">
        <v>22.224299999999999</v>
      </c>
      <c r="CT85">
        <v>15.04</v>
      </c>
      <c r="CU85">
        <v>365.32600000000002</v>
      </c>
      <c r="CV85">
        <v>22.248899999999999</v>
      </c>
      <c r="CW85">
        <v>500.03</v>
      </c>
      <c r="CX85">
        <v>99.435900000000004</v>
      </c>
      <c r="CY85">
        <v>9.9932800000000002E-2</v>
      </c>
      <c r="CZ85">
        <v>28.107199999999999</v>
      </c>
      <c r="DA85">
        <v>28.214600000000001</v>
      </c>
      <c r="DB85">
        <v>999.9</v>
      </c>
      <c r="DC85">
        <v>0</v>
      </c>
      <c r="DD85">
        <v>0</v>
      </c>
      <c r="DE85">
        <v>10012.5</v>
      </c>
      <c r="DF85">
        <v>0</v>
      </c>
      <c r="DG85">
        <v>1954.19</v>
      </c>
      <c r="DH85">
        <v>-34.340400000000002</v>
      </c>
      <c r="DI85">
        <v>374.11399999999998</v>
      </c>
      <c r="DJ85">
        <v>406.25</v>
      </c>
      <c r="DK85">
        <v>7.1843000000000004</v>
      </c>
      <c r="DL85">
        <v>400.14</v>
      </c>
      <c r="DM85">
        <v>15.04</v>
      </c>
      <c r="DN85">
        <v>2.2098900000000001</v>
      </c>
      <c r="DO85">
        <v>1.49552</v>
      </c>
      <c r="DP85">
        <v>19.034199999999998</v>
      </c>
      <c r="DQ85">
        <v>12.9224</v>
      </c>
      <c r="DR85">
        <v>1799.84</v>
      </c>
      <c r="DS85">
        <v>0.97800100000000001</v>
      </c>
      <c r="DT85">
        <v>2.19992E-2</v>
      </c>
      <c r="DU85">
        <v>0</v>
      </c>
      <c r="DV85">
        <v>915.14499999999998</v>
      </c>
      <c r="DW85">
        <v>5.0001199999999999</v>
      </c>
      <c r="DX85">
        <v>16694.7</v>
      </c>
      <c r="DY85">
        <v>14416.5</v>
      </c>
      <c r="DZ85">
        <v>46.686999999999998</v>
      </c>
      <c r="EA85">
        <v>48.811999999999998</v>
      </c>
      <c r="EB85">
        <v>47.811999999999998</v>
      </c>
      <c r="EC85">
        <v>47.936999999999998</v>
      </c>
      <c r="ED85">
        <v>48.436999999999998</v>
      </c>
      <c r="EE85">
        <v>1755.36</v>
      </c>
      <c r="EF85">
        <v>39.49</v>
      </c>
      <c r="EG85">
        <v>0</v>
      </c>
      <c r="EH85">
        <v>577.59999990463257</v>
      </c>
      <c r="EI85">
        <v>0</v>
      </c>
      <c r="EJ85">
        <v>916.27257692307694</v>
      </c>
      <c r="EK85">
        <v>-8.4070085483213326</v>
      </c>
      <c r="EL85">
        <v>-99.743589794405665</v>
      </c>
      <c r="EM85">
        <v>16708.99615384615</v>
      </c>
      <c r="EN85">
        <v>15</v>
      </c>
      <c r="EO85">
        <v>1657478283.0999999</v>
      </c>
      <c r="EP85" t="s">
        <v>761</v>
      </c>
      <c r="EQ85">
        <v>1657478264.0999999</v>
      </c>
      <c r="ER85">
        <v>1657477951.5999999</v>
      </c>
      <c r="ES85">
        <v>78</v>
      </c>
      <c r="ET85">
        <v>0.377</v>
      </c>
      <c r="EU85">
        <v>4.2999999999999997E-2</v>
      </c>
      <c r="EV85">
        <v>0.47399999999999998</v>
      </c>
      <c r="EW85">
        <v>-2.5000000000000001E-2</v>
      </c>
      <c r="EX85">
        <v>400</v>
      </c>
      <c r="EY85">
        <v>20</v>
      </c>
      <c r="EZ85">
        <v>0.05</v>
      </c>
      <c r="FA85">
        <v>0.12</v>
      </c>
      <c r="FB85">
        <v>-34.411175609756093</v>
      </c>
      <c r="FC85">
        <v>0.17093937282232949</v>
      </c>
      <c r="FD85">
        <v>3.0064424974020142E-2</v>
      </c>
      <c r="FE85">
        <v>1</v>
      </c>
      <c r="FF85">
        <v>6.9191012195121946</v>
      </c>
      <c r="FG85">
        <v>0.92735560975609543</v>
      </c>
      <c r="FH85">
        <v>0.10234955100632211</v>
      </c>
      <c r="FI85">
        <v>0</v>
      </c>
      <c r="FJ85">
        <v>1</v>
      </c>
      <c r="FK85">
        <v>2</v>
      </c>
      <c r="FL85" t="s">
        <v>588</v>
      </c>
      <c r="FM85">
        <v>2.9307099999999999</v>
      </c>
      <c r="FN85">
        <v>2.7029700000000001</v>
      </c>
      <c r="FO85">
        <v>9.0190400000000004E-2</v>
      </c>
      <c r="FP85">
        <v>9.7426399999999996E-2</v>
      </c>
      <c r="FQ85">
        <v>0.10802</v>
      </c>
      <c r="FR85">
        <v>8.1413299999999994E-2</v>
      </c>
      <c r="FS85">
        <v>31889.3</v>
      </c>
      <c r="FT85">
        <v>17458.2</v>
      </c>
      <c r="FU85">
        <v>31493.200000000001</v>
      </c>
      <c r="FV85">
        <v>21041.9</v>
      </c>
      <c r="FW85">
        <v>38046.9</v>
      </c>
      <c r="FX85">
        <v>32898.6</v>
      </c>
      <c r="FY85">
        <v>47642.400000000001</v>
      </c>
      <c r="FZ85">
        <v>40264</v>
      </c>
      <c r="GA85">
        <v>1.89795</v>
      </c>
      <c r="GB85">
        <v>1.8675299999999999</v>
      </c>
      <c r="GC85">
        <v>2.6077000000000001E-4</v>
      </c>
      <c r="GD85">
        <v>0</v>
      </c>
      <c r="GE85">
        <v>28.2104</v>
      </c>
      <c r="GF85">
        <v>999.9</v>
      </c>
      <c r="GG85">
        <v>42.4</v>
      </c>
      <c r="GH85">
        <v>40.200000000000003</v>
      </c>
      <c r="GI85">
        <v>31.953199999999999</v>
      </c>
      <c r="GJ85">
        <v>61.346899999999998</v>
      </c>
      <c r="GK85">
        <v>19.375</v>
      </c>
      <c r="GL85">
        <v>1</v>
      </c>
      <c r="GM85">
        <v>0.71181399999999995</v>
      </c>
      <c r="GN85">
        <v>6.3825099999999999</v>
      </c>
      <c r="GO85">
        <v>20.0244</v>
      </c>
      <c r="GP85">
        <v>5.1970700000000001</v>
      </c>
      <c r="GQ85">
        <v>11.950100000000001</v>
      </c>
      <c r="GR85">
        <v>4.9953000000000003</v>
      </c>
      <c r="GS85">
        <v>3.2909999999999999</v>
      </c>
      <c r="GT85">
        <v>9999</v>
      </c>
      <c r="GU85">
        <v>9999</v>
      </c>
      <c r="GV85">
        <v>9999</v>
      </c>
      <c r="GW85">
        <v>999.9</v>
      </c>
      <c r="GX85">
        <v>1.8761300000000001</v>
      </c>
      <c r="GY85">
        <v>1.8751</v>
      </c>
      <c r="GZ85">
        <v>1.87547</v>
      </c>
      <c r="HA85">
        <v>1.87914</v>
      </c>
      <c r="HB85">
        <v>1.8727100000000001</v>
      </c>
      <c r="HC85">
        <v>1.87042</v>
      </c>
      <c r="HD85">
        <v>1.8725499999999999</v>
      </c>
      <c r="HE85">
        <v>1.87561</v>
      </c>
      <c r="HF85">
        <v>0</v>
      </c>
      <c r="HG85">
        <v>0</v>
      </c>
      <c r="HH85">
        <v>0</v>
      </c>
      <c r="HI85">
        <v>0</v>
      </c>
      <c r="HJ85" t="s">
        <v>409</v>
      </c>
      <c r="HK85" t="s">
        <v>410</v>
      </c>
      <c r="HL85" t="s">
        <v>411</v>
      </c>
      <c r="HM85" t="s">
        <v>411</v>
      </c>
      <c r="HN85" t="s">
        <v>411</v>
      </c>
      <c r="HO85" t="s">
        <v>411</v>
      </c>
      <c r="HP85">
        <v>0</v>
      </c>
      <c r="HQ85">
        <v>100</v>
      </c>
      <c r="HR85">
        <v>100</v>
      </c>
      <c r="HS85">
        <v>0.47399999999999998</v>
      </c>
      <c r="HT85">
        <v>-2.46E-2</v>
      </c>
      <c r="HU85">
        <v>0.47357142857134699</v>
      </c>
      <c r="HV85">
        <v>0</v>
      </c>
      <c r="HW85">
        <v>0</v>
      </c>
      <c r="HX85">
        <v>0</v>
      </c>
      <c r="HY85">
        <v>-2.4599999999999511E-2</v>
      </c>
      <c r="HZ85">
        <v>0</v>
      </c>
      <c r="IA85">
        <v>0</v>
      </c>
      <c r="IB85">
        <v>0</v>
      </c>
      <c r="IC85">
        <v>-1</v>
      </c>
      <c r="ID85">
        <v>-1</v>
      </c>
      <c r="IE85">
        <v>-1</v>
      </c>
      <c r="IF85">
        <v>-1</v>
      </c>
      <c r="IG85">
        <v>1.9</v>
      </c>
      <c r="IH85">
        <v>7.1</v>
      </c>
      <c r="II85">
        <v>1.0083</v>
      </c>
      <c r="IJ85">
        <v>2.3962400000000001</v>
      </c>
      <c r="IK85">
        <v>1.5478499999999999</v>
      </c>
      <c r="IL85">
        <v>2.2973599999999998</v>
      </c>
      <c r="IM85">
        <v>1.5918000000000001</v>
      </c>
      <c r="IN85">
        <v>2.4023400000000001</v>
      </c>
      <c r="IO85">
        <v>42.804600000000001</v>
      </c>
      <c r="IP85">
        <v>23.868600000000001</v>
      </c>
      <c r="IQ85">
        <v>18</v>
      </c>
      <c r="IR85">
        <v>505.14100000000002</v>
      </c>
      <c r="IS85">
        <v>460.68599999999998</v>
      </c>
      <c r="IT85">
        <v>19.5642</v>
      </c>
      <c r="IU85">
        <v>35.703800000000001</v>
      </c>
      <c r="IV85">
        <v>29.999300000000002</v>
      </c>
      <c r="IW85">
        <v>35.867199999999997</v>
      </c>
      <c r="IX85">
        <v>35.887300000000003</v>
      </c>
      <c r="IY85">
        <v>20.214200000000002</v>
      </c>
      <c r="IZ85">
        <v>52.699199999999998</v>
      </c>
      <c r="JA85">
        <v>0</v>
      </c>
      <c r="JB85">
        <v>19.591999999999999</v>
      </c>
      <c r="JC85">
        <v>400</v>
      </c>
      <c r="JD85">
        <v>14.823600000000001</v>
      </c>
      <c r="JE85">
        <v>98.944299999999998</v>
      </c>
      <c r="JF85">
        <v>98.436599999999999</v>
      </c>
    </row>
    <row r="86" spans="1:266" x14ac:dyDescent="0.25">
      <c r="A86">
        <v>70</v>
      </c>
      <c r="B86">
        <v>1657478523.5999999</v>
      </c>
      <c r="C86">
        <v>13410.5</v>
      </c>
      <c r="D86" t="s">
        <v>762</v>
      </c>
      <c r="E86" t="s">
        <v>763</v>
      </c>
      <c r="F86" t="s">
        <v>397</v>
      </c>
      <c r="G86" t="s">
        <v>398</v>
      </c>
      <c r="H86" t="s">
        <v>758</v>
      </c>
      <c r="I86" t="s">
        <v>584</v>
      </c>
      <c r="J86" t="s">
        <v>584</v>
      </c>
      <c r="K86">
        <v>1657478523.5999999</v>
      </c>
      <c r="L86">
        <f t="shared" si="92"/>
        <v>6.4711481745879876E-3</v>
      </c>
      <c r="M86">
        <f t="shared" si="93"/>
        <v>6.471148174587988</v>
      </c>
      <c r="N86">
        <f t="shared" si="94"/>
        <v>18.543248255193827</v>
      </c>
      <c r="O86">
        <f t="shared" si="95"/>
        <v>275.63299999999998</v>
      </c>
      <c r="P86">
        <f t="shared" si="96"/>
        <v>193.33874611103289</v>
      </c>
      <c r="Q86">
        <f t="shared" si="97"/>
        <v>19.24492254743754</v>
      </c>
      <c r="R86">
        <f t="shared" si="98"/>
        <v>27.436485666827998</v>
      </c>
      <c r="S86">
        <f t="shared" si="99"/>
        <v>0.41632644886392267</v>
      </c>
      <c r="T86">
        <f t="shared" si="100"/>
        <v>2.9220001639210569</v>
      </c>
      <c r="U86">
        <f t="shared" si="101"/>
        <v>0.38595770169735083</v>
      </c>
      <c r="V86">
        <f t="shared" si="102"/>
        <v>0.24376721504334786</v>
      </c>
      <c r="W86">
        <f t="shared" si="103"/>
        <v>289.55747384752493</v>
      </c>
      <c r="X86">
        <f t="shared" si="104"/>
        <v>27.56529934916864</v>
      </c>
      <c r="Y86">
        <f t="shared" si="105"/>
        <v>27.9194</v>
      </c>
      <c r="Z86">
        <f t="shared" si="106"/>
        <v>3.777045359774938</v>
      </c>
      <c r="AA86">
        <f t="shared" si="107"/>
        <v>58.409299086179608</v>
      </c>
      <c r="AB86">
        <f t="shared" si="108"/>
        <v>2.1578661150143996</v>
      </c>
      <c r="AC86">
        <f t="shared" si="109"/>
        <v>3.6943879635168888</v>
      </c>
      <c r="AD86">
        <f t="shared" si="110"/>
        <v>1.6191792447605384</v>
      </c>
      <c r="AE86">
        <f t="shared" si="111"/>
        <v>-285.37763449933027</v>
      </c>
      <c r="AF86">
        <f t="shared" si="112"/>
        <v>-59.672694630773528</v>
      </c>
      <c r="AG86">
        <f t="shared" si="113"/>
        <v>-4.4395306293345982</v>
      </c>
      <c r="AH86">
        <f t="shared" si="114"/>
        <v>-59.932385911913435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52552.412995196508</v>
      </c>
      <c r="AN86" t="s">
        <v>402</v>
      </c>
      <c r="AO86">
        <v>10366.9</v>
      </c>
      <c r="AP86">
        <v>993.59653846153856</v>
      </c>
      <c r="AQ86">
        <v>3431.87</v>
      </c>
      <c r="AR86">
        <f t="shared" si="118"/>
        <v>0.71047955241266758</v>
      </c>
      <c r="AS86">
        <v>-3.9894345373445681</v>
      </c>
      <c r="AT86" t="s">
        <v>764</v>
      </c>
      <c r="AU86">
        <v>10363.799999999999</v>
      </c>
      <c r="AV86">
        <v>843.12400000000014</v>
      </c>
      <c r="AW86">
        <v>1283.45</v>
      </c>
      <c r="AX86">
        <f t="shared" si="119"/>
        <v>0.34307997974210125</v>
      </c>
      <c r="AY86">
        <v>0.5</v>
      </c>
      <c r="AZ86">
        <f t="shared" si="120"/>
        <v>1513.1345999209973</v>
      </c>
      <c r="BA86">
        <f t="shared" si="121"/>
        <v>18.543248255193827</v>
      </c>
      <c r="BB86">
        <f t="shared" si="122"/>
        <v>259.56309394398409</v>
      </c>
      <c r="BC86">
        <f t="shared" si="123"/>
        <v>1.4891393530829878E-2</v>
      </c>
      <c r="BD86">
        <f t="shared" si="124"/>
        <v>1.6739413300089603</v>
      </c>
      <c r="BE86">
        <f t="shared" si="125"/>
        <v>669.25071112678756</v>
      </c>
      <c r="BF86" t="s">
        <v>765</v>
      </c>
      <c r="BG86">
        <v>606.79</v>
      </c>
      <c r="BH86">
        <f t="shared" si="126"/>
        <v>606.79</v>
      </c>
      <c r="BI86">
        <f t="shared" si="127"/>
        <v>0.52721960341267682</v>
      </c>
      <c r="BJ86">
        <f t="shared" si="128"/>
        <v>0.65073448999497507</v>
      </c>
      <c r="BK86">
        <f t="shared" si="129"/>
        <v>0.76048111911875071</v>
      </c>
      <c r="BL86">
        <f t="shared" si="130"/>
        <v>1.5191331428745825</v>
      </c>
      <c r="BM86">
        <f t="shared" si="131"/>
        <v>0.88112348097510995</v>
      </c>
      <c r="BN86">
        <f t="shared" si="132"/>
        <v>0.4683287169906809</v>
      </c>
      <c r="BO86">
        <f t="shared" si="133"/>
        <v>0.5316712830093191</v>
      </c>
      <c r="BP86">
        <v>1261</v>
      </c>
      <c r="BQ86">
        <v>300</v>
      </c>
      <c r="BR86">
        <v>300</v>
      </c>
      <c r="BS86">
        <v>300</v>
      </c>
      <c r="BT86">
        <v>10363.799999999999</v>
      </c>
      <c r="BU86">
        <v>1184.3499999999999</v>
      </c>
      <c r="BV86">
        <v>-7.0837900000000004E-3</v>
      </c>
      <c r="BW86">
        <v>-1.0900000000000001</v>
      </c>
      <c r="BX86" t="s">
        <v>405</v>
      </c>
      <c r="BY86" t="s">
        <v>405</v>
      </c>
      <c r="BZ86" t="s">
        <v>405</v>
      </c>
      <c r="CA86" t="s">
        <v>405</v>
      </c>
      <c r="CB86" t="s">
        <v>405</v>
      </c>
      <c r="CC86" t="s">
        <v>405</v>
      </c>
      <c r="CD86" t="s">
        <v>405</v>
      </c>
      <c r="CE86" t="s">
        <v>405</v>
      </c>
      <c r="CF86" t="s">
        <v>405</v>
      </c>
      <c r="CG86" t="s">
        <v>405</v>
      </c>
      <c r="CH86">
        <f t="shared" si="134"/>
        <v>1799.94</v>
      </c>
      <c r="CI86">
        <f t="shared" si="135"/>
        <v>1513.1345999209973</v>
      </c>
      <c r="CJ86">
        <f t="shared" si="136"/>
        <v>0.8406583552346174</v>
      </c>
      <c r="CK86">
        <f t="shared" si="137"/>
        <v>0.16087062560281171</v>
      </c>
      <c r="CL86">
        <v>6</v>
      </c>
      <c r="CM86">
        <v>0.5</v>
      </c>
      <c r="CN86" t="s">
        <v>406</v>
      </c>
      <c r="CO86">
        <v>2</v>
      </c>
      <c r="CP86">
        <v>1657478523.5999999</v>
      </c>
      <c r="CQ86">
        <v>275.63299999999998</v>
      </c>
      <c r="CR86">
        <v>300.02100000000002</v>
      </c>
      <c r="CS86">
        <v>21.6784</v>
      </c>
      <c r="CT86">
        <v>14.082700000000001</v>
      </c>
      <c r="CU86">
        <v>275.62599999999998</v>
      </c>
      <c r="CV86">
        <v>21.804099999999998</v>
      </c>
      <c r="CW86">
        <v>500.08800000000002</v>
      </c>
      <c r="CX86">
        <v>99.44</v>
      </c>
      <c r="CY86">
        <v>9.9916000000000005E-2</v>
      </c>
      <c r="CZ86">
        <v>27.540600000000001</v>
      </c>
      <c r="DA86">
        <v>27.9194</v>
      </c>
      <c r="DB86">
        <v>999.9</v>
      </c>
      <c r="DC86">
        <v>0</v>
      </c>
      <c r="DD86">
        <v>0</v>
      </c>
      <c r="DE86">
        <v>10013.1</v>
      </c>
      <c r="DF86">
        <v>0</v>
      </c>
      <c r="DG86">
        <v>1953.85</v>
      </c>
      <c r="DH86">
        <v>-24.387699999999999</v>
      </c>
      <c r="DI86">
        <v>281.74099999999999</v>
      </c>
      <c r="DJ86">
        <v>304.30599999999998</v>
      </c>
      <c r="DK86">
        <v>7.5957100000000004</v>
      </c>
      <c r="DL86">
        <v>300.02100000000002</v>
      </c>
      <c r="DM86">
        <v>14.082700000000001</v>
      </c>
      <c r="DN86">
        <v>2.1556999999999999</v>
      </c>
      <c r="DO86">
        <v>1.40038</v>
      </c>
      <c r="DP86">
        <v>18.636800000000001</v>
      </c>
      <c r="DQ86">
        <v>11.921799999999999</v>
      </c>
      <c r="DR86">
        <v>1799.94</v>
      </c>
      <c r="DS86">
        <v>0.97799400000000003</v>
      </c>
      <c r="DT86">
        <v>2.2006000000000001E-2</v>
      </c>
      <c r="DU86">
        <v>0</v>
      </c>
      <c r="DV86">
        <v>842.42700000000002</v>
      </c>
      <c r="DW86">
        <v>5.0001199999999999</v>
      </c>
      <c r="DX86">
        <v>15411.7</v>
      </c>
      <c r="DY86">
        <v>14417.3</v>
      </c>
      <c r="DZ86">
        <v>47.375</v>
      </c>
      <c r="EA86">
        <v>49.25</v>
      </c>
      <c r="EB86">
        <v>48.375</v>
      </c>
      <c r="EC86">
        <v>48.436999999999998</v>
      </c>
      <c r="ED86">
        <v>49</v>
      </c>
      <c r="EE86">
        <v>1755.44</v>
      </c>
      <c r="EF86">
        <v>39.5</v>
      </c>
      <c r="EG86">
        <v>0</v>
      </c>
      <c r="EH86">
        <v>147.79999995231631</v>
      </c>
      <c r="EI86">
        <v>0</v>
      </c>
      <c r="EJ86">
        <v>843.12400000000014</v>
      </c>
      <c r="EK86">
        <v>-5.881538439925599</v>
      </c>
      <c r="EL86">
        <v>-95.59230747718685</v>
      </c>
      <c r="EM86">
        <v>15423.84</v>
      </c>
      <c r="EN86">
        <v>15</v>
      </c>
      <c r="EO86">
        <v>1657478463.5999999</v>
      </c>
      <c r="EP86" t="s">
        <v>766</v>
      </c>
      <c r="EQ86">
        <v>1657478455.0999999</v>
      </c>
      <c r="ER86">
        <v>1657478463.5999999</v>
      </c>
      <c r="ES86">
        <v>79</v>
      </c>
      <c r="ET86">
        <v>-0.46700000000000003</v>
      </c>
      <c r="EU86">
        <v>-0.10100000000000001</v>
      </c>
      <c r="EV86">
        <v>7.0000000000000001E-3</v>
      </c>
      <c r="EW86">
        <v>-0.126</v>
      </c>
      <c r="EX86">
        <v>300</v>
      </c>
      <c r="EY86">
        <v>14</v>
      </c>
      <c r="EZ86">
        <v>0.05</v>
      </c>
      <c r="FA86">
        <v>0.01</v>
      </c>
      <c r="FB86">
        <v>-24.438434146341461</v>
      </c>
      <c r="FC86">
        <v>0.44661114982573891</v>
      </c>
      <c r="FD86">
        <v>5.3952090805825442E-2</v>
      </c>
      <c r="FE86">
        <v>1</v>
      </c>
      <c r="FF86">
        <v>7.620309268292683</v>
      </c>
      <c r="FG86">
        <v>-4.8955400696864347E-2</v>
      </c>
      <c r="FH86">
        <v>8.9077133991384439E-3</v>
      </c>
      <c r="FI86">
        <v>1</v>
      </c>
      <c r="FJ86">
        <v>2</v>
      </c>
      <c r="FK86">
        <v>2</v>
      </c>
      <c r="FL86" t="s">
        <v>408</v>
      </c>
      <c r="FM86">
        <v>2.9308200000000002</v>
      </c>
      <c r="FN86">
        <v>2.70296</v>
      </c>
      <c r="FO86">
        <v>7.1609900000000004E-2</v>
      </c>
      <c r="FP86">
        <v>7.7431299999999995E-2</v>
      </c>
      <c r="FQ86">
        <v>0.106462</v>
      </c>
      <c r="FR86">
        <v>7.75951E-2</v>
      </c>
      <c r="FS86">
        <v>32536.2</v>
      </c>
      <c r="FT86">
        <v>17842.8</v>
      </c>
      <c r="FU86">
        <v>31488.9</v>
      </c>
      <c r="FV86">
        <v>21039.4</v>
      </c>
      <c r="FW86">
        <v>38108.1</v>
      </c>
      <c r="FX86">
        <v>33031.300000000003</v>
      </c>
      <c r="FY86">
        <v>47636.3</v>
      </c>
      <c r="FZ86">
        <v>40259.699999999997</v>
      </c>
      <c r="GA86">
        <v>1.89855</v>
      </c>
      <c r="GB86">
        <v>1.86402</v>
      </c>
      <c r="GC86">
        <v>1.42157E-2</v>
      </c>
      <c r="GD86">
        <v>0</v>
      </c>
      <c r="GE86">
        <v>27.687200000000001</v>
      </c>
      <c r="GF86">
        <v>999.9</v>
      </c>
      <c r="GG86">
        <v>42.4</v>
      </c>
      <c r="GH86">
        <v>40.200000000000003</v>
      </c>
      <c r="GI86">
        <v>31.953499999999998</v>
      </c>
      <c r="GJ86">
        <v>61.426900000000003</v>
      </c>
      <c r="GK86">
        <v>19.054500000000001</v>
      </c>
      <c r="GL86">
        <v>1</v>
      </c>
      <c r="GM86">
        <v>0.71096499999999996</v>
      </c>
      <c r="GN86">
        <v>5.2739000000000003</v>
      </c>
      <c r="GO86">
        <v>20.061599999999999</v>
      </c>
      <c r="GP86">
        <v>5.1940799999999996</v>
      </c>
      <c r="GQ86">
        <v>11.950100000000001</v>
      </c>
      <c r="GR86">
        <v>4.99505</v>
      </c>
      <c r="GS86">
        <v>3.29095</v>
      </c>
      <c r="GT86">
        <v>9999</v>
      </c>
      <c r="GU86">
        <v>9999</v>
      </c>
      <c r="GV86">
        <v>9999</v>
      </c>
      <c r="GW86">
        <v>999.9</v>
      </c>
      <c r="GX86">
        <v>1.8760699999999999</v>
      </c>
      <c r="GY86">
        <v>1.8750599999999999</v>
      </c>
      <c r="GZ86">
        <v>1.8754599999999999</v>
      </c>
      <c r="HA86">
        <v>1.8791199999999999</v>
      </c>
      <c r="HB86">
        <v>1.8727100000000001</v>
      </c>
      <c r="HC86">
        <v>1.8704000000000001</v>
      </c>
      <c r="HD86">
        <v>1.8724799999999999</v>
      </c>
      <c r="HE86">
        <v>1.87561</v>
      </c>
      <c r="HF86">
        <v>0</v>
      </c>
      <c r="HG86">
        <v>0</v>
      </c>
      <c r="HH86">
        <v>0</v>
      </c>
      <c r="HI86">
        <v>0</v>
      </c>
      <c r="HJ86" t="s">
        <v>409</v>
      </c>
      <c r="HK86" t="s">
        <v>410</v>
      </c>
      <c r="HL86" t="s">
        <v>411</v>
      </c>
      <c r="HM86" t="s">
        <v>411</v>
      </c>
      <c r="HN86" t="s">
        <v>411</v>
      </c>
      <c r="HO86" t="s">
        <v>411</v>
      </c>
      <c r="HP86">
        <v>0</v>
      </c>
      <c r="HQ86">
        <v>100</v>
      </c>
      <c r="HR86">
        <v>100</v>
      </c>
      <c r="HS86">
        <v>7.0000000000000001E-3</v>
      </c>
      <c r="HT86">
        <v>-0.12570000000000001</v>
      </c>
      <c r="HU86">
        <v>6.8000000000552063E-3</v>
      </c>
      <c r="HV86">
        <v>0</v>
      </c>
      <c r="HW86">
        <v>0</v>
      </c>
      <c r="HX86">
        <v>0</v>
      </c>
      <c r="HY86">
        <v>-0.1256809523809537</v>
      </c>
      <c r="HZ86">
        <v>0</v>
      </c>
      <c r="IA86">
        <v>0</v>
      </c>
      <c r="IB86">
        <v>0</v>
      </c>
      <c r="IC86">
        <v>-1</v>
      </c>
      <c r="ID86">
        <v>-1</v>
      </c>
      <c r="IE86">
        <v>-1</v>
      </c>
      <c r="IF86">
        <v>-1</v>
      </c>
      <c r="IG86">
        <v>1.1000000000000001</v>
      </c>
      <c r="IH86">
        <v>1</v>
      </c>
      <c r="II86">
        <v>0.79956099999999997</v>
      </c>
      <c r="IJ86">
        <v>2.4121100000000002</v>
      </c>
      <c r="IK86">
        <v>1.5490699999999999</v>
      </c>
      <c r="IL86">
        <v>2.2985799999999998</v>
      </c>
      <c r="IM86">
        <v>1.5918000000000001</v>
      </c>
      <c r="IN86">
        <v>2.34497</v>
      </c>
      <c r="IO86">
        <v>42.992899999999999</v>
      </c>
      <c r="IP86">
        <v>23.938700000000001</v>
      </c>
      <c r="IQ86">
        <v>18</v>
      </c>
      <c r="IR86">
        <v>505.90600000000001</v>
      </c>
      <c r="IS86">
        <v>458.67099999999999</v>
      </c>
      <c r="IT86">
        <v>19.608899999999998</v>
      </c>
      <c r="IU86">
        <v>35.753700000000002</v>
      </c>
      <c r="IV86">
        <v>29.9999</v>
      </c>
      <c r="IW86">
        <v>35.917299999999997</v>
      </c>
      <c r="IX86">
        <v>35.934800000000003</v>
      </c>
      <c r="IY86">
        <v>16.054500000000001</v>
      </c>
      <c r="IZ86">
        <v>54.910699999999999</v>
      </c>
      <c r="JA86">
        <v>0</v>
      </c>
      <c r="JB86">
        <v>19.637</v>
      </c>
      <c r="JC86">
        <v>300</v>
      </c>
      <c r="JD86">
        <v>14.1851</v>
      </c>
      <c r="JE86">
        <v>98.931200000000004</v>
      </c>
      <c r="JF86">
        <v>98.425799999999995</v>
      </c>
    </row>
    <row r="87" spans="1:266" x14ac:dyDescent="0.25">
      <c r="A87">
        <v>71</v>
      </c>
      <c r="B87">
        <v>1657478699.5999999</v>
      </c>
      <c r="C87">
        <v>13586.5</v>
      </c>
      <c r="D87" t="s">
        <v>767</v>
      </c>
      <c r="E87" t="s">
        <v>768</v>
      </c>
      <c r="F87" t="s">
        <v>397</v>
      </c>
      <c r="G87" t="s">
        <v>398</v>
      </c>
      <c r="H87" t="s">
        <v>758</v>
      </c>
      <c r="I87" t="s">
        <v>584</v>
      </c>
      <c r="J87" t="s">
        <v>584</v>
      </c>
      <c r="K87">
        <v>1657478699.5999999</v>
      </c>
      <c r="L87">
        <f t="shared" si="92"/>
        <v>5.4536935820315643E-3</v>
      </c>
      <c r="M87">
        <f t="shared" si="93"/>
        <v>5.4536935820315646</v>
      </c>
      <c r="N87">
        <f t="shared" si="94"/>
        <v>10.161216124619841</v>
      </c>
      <c r="O87">
        <f t="shared" si="95"/>
        <v>186.59899999999999</v>
      </c>
      <c r="P87">
        <f t="shared" si="96"/>
        <v>131.99453840614956</v>
      </c>
      <c r="Q87">
        <f t="shared" si="97"/>
        <v>13.139231860445303</v>
      </c>
      <c r="R87">
        <f t="shared" si="98"/>
        <v>18.574764952645996</v>
      </c>
      <c r="S87">
        <f t="shared" si="99"/>
        <v>0.34107884830694074</v>
      </c>
      <c r="T87">
        <f t="shared" si="100"/>
        <v>2.919881026507813</v>
      </c>
      <c r="U87">
        <f t="shared" si="101"/>
        <v>0.32038950672608024</v>
      </c>
      <c r="V87">
        <f t="shared" si="102"/>
        <v>0.20199763115516578</v>
      </c>
      <c r="W87">
        <f t="shared" si="103"/>
        <v>289.5467525479126</v>
      </c>
      <c r="X87">
        <f t="shared" si="104"/>
        <v>27.733493815529702</v>
      </c>
      <c r="Y87">
        <f t="shared" si="105"/>
        <v>28.094999999999999</v>
      </c>
      <c r="Z87">
        <f t="shared" si="106"/>
        <v>3.8159070034750919</v>
      </c>
      <c r="AA87">
        <f t="shared" si="107"/>
        <v>59.138670208333252</v>
      </c>
      <c r="AB87">
        <f t="shared" si="108"/>
        <v>2.1724329329205996</v>
      </c>
      <c r="AC87">
        <f t="shared" si="109"/>
        <v>3.6734558373862134</v>
      </c>
      <c r="AD87">
        <f t="shared" si="110"/>
        <v>1.6434740705544924</v>
      </c>
      <c r="AE87">
        <f t="shared" si="111"/>
        <v>-240.50788696759199</v>
      </c>
      <c r="AF87">
        <f t="shared" si="112"/>
        <v>-102.55693177455942</v>
      </c>
      <c r="AG87">
        <f t="shared" si="113"/>
        <v>-7.638566770088044</v>
      </c>
      <c r="AH87">
        <f t="shared" si="114"/>
        <v>-61.15663296432686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52508.522365401288</v>
      </c>
      <c r="AN87" t="s">
        <v>402</v>
      </c>
      <c r="AO87">
        <v>10366.9</v>
      </c>
      <c r="AP87">
        <v>993.59653846153856</v>
      </c>
      <c r="AQ87">
        <v>3431.87</v>
      </c>
      <c r="AR87">
        <f t="shared" si="118"/>
        <v>0.71047955241266758</v>
      </c>
      <c r="AS87">
        <v>-3.9894345373445681</v>
      </c>
      <c r="AT87" t="s">
        <v>769</v>
      </c>
      <c r="AU87">
        <v>10359.200000000001</v>
      </c>
      <c r="AV87">
        <v>797.20311538461533</v>
      </c>
      <c r="AW87">
        <v>1136.8900000000001</v>
      </c>
      <c r="AX87">
        <f t="shared" si="119"/>
        <v>0.29878606075819536</v>
      </c>
      <c r="AY87">
        <v>0.5</v>
      </c>
      <c r="AZ87">
        <f t="shared" si="120"/>
        <v>1513.0836065015092</v>
      </c>
      <c r="BA87">
        <f t="shared" si="121"/>
        <v>10.161216124619841</v>
      </c>
      <c r="BB87">
        <f t="shared" si="122"/>
        <v>226.04414519219463</v>
      </c>
      <c r="BC87">
        <f t="shared" si="123"/>
        <v>9.3521934949007696E-3</v>
      </c>
      <c r="BD87">
        <f t="shared" si="124"/>
        <v>2.0186473625416701</v>
      </c>
      <c r="BE87">
        <f t="shared" si="125"/>
        <v>627.09647204265491</v>
      </c>
      <c r="BF87" t="s">
        <v>770</v>
      </c>
      <c r="BG87">
        <v>601.25</v>
      </c>
      <c r="BH87">
        <f t="shared" si="126"/>
        <v>601.25</v>
      </c>
      <c r="BI87">
        <f t="shared" si="127"/>
        <v>0.47114496565191011</v>
      </c>
      <c r="BJ87">
        <f t="shared" si="128"/>
        <v>0.63417012287242314</v>
      </c>
      <c r="BK87">
        <f t="shared" si="129"/>
        <v>0.81076937208102806</v>
      </c>
      <c r="BL87">
        <f t="shared" si="130"/>
        <v>2.3705679307929137</v>
      </c>
      <c r="BM87">
        <f t="shared" si="131"/>
        <v>0.94123158710506205</v>
      </c>
      <c r="BN87">
        <f t="shared" si="132"/>
        <v>0.47829063762888901</v>
      </c>
      <c r="BO87">
        <f t="shared" si="133"/>
        <v>0.52170936237111099</v>
      </c>
      <c r="BP87">
        <v>1263</v>
      </c>
      <c r="BQ87">
        <v>300</v>
      </c>
      <c r="BR87">
        <v>300</v>
      </c>
      <c r="BS87">
        <v>300</v>
      </c>
      <c r="BT87">
        <v>10359.200000000001</v>
      </c>
      <c r="BU87">
        <v>1068.73</v>
      </c>
      <c r="BV87">
        <v>-7.0803000000000003E-3</v>
      </c>
      <c r="BW87">
        <v>1.1100000000000001</v>
      </c>
      <c r="BX87" t="s">
        <v>405</v>
      </c>
      <c r="BY87" t="s">
        <v>405</v>
      </c>
      <c r="BZ87" t="s">
        <v>405</v>
      </c>
      <c r="CA87" t="s">
        <v>405</v>
      </c>
      <c r="CB87" t="s">
        <v>405</v>
      </c>
      <c r="CC87" t="s">
        <v>405</v>
      </c>
      <c r="CD87" t="s">
        <v>405</v>
      </c>
      <c r="CE87" t="s">
        <v>405</v>
      </c>
      <c r="CF87" t="s">
        <v>405</v>
      </c>
      <c r="CG87" t="s">
        <v>405</v>
      </c>
      <c r="CH87">
        <f t="shared" si="134"/>
        <v>1799.88</v>
      </c>
      <c r="CI87">
        <f t="shared" si="135"/>
        <v>1513.0836065015092</v>
      </c>
      <c r="CJ87">
        <f t="shared" si="136"/>
        <v>0.84065804748178163</v>
      </c>
      <c r="CK87">
        <f t="shared" si="137"/>
        <v>0.16087003163983854</v>
      </c>
      <c r="CL87">
        <v>6</v>
      </c>
      <c r="CM87">
        <v>0.5</v>
      </c>
      <c r="CN87" t="s">
        <v>406</v>
      </c>
      <c r="CO87">
        <v>2</v>
      </c>
      <c r="CP87">
        <v>1657478699.5999999</v>
      </c>
      <c r="CQ87">
        <v>186.59899999999999</v>
      </c>
      <c r="CR87">
        <v>200.01300000000001</v>
      </c>
      <c r="CS87">
        <v>21.823899999999998</v>
      </c>
      <c r="CT87">
        <v>15.422599999999999</v>
      </c>
      <c r="CU87">
        <v>186.66499999999999</v>
      </c>
      <c r="CV87">
        <v>21.916399999999999</v>
      </c>
      <c r="CW87">
        <v>500.024</v>
      </c>
      <c r="CX87">
        <v>99.443899999999999</v>
      </c>
      <c r="CY87">
        <v>9.9853999999999998E-2</v>
      </c>
      <c r="CZ87">
        <v>27.4435</v>
      </c>
      <c r="DA87">
        <v>28.094999999999999</v>
      </c>
      <c r="DB87">
        <v>999.9</v>
      </c>
      <c r="DC87">
        <v>0</v>
      </c>
      <c r="DD87">
        <v>0</v>
      </c>
      <c r="DE87">
        <v>10000.6</v>
      </c>
      <c r="DF87">
        <v>0</v>
      </c>
      <c r="DG87">
        <v>1951.82</v>
      </c>
      <c r="DH87">
        <v>-13.413399999999999</v>
      </c>
      <c r="DI87">
        <v>190.762</v>
      </c>
      <c r="DJ87">
        <v>203.14599999999999</v>
      </c>
      <c r="DK87">
        <v>6.4013099999999996</v>
      </c>
      <c r="DL87">
        <v>200.01300000000001</v>
      </c>
      <c r="DM87">
        <v>15.422599999999999</v>
      </c>
      <c r="DN87">
        <v>2.1702599999999999</v>
      </c>
      <c r="DO87">
        <v>1.53369</v>
      </c>
      <c r="DP87">
        <v>18.744399999999999</v>
      </c>
      <c r="DQ87">
        <v>13.308199999999999</v>
      </c>
      <c r="DR87">
        <v>1799.88</v>
      </c>
      <c r="DS87">
        <v>0.97800100000000001</v>
      </c>
      <c r="DT87">
        <v>2.19986E-2</v>
      </c>
      <c r="DU87">
        <v>0</v>
      </c>
      <c r="DV87">
        <v>796.38699999999994</v>
      </c>
      <c r="DW87">
        <v>5.0001199999999999</v>
      </c>
      <c r="DX87">
        <v>14609.2</v>
      </c>
      <c r="DY87">
        <v>14416.9</v>
      </c>
      <c r="DZ87">
        <v>47.875</v>
      </c>
      <c r="EA87">
        <v>49.686999999999998</v>
      </c>
      <c r="EB87">
        <v>48.875</v>
      </c>
      <c r="EC87">
        <v>48.875</v>
      </c>
      <c r="ED87">
        <v>49.436999999999998</v>
      </c>
      <c r="EE87">
        <v>1755.39</v>
      </c>
      <c r="EF87">
        <v>39.479999999999997</v>
      </c>
      <c r="EG87">
        <v>0</v>
      </c>
      <c r="EH87">
        <v>175.5999999046326</v>
      </c>
      <c r="EI87">
        <v>0</v>
      </c>
      <c r="EJ87">
        <v>797.20311538461533</v>
      </c>
      <c r="EK87">
        <v>-3.9006837633943978</v>
      </c>
      <c r="EL87">
        <v>-47.483760750180977</v>
      </c>
      <c r="EM87">
        <v>14613.65</v>
      </c>
      <c r="EN87">
        <v>15</v>
      </c>
      <c r="EO87">
        <v>1657478645.5999999</v>
      </c>
      <c r="EP87" t="s">
        <v>771</v>
      </c>
      <c r="EQ87">
        <v>1657478645.5999999</v>
      </c>
      <c r="ER87">
        <v>1657478642.0999999</v>
      </c>
      <c r="ES87">
        <v>80</v>
      </c>
      <c r="ET87">
        <v>-7.2999999999999995E-2</v>
      </c>
      <c r="EU87">
        <v>3.3000000000000002E-2</v>
      </c>
      <c r="EV87">
        <v>-6.6000000000000003E-2</v>
      </c>
      <c r="EW87">
        <v>-9.1999999999999998E-2</v>
      </c>
      <c r="EX87">
        <v>200</v>
      </c>
      <c r="EY87">
        <v>16</v>
      </c>
      <c r="EZ87">
        <v>0.09</v>
      </c>
      <c r="FA87">
        <v>0.01</v>
      </c>
      <c r="FB87">
        <v>-13.47765853658537</v>
      </c>
      <c r="FC87">
        <v>0.28846829268294999</v>
      </c>
      <c r="FD87">
        <v>3.9963641863938658E-2</v>
      </c>
      <c r="FE87">
        <v>1</v>
      </c>
      <c r="FF87">
        <v>6.4720304878048793</v>
      </c>
      <c r="FG87">
        <v>8.5556027874563192E-2</v>
      </c>
      <c r="FH87">
        <v>2.640708847474988E-2</v>
      </c>
      <c r="FI87">
        <v>1</v>
      </c>
      <c r="FJ87">
        <v>2</v>
      </c>
      <c r="FK87">
        <v>2</v>
      </c>
      <c r="FL87" t="s">
        <v>408</v>
      </c>
      <c r="FM87">
        <v>2.93066</v>
      </c>
      <c r="FN87">
        <v>2.7027800000000002</v>
      </c>
      <c r="FO87">
        <v>5.0849499999999999E-2</v>
      </c>
      <c r="FP87">
        <v>5.4611399999999997E-2</v>
      </c>
      <c r="FQ87">
        <v>0.106853</v>
      </c>
      <c r="FR87">
        <v>8.2902900000000002E-2</v>
      </c>
      <c r="FS87">
        <v>33262.1</v>
      </c>
      <c r="FT87">
        <v>18283.2</v>
      </c>
      <c r="FU87">
        <v>31487.200000000001</v>
      </c>
      <c r="FV87">
        <v>21037.9</v>
      </c>
      <c r="FW87">
        <v>38088.9</v>
      </c>
      <c r="FX87">
        <v>32838.800000000003</v>
      </c>
      <c r="FY87">
        <v>47633.599999999999</v>
      </c>
      <c r="FZ87">
        <v>40256.800000000003</v>
      </c>
      <c r="GA87">
        <v>1.89697</v>
      </c>
      <c r="GB87">
        <v>1.8661300000000001</v>
      </c>
      <c r="GC87">
        <v>3.2834700000000001E-2</v>
      </c>
      <c r="GD87">
        <v>0</v>
      </c>
      <c r="GE87">
        <v>27.558700000000002</v>
      </c>
      <c r="GF87">
        <v>999.9</v>
      </c>
      <c r="GG87">
        <v>42.2</v>
      </c>
      <c r="GH87">
        <v>40.200000000000003</v>
      </c>
      <c r="GI87">
        <v>31.799499999999998</v>
      </c>
      <c r="GJ87">
        <v>61.4069</v>
      </c>
      <c r="GK87">
        <v>19.2668</v>
      </c>
      <c r="GL87">
        <v>1</v>
      </c>
      <c r="GM87">
        <v>0.71576700000000004</v>
      </c>
      <c r="GN87">
        <v>6.0410599999999999</v>
      </c>
      <c r="GO87">
        <v>20.033799999999999</v>
      </c>
      <c r="GP87">
        <v>5.1939299999999999</v>
      </c>
      <c r="GQ87">
        <v>11.950100000000001</v>
      </c>
      <c r="GR87">
        <v>4.9949000000000003</v>
      </c>
      <c r="GS87">
        <v>3.29095</v>
      </c>
      <c r="GT87">
        <v>9999</v>
      </c>
      <c r="GU87">
        <v>9999</v>
      </c>
      <c r="GV87">
        <v>9999</v>
      </c>
      <c r="GW87">
        <v>999.9</v>
      </c>
      <c r="GX87">
        <v>1.8760699999999999</v>
      </c>
      <c r="GY87">
        <v>1.875</v>
      </c>
      <c r="GZ87">
        <v>1.8754299999999999</v>
      </c>
      <c r="HA87">
        <v>1.8791100000000001</v>
      </c>
      <c r="HB87">
        <v>1.8727</v>
      </c>
      <c r="HC87">
        <v>1.87036</v>
      </c>
      <c r="HD87">
        <v>1.8724099999999999</v>
      </c>
      <c r="HE87">
        <v>1.87558</v>
      </c>
      <c r="HF87">
        <v>0</v>
      </c>
      <c r="HG87">
        <v>0</v>
      </c>
      <c r="HH87">
        <v>0</v>
      </c>
      <c r="HI87">
        <v>0</v>
      </c>
      <c r="HJ87" t="s">
        <v>409</v>
      </c>
      <c r="HK87" t="s">
        <v>410</v>
      </c>
      <c r="HL87" t="s">
        <v>411</v>
      </c>
      <c r="HM87" t="s">
        <v>411</v>
      </c>
      <c r="HN87" t="s">
        <v>411</v>
      </c>
      <c r="HO87" t="s">
        <v>411</v>
      </c>
      <c r="HP87">
        <v>0</v>
      </c>
      <c r="HQ87">
        <v>100</v>
      </c>
      <c r="HR87">
        <v>100</v>
      </c>
      <c r="HS87">
        <v>-6.6000000000000003E-2</v>
      </c>
      <c r="HT87">
        <v>-9.2499999999999999E-2</v>
      </c>
      <c r="HU87">
        <v>-6.5761904761870937E-2</v>
      </c>
      <c r="HV87">
        <v>0</v>
      </c>
      <c r="HW87">
        <v>0</v>
      </c>
      <c r="HX87">
        <v>0</v>
      </c>
      <c r="HY87">
        <v>-9.246999999999872E-2</v>
      </c>
      <c r="HZ87">
        <v>0</v>
      </c>
      <c r="IA87">
        <v>0</v>
      </c>
      <c r="IB87">
        <v>0</v>
      </c>
      <c r="IC87">
        <v>-1</v>
      </c>
      <c r="ID87">
        <v>-1</v>
      </c>
      <c r="IE87">
        <v>-1</v>
      </c>
      <c r="IF87">
        <v>-1</v>
      </c>
      <c r="IG87">
        <v>0.9</v>
      </c>
      <c r="IH87">
        <v>1</v>
      </c>
      <c r="II87">
        <v>0.58349600000000001</v>
      </c>
      <c r="IJ87">
        <v>2.4267599999999998</v>
      </c>
      <c r="IK87">
        <v>1.5490699999999999</v>
      </c>
      <c r="IL87">
        <v>2.2973599999999998</v>
      </c>
      <c r="IM87">
        <v>1.5918000000000001</v>
      </c>
      <c r="IN87">
        <v>2.34497</v>
      </c>
      <c r="IO87">
        <v>42.992899999999999</v>
      </c>
      <c r="IP87">
        <v>23.956199999999999</v>
      </c>
      <c r="IQ87">
        <v>18</v>
      </c>
      <c r="IR87">
        <v>505.01400000000001</v>
      </c>
      <c r="IS87">
        <v>460.25400000000002</v>
      </c>
      <c r="IT87">
        <v>19.391500000000001</v>
      </c>
      <c r="IU87">
        <v>35.740400000000001</v>
      </c>
      <c r="IV87">
        <v>30.0015</v>
      </c>
      <c r="IW87">
        <v>35.937199999999997</v>
      </c>
      <c r="IX87">
        <v>35.9602</v>
      </c>
      <c r="IY87">
        <v>11.715999999999999</v>
      </c>
      <c r="IZ87">
        <v>50.872399999999999</v>
      </c>
      <c r="JA87">
        <v>0</v>
      </c>
      <c r="JB87">
        <v>19.377199999999998</v>
      </c>
      <c r="JC87">
        <v>200</v>
      </c>
      <c r="JD87">
        <v>15.3352</v>
      </c>
      <c r="JE87">
        <v>98.925700000000006</v>
      </c>
      <c r="JF87">
        <v>98.418599999999998</v>
      </c>
    </row>
    <row r="88" spans="1:266" x14ac:dyDescent="0.25">
      <c r="A88">
        <v>72</v>
      </c>
      <c r="B88">
        <v>1657478854.0999999</v>
      </c>
      <c r="C88">
        <v>13741</v>
      </c>
      <c r="D88" t="s">
        <v>772</v>
      </c>
      <c r="E88" t="s">
        <v>773</v>
      </c>
      <c r="F88" t="s">
        <v>397</v>
      </c>
      <c r="G88" t="s">
        <v>398</v>
      </c>
      <c r="H88" t="s">
        <v>758</v>
      </c>
      <c r="I88" t="s">
        <v>584</v>
      </c>
      <c r="J88" t="s">
        <v>584</v>
      </c>
      <c r="K88">
        <v>1657478854.0999999</v>
      </c>
      <c r="L88">
        <f t="shared" si="92"/>
        <v>4.9431949951396284E-3</v>
      </c>
      <c r="M88">
        <f t="shared" si="93"/>
        <v>4.9431949951396286</v>
      </c>
      <c r="N88">
        <f t="shared" si="94"/>
        <v>6.1142319948341681</v>
      </c>
      <c r="O88">
        <f t="shared" si="95"/>
        <v>141.78899999999999</v>
      </c>
      <c r="P88">
        <f t="shared" si="96"/>
        <v>103.44034128182442</v>
      </c>
      <c r="Q88">
        <f t="shared" si="97"/>
        <v>10.296729929151192</v>
      </c>
      <c r="R88">
        <f t="shared" si="98"/>
        <v>14.114058614198999</v>
      </c>
      <c r="S88">
        <f t="shared" si="99"/>
        <v>0.2937543239969882</v>
      </c>
      <c r="T88">
        <f t="shared" si="100"/>
        <v>2.920733489030733</v>
      </c>
      <c r="U88">
        <f t="shared" si="101"/>
        <v>0.27827230525472479</v>
      </c>
      <c r="V88">
        <f t="shared" si="102"/>
        <v>0.17524316223064856</v>
      </c>
      <c r="W88">
        <f t="shared" si="103"/>
        <v>289.59316484750497</v>
      </c>
      <c r="X88">
        <f t="shared" si="104"/>
        <v>27.695734873236955</v>
      </c>
      <c r="Y88">
        <f t="shared" si="105"/>
        <v>28.033899999999999</v>
      </c>
      <c r="Z88">
        <f t="shared" si="106"/>
        <v>3.8023457134671825</v>
      </c>
      <c r="AA88">
        <f t="shared" si="107"/>
        <v>57.368337007978376</v>
      </c>
      <c r="AB88">
        <f t="shared" si="108"/>
        <v>2.0863849405527004</v>
      </c>
      <c r="AC88">
        <f t="shared" si="109"/>
        <v>3.6368231142250838</v>
      </c>
      <c r="AD88">
        <f t="shared" si="110"/>
        <v>1.7159607729144821</v>
      </c>
      <c r="AE88">
        <f t="shared" si="111"/>
        <v>-217.99489928565762</v>
      </c>
      <c r="AF88">
        <f t="shared" si="112"/>
        <v>-119.90775760986554</v>
      </c>
      <c r="AG88">
        <f t="shared" si="113"/>
        <v>-8.9179396807134328</v>
      </c>
      <c r="AH88">
        <f t="shared" si="114"/>
        <v>-57.227431728731659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52562.947207225552</v>
      </c>
      <c r="AN88" t="s">
        <v>402</v>
      </c>
      <c r="AO88">
        <v>10366.9</v>
      </c>
      <c r="AP88">
        <v>993.59653846153856</v>
      </c>
      <c r="AQ88">
        <v>3431.87</v>
      </c>
      <c r="AR88">
        <f t="shared" si="118"/>
        <v>0.71047955241266758</v>
      </c>
      <c r="AS88">
        <v>-3.9894345373445681</v>
      </c>
      <c r="AT88" t="s">
        <v>774</v>
      </c>
      <c r="AU88">
        <v>10355.4</v>
      </c>
      <c r="AV88">
        <v>785.23911999999996</v>
      </c>
      <c r="AW88">
        <v>1080.72</v>
      </c>
      <c r="AX88">
        <f t="shared" si="119"/>
        <v>0.2734111333185284</v>
      </c>
      <c r="AY88">
        <v>0.5</v>
      </c>
      <c r="AZ88">
        <f t="shared" si="120"/>
        <v>1513.319699920987</v>
      </c>
      <c r="BA88">
        <f t="shared" si="121"/>
        <v>6.1142319948341681</v>
      </c>
      <c r="BB88">
        <f t="shared" si="122"/>
        <v>206.87922711432617</v>
      </c>
      <c r="BC88">
        <f t="shared" si="123"/>
        <v>6.6764917767912924E-3</v>
      </c>
      <c r="BD88">
        <f t="shared" si="124"/>
        <v>2.1755403804870821</v>
      </c>
      <c r="BE88">
        <f t="shared" si="125"/>
        <v>609.61950762385788</v>
      </c>
      <c r="BF88" t="s">
        <v>775</v>
      </c>
      <c r="BG88">
        <v>599.04999999999995</v>
      </c>
      <c r="BH88">
        <f t="shared" si="126"/>
        <v>599.04999999999995</v>
      </c>
      <c r="BI88">
        <f t="shared" si="127"/>
        <v>0.44569361166629662</v>
      </c>
      <c r="BJ88">
        <f t="shared" si="128"/>
        <v>0.61345086885211875</v>
      </c>
      <c r="BK88">
        <f t="shared" si="129"/>
        <v>0.82996801773497786</v>
      </c>
      <c r="BL88">
        <f t="shared" si="130"/>
        <v>3.3915190556283998</v>
      </c>
      <c r="BM88">
        <f t="shared" si="131"/>
        <v>0.96426837969048385</v>
      </c>
      <c r="BN88">
        <f t="shared" si="132"/>
        <v>0.46799469566144608</v>
      </c>
      <c r="BO88">
        <f t="shared" si="133"/>
        <v>0.53200530433855397</v>
      </c>
      <c r="BP88">
        <v>1265</v>
      </c>
      <c r="BQ88">
        <v>300</v>
      </c>
      <c r="BR88">
        <v>300</v>
      </c>
      <c r="BS88">
        <v>300</v>
      </c>
      <c r="BT88">
        <v>10355.4</v>
      </c>
      <c r="BU88">
        <v>1020.66</v>
      </c>
      <c r="BV88">
        <v>-7.0775600000000001E-3</v>
      </c>
      <c r="BW88">
        <v>1.54</v>
      </c>
      <c r="BX88" t="s">
        <v>405</v>
      </c>
      <c r="BY88" t="s">
        <v>405</v>
      </c>
      <c r="BZ88" t="s">
        <v>405</v>
      </c>
      <c r="CA88" t="s">
        <v>405</v>
      </c>
      <c r="CB88" t="s">
        <v>405</v>
      </c>
      <c r="CC88" t="s">
        <v>405</v>
      </c>
      <c r="CD88" t="s">
        <v>405</v>
      </c>
      <c r="CE88" t="s">
        <v>405</v>
      </c>
      <c r="CF88" t="s">
        <v>405</v>
      </c>
      <c r="CG88" t="s">
        <v>405</v>
      </c>
      <c r="CH88">
        <f t="shared" si="134"/>
        <v>1800.16</v>
      </c>
      <c r="CI88">
        <f t="shared" si="135"/>
        <v>1513.319699920987</v>
      </c>
      <c r="CJ88">
        <f t="shared" si="136"/>
        <v>0.84065844142797697</v>
      </c>
      <c r="CK88">
        <f t="shared" si="137"/>
        <v>0.16087079195599555</v>
      </c>
      <c r="CL88">
        <v>6</v>
      </c>
      <c r="CM88">
        <v>0.5</v>
      </c>
      <c r="CN88" t="s">
        <v>406</v>
      </c>
      <c r="CO88">
        <v>2</v>
      </c>
      <c r="CP88">
        <v>1657478854.0999999</v>
      </c>
      <c r="CQ88">
        <v>141.78899999999999</v>
      </c>
      <c r="CR88">
        <v>149.96700000000001</v>
      </c>
      <c r="CS88">
        <v>20.959700000000002</v>
      </c>
      <c r="CT88">
        <v>15.1523</v>
      </c>
      <c r="CU88">
        <v>141.84299999999999</v>
      </c>
      <c r="CV88">
        <v>21.063600000000001</v>
      </c>
      <c r="CW88">
        <v>500.00900000000001</v>
      </c>
      <c r="CX88">
        <v>99.442599999999999</v>
      </c>
      <c r="CY88">
        <v>0.100091</v>
      </c>
      <c r="CZ88">
        <v>27.272400000000001</v>
      </c>
      <c r="DA88">
        <v>28.033899999999999</v>
      </c>
      <c r="DB88">
        <v>999.9</v>
      </c>
      <c r="DC88">
        <v>0</v>
      </c>
      <c r="DD88">
        <v>0</v>
      </c>
      <c r="DE88">
        <v>10005.6</v>
      </c>
      <c r="DF88">
        <v>0</v>
      </c>
      <c r="DG88">
        <v>1951.59</v>
      </c>
      <c r="DH88">
        <v>-8.1775199999999995</v>
      </c>
      <c r="DI88">
        <v>144.82400000000001</v>
      </c>
      <c r="DJ88">
        <v>152.274</v>
      </c>
      <c r="DK88">
        <v>5.8074300000000001</v>
      </c>
      <c r="DL88">
        <v>149.96700000000001</v>
      </c>
      <c r="DM88">
        <v>15.1523</v>
      </c>
      <c r="DN88">
        <v>2.0842900000000002</v>
      </c>
      <c r="DO88">
        <v>1.5067900000000001</v>
      </c>
      <c r="DP88">
        <v>18.099599999999999</v>
      </c>
      <c r="DQ88">
        <v>13.0372</v>
      </c>
      <c r="DR88">
        <v>1800.16</v>
      </c>
      <c r="DS88">
        <v>0.97799100000000005</v>
      </c>
      <c r="DT88">
        <v>2.20092E-2</v>
      </c>
      <c r="DU88">
        <v>0</v>
      </c>
      <c r="DV88">
        <v>784.67600000000004</v>
      </c>
      <c r="DW88">
        <v>5.0001199999999999</v>
      </c>
      <c r="DX88">
        <v>14416.9</v>
      </c>
      <c r="DY88">
        <v>14419.1</v>
      </c>
      <c r="DZ88">
        <v>48.311999999999998</v>
      </c>
      <c r="EA88">
        <v>50.125</v>
      </c>
      <c r="EB88">
        <v>49.311999999999998</v>
      </c>
      <c r="EC88">
        <v>49.25</v>
      </c>
      <c r="ED88">
        <v>49.811999999999998</v>
      </c>
      <c r="EE88">
        <v>1755.65</v>
      </c>
      <c r="EF88">
        <v>39.51</v>
      </c>
      <c r="EG88">
        <v>0</v>
      </c>
      <c r="EH88">
        <v>153.79999995231631</v>
      </c>
      <c r="EI88">
        <v>0</v>
      </c>
      <c r="EJ88">
        <v>785.23911999999996</v>
      </c>
      <c r="EK88">
        <v>-2.8596153866553502</v>
      </c>
      <c r="EL88">
        <v>-28.66923095006365</v>
      </c>
      <c r="EM88">
        <v>14418.291999999999</v>
      </c>
      <c r="EN88">
        <v>15</v>
      </c>
      <c r="EO88">
        <v>1657478793.0999999</v>
      </c>
      <c r="EP88" t="s">
        <v>776</v>
      </c>
      <c r="EQ88">
        <v>1657478789.0999999</v>
      </c>
      <c r="ER88">
        <v>1657478793.0999999</v>
      </c>
      <c r="ES88">
        <v>81</v>
      </c>
      <c r="ET88">
        <v>1.2E-2</v>
      </c>
      <c r="EU88">
        <v>-1.0999999999999999E-2</v>
      </c>
      <c r="EV88">
        <v>-5.3999999999999999E-2</v>
      </c>
      <c r="EW88">
        <v>-0.104</v>
      </c>
      <c r="EX88">
        <v>150</v>
      </c>
      <c r="EY88">
        <v>16</v>
      </c>
      <c r="EZ88">
        <v>0.16</v>
      </c>
      <c r="FA88">
        <v>0.01</v>
      </c>
      <c r="FB88">
        <v>-8.2481285000000018</v>
      </c>
      <c r="FC88">
        <v>0.14178484052535231</v>
      </c>
      <c r="FD88">
        <v>2.756447628288981E-2</v>
      </c>
      <c r="FE88">
        <v>1</v>
      </c>
      <c r="FF88">
        <v>5.8809434999999999</v>
      </c>
      <c r="FG88">
        <v>4.1908142589107883E-2</v>
      </c>
      <c r="FH88">
        <v>3.2596437117421287E-2</v>
      </c>
      <c r="FI88">
        <v>1</v>
      </c>
      <c r="FJ88">
        <v>2</v>
      </c>
      <c r="FK88">
        <v>2</v>
      </c>
      <c r="FL88" t="s">
        <v>408</v>
      </c>
      <c r="FM88">
        <v>2.93059</v>
      </c>
      <c r="FN88">
        <v>2.7030699999999999</v>
      </c>
      <c r="FO88">
        <v>3.9402800000000002E-2</v>
      </c>
      <c r="FP88">
        <v>4.1929000000000001E-2</v>
      </c>
      <c r="FQ88">
        <v>0.103843</v>
      </c>
      <c r="FR88">
        <v>8.1837499999999994E-2</v>
      </c>
      <c r="FS88">
        <v>33658.699999999997</v>
      </c>
      <c r="FT88">
        <v>18526.3</v>
      </c>
      <c r="FU88">
        <v>31483.4</v>
      </c>
      <c r="FV88">
        <v>21035.7</v>
      </c>
      <c r="FW88">
        <v>38212.1</v>
      </c>
      <c r="FX88">
        <v>32873.300000000003</v>
      </c>
      <c r="FY88">
        <v>47627.7</v>
      </c>
      <c r="FZ88">
        <v>40252.699999999997</v>
      </c>
      <c r="GA88">
        <v>1.8965700000000001</v>
      </c>
      <c r="GB88">
        <v>1.8649500000000001</v>
      </c>
      <c r="GC88">
        <v>3.6306699999999997E-2</v>
      </c>
      <c r="GD88">
        <v>0</v>
      </c>
      <c r="GE88">
        <v>27.440899999999999</v>
      </c>
      <c r="GF88">
        <v>999.9</v>
      </c>
      <c r="GG88">
        <v>42</v>
      </c>
      <c r="GH88">
        <v>40.200000000000003</v>
      </c>
      <c r="GI88">
        <v>31.649699999999999</v>
      </c>
      <c r="GJ88">
        <v>61.2669</v>
      </c>
      <c r="GK88">
        <v>19.375</v>
      </c>
      <c r="GL88">
        <v>1</v>
      </c>
      <c r="GM88">
        <v>0.72123499999999996</v>
      </c>
      <c r="GN88">
        <v>6.2986300000000002</v>
      </c>
      <c r="GO88">
        <v>20.0244</v>
      </c>
      <c r="GP88">
        <v>5.1966200000000002</v>
      </c>
      <c r="GQ88">
        <v>11.950100000000001</v>
      </c>
      <c r="GR88">
        <v>4.9951999999999996</v>
      </c>
      <c r="GS88">
        <v>3.2910300000000001</v>
      </c>
      <c r="GT88">
        <v>9999</v>
      </c>
      <c r="GU88">
        <v>9999</v>
      </c>
      <c r="GV88">
        <v>9999</v>
      </c>
      <c r="GW88">
        <v>999.9</v>
      </c>
      <c r="GX88">
        <v>1.8760399999999999</v>
      </c>
      <c r="GY88">
        <v>1.875</v>
      </c>
      <c r="GZ88">
        <v>1.8753500000000001</v>
      </c>
      <c r="HA88">
        <v>1.8790800000000001</v>
      </c>
      <c r="HB88">
        <v>1.8726</v>
      </c>
      <c r="HC88">
        <v>1.8702700000000001</v>
      </c>
      <c r="HD88">
        <v>1.8724000000000001</v>
      </c>
      <c r="HE88">
        <v>1.87551</v>
      </c>
      <c r="HF88">
        <v>0</v>
      </c>
      <c r="HG88">
        <v>0</v>
      </c>
      <c r="HH88">
        <v>0</v>
      </c>
      <c r="HI88">
        <v>0</v>
      </c>
      <c r="HJ88" t="s">
        <v>409</v>
      </c>
      <c r="HK88" t="s">
        <v>410</v>
      </c>
      <c r="HL88" t="s">
        <v>411</v>
      </c>
      <c r="HM88" t="s">
        <v>411</v>
      </c>
      <c r="HN88" t="s">
        <v>411</v>
      </c>
      <c r="HO88" t="s">
        <v>411</v>
      </c>
      <c r="HP88">
        <v>0</v>
      </c>
      <c r="HQ88">
        <v>100</v>
      </c>
      <c r="HR88">
        <v>100</v>
      </c>
      <c r="HS88">
        <v>-5.3999999999999999E-2</v>
      </c>
      <c r="HT88">
        <v>-0.10390000000000001</v>
      </c>
      <c r="HU88">
        <v>-5.3899999999998727E-2</v>
      </c>
      <c r="HV88">
        <v>0</v>
      </c>
      <c r="HW88">
        <v>0</v>
      </c>
      <c r="HX88">
        <v>0</v>
      </c>
      <c r="HY88">
        <v>-0.10384500000000151</v>
      </c>
      <c r="HZ88">
        <v>0</v>
      </c>
      <c r="IA88">
        <v>0</v>
      </c>
      <c r="IB88">
        <v>0</v>
      </c>
      <c r="IC88">
        <v>-1</v>
      </c>
      <c r="ID88">
        <v>-1</v>
      </c>
      <c r="IE88">
        <v>-1</v>
      </c>
      <c r="IF88">
        <v>-1</v>
      </c>
      <c r="IG88">
        <v>1.1000000000000001</v>
      </c>
      <c r="IH88">
        <v>1</v>
      </c>
      <c r="II88">
        <v>0.47119100000000003</v>
      </c>
      <c r="IJ88">
        <v>2.4316399999999998</v>
      </c>
      <c r="IK88">
        <v>1.5478499999999999</v>
      </c>
      <c r="IL88">
        <v>2.2973599999999998</v>
      </c>
      <c r="IM88">
        <v>1.5918000000000001</v>
      </c>
      <c r="IN88">
        <v>2.3999000000000001</v>
      </c>
      <c r="IO88">
        <v>43.0199</v>
      </c>
      <c r="IP88">
        <v>23.982399999999998</v>
      </c>
      <c r="IQ88">
        <v>18</v>
      </c>
      <c r="IR88">
        <v>505.05399999999997</v>
      </c>
      <c r="IS88">
        <v>459.76600000000002</v>
      </c>
      <c r="IT88">
        <v>18.870100000000001</v>
      </c>
      <c r="IU88">
        <v>35.780700000000003</v>
      </c>
      <c r="IV88">
        <v>30.000800000000002</v>
      </c>
      <c r="IW88">
        <v>35.9786</v>
      </c>
      <c r="IX88">
        <v>36.003300000000003</v>
      </c>
      <c r="IY88">
        <v>9.4733499999999999</v>
      </c>
      <c r="IZ88">
        <v>51.554200000000002</v>
      </c>
      <c r="JA88">
        <v>0</v>
      </c>
      <c r="JB88">
        <v>18.830300000000001</v>
      </c>
      <c r="JC88">
        <v>150</v>
      </c>
      <c r="JD88">
        <v>15.2121</v>
      </c>
      <c r="JE88">
        <v>98.913499999999999</v>
      </c>
      <c r="JF88">
        <v>98.408500000000004</v>
      </c>
    </row>
    <row r="89" spans="1:266" x14ac:dyDescent="0.25">
      <c r="A89">
        <v>73</v>
      </c>
      <c r="B89">
        <v>1657479011.0999999</v>
      </c>
      <c r="C89">
        <v>13898</v>
      </c>
      <c r="D89" t="s">
        <v>777</v>
      </c>
      <c r="E89" t="s">
        <v>778</v>
      </c>
      <c r="F89" t="s">
        <v>397</v>
      </c>
      <c r="G89" t="s">
        <v>398</v>
      </c>
      <c r="H89" t="s">
        <v>758</v>
      </c>
      <c r="I89" t="s">
        <v>584</v>
      </c>
      <c r="J89" t="s">
        <v>584</v>
      </c>
      <c r="K89">
        <v>1657479011.0999999</v>
      </c>
      <c r="L89">
        <f t="shared" si="92"/>
        <v>4.5140856019363056E-3</v>
      </c>
      <c r="M89">
        <f t="shared" si="93"/>
        <v>4.5140856019363058</v>
      </c>
      <c r="N89">
        <f t="shared" si="94"/>
        <v>2.5643123550083637</v>
      </c>
      <c r="O89">
        <f t="shared" si="95"/>
        <v>96.406599999999997</v>
      </c>
      <c r="P89">
        <f t="shared" si="96"/>
        <v>78.166776937528653</v>
      </c>
      <c r="Q89">
        <f t="shared" si="97"/>
        <v>7.7809618316513802</v>
      </c>
      <c r="R89">
        <f t="shared" si="98"/>
        <v>9.5966100216565806</v>
      </c>
      <c r="S89">
        <f t="shared" si="99"/>
        <v>0.27090853560856948</v>
      </c>
      <c r="T89">
        <f t="shared" si="100"/>
        <v>2.9227212732109367</v>
      </c>
      <c r="U89">
        <f t="shared" si="101"/>
        <v>0.25769129488060311</v>
      </c>
      <c r="V89">
        <f t="shared" si="102"/>
        <v>0.16219082435907578</v>
      </c>
      <c r="W89">
        <f t="shared" si="103"/>
        <v>289.57445084757279</v>
      </c>
      <c r="X89">
        <f t="shared" si="104"/>
        <v>27.764490296458163</v>
      </c>
      <c r="Y89">
        <f t="shared" si="105"/>
        <v>27.973500000000001</v>
      </c>
      <c r="Z89">
        <f t="shared" si="106"/>
        <v>3.7889811365981276</v>
      </c>
      <c r="AA89">
        <f t="shared" si="107"/>
        <v>57.799088570814902</v>
      </c>
      <c r="AB89">
        <f t="shared" si="108"/>
        <v>2.0967953731194604</v>
      </c>
      <c r="AC89">
        <f t="shared" si="109"/>
        <v>3.6277308604105172</v>
      </c>
      <c r="AD89">
        <f t="shared" si="110"/>
        <v>1.6921857634786672</v>
      </c>
      <c r="AE89">
        <f t="shared" si="111"/>
        <v>-199.07117504539107</v>
      </c>
      <c r="AF89">
        <f t="shared" si="112"/>
        <v>-117.20037951546671</v>
      </c>
      <c r="AG89">
        <f t="shared" si="113"/>
        <v>-8.7061742180628503</v>
      </c>
      <c r="AH89">
        <f t="shared" si="114"/>
        <v>-35.403277931347858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52627.667748200118</v>
      </c>
      <c r="AN89" t="s">
        <v>402</v>
      </c>
      <c r="AO89">
        <v>10366.9</v>
      </c>
      <c r="AP89">
        <v>993.59653846153856</v>
      </c>
      <c r="AQ89">
        <v>3431.87</v>
      </c>
      <c r="AR89">
        <f t="shared" si="118"/>
        <v>0.71047955241266758</v>
      </c>
      <c r="AS89">
        <v>-3.9894345373445681</v>
      </c>
      <c r="AT89" t="s">
        <v>779</v>
      </c>
      <c r="AU89">
        <v>10351</v>
      </c>
      <c r="AV89">
        <v>781.22746153846174</v>
      </c>
      <c r="AW89">
        <v>1037.28</v>
      </c>
      <c r="AX89">
        <f t="shared" si="119"/>
        <v>0.24684997152315502</v>
      </c>
      <c r="AY89">
        <v>0.5</v>
      </c>
      <c r="AZ89">
        <f t="shared" si="120"/>
        <v>1513.2266999210221</v>
      </c>
      <c r="BA89">
        <f t="shared" si="121"/>
        <v>2.5643123550083637</v>
      </c>
      <c r="BB89">
        <f t="shared" si="122"/>
        <v>186.76998389179107</v>
      </c>
      <c r="BC89">
        <f t="shared" si="123"/>
        <v>4.3309749244412506E-3</v>
      </c>
      <c r="BD89">
        <f t="shared" si="124"/>
        <v>2.3085280734227984</v>
      </c>
      <c r="BE89">
        <f t="shared" si="125"/>
        <v>595.5506706389001</v>
      </c>
      <c r="BF89" t="s">
        <v>780</v>
      </c>
      <c r="BG89">
        <v>597.30999999999995</v>
      </c>
      <c r="BH89">
        <f t="shared" si="126"/>
        <v>597.30999999999995</v>
      </c>
      <c r="BI89">
        <f t="shared" si="127"/>
        <v>0.42415741169211785</v>
      </c>
      <c r="BJ89">
        <f t="shared" si="128"/>
        <v>0.5819772676808378</v>
      </c>
      <c r="BK89">
        <f t="shared" si="129"/>
        <v>0.84478367012869726</v>
      </c>
      <c r="BL89">
        <f t="shared" si="130"/>
        <v>5.8615441506643187</v>
      </c>
      <c r="BM89">
        <f t="shared" si="131"/>
        <v>0.9820842648589142</v>
      </c>
      <c r="BN89">
        <f t="shared" si="132"/>
        <v>0.44496751442131299</v>
      </c>
      <c r="BO89">
        <f t="shared" si="133"/>
        <v>0.55503248557868701</v>
      </c>
      <c r="BP89">
        <v>1267</v>
      </c>
      <c r="BQ89">
        <v>300</v>
      </c>
      <c r="BR89">
        <v>300</v>
      </c>
      <c r="BS89">
        <v>300</v>
      </c>
      <c r="BT89">
        <v>10351</v>
      </c>
      <c r="BU89">
        <v>985.11</v>
      </c>
      <c r="BV89">
        <v>-7.0743300000000002E-3</v>
      </c>
      <c r="BW89">
        <v>0.97</v>
      </c>
      <c r="BX89" t="s">
        <v>405</v>
      </c>
      <c r="BY89" t="s">
        <v>405</v>
      </c>
      <c r="BZ89" t="s">
        <v>405</v>
      </c>
      <c r="CA89" t="s">
        <v>405</v>
      </c>
      <c r="CB89" t="s">
        <v>405</v>
      </c>
      <c r="CC89" t="s">
        <v>405</v>
      </c>
      <c r="CD89" t="s">
        <v>405</v>
      </c>
      <c r="CE89" t="s">
        <v>405</v>
      </c>
      <c r="CF89" t="s">
        <v>405</v>
      </c>
      <c r="CG89" t="s">
        <v>405</v>
      </c>
      <c r="CH89">
        <f t="shared" si="134"/>
        <v>1800.05</v>
      </c>
      <c r="CI89">
        <f t="shared" si="135"/>
        <v>1513.2266999210221</v>
      </c>
      <c r="CJ89">
        <f t="shared" si="136"/>
        <v>0.8406581483408917</v>
      </c>
      <c r="CK89">
        <f t="shared" si="137"/>
        <v>0.16087022629792105</v>
      </c>
      <c r="CL89">
        <v>6</v>
      </c>
      <c r="CM89">
        <v>0.5</v>
      </c>
      <c r="CN89" t="s">
        <v>406</v>
      </c>
      <c r="CO89">
        <v>2</v>
      </c>
      <c r="CP89">
        <v>1657479011.0999999</v>
      </c>
      <c r="CQ89">
        <v>96.406599999999997</v>
      </c>
      <c r="CR89">
        <v>100.006</v>
      </c>
      <c r="CS89">
        <v>21.0642</v>
      </c>
      <c r="CT89">
        <v>15.7614</v>
      </c>
      <c r="CU89">
        <v>96.451400000000007</v>
      </c>
      <c r="CV89">
        <v>21.162700000000001</v>
      </c>
      <c r="CW89">
        <v>500</v>
      </c>
      <c r="CX89">
        <v>99.443200000000004</v>
      </c>
      <c r="CY89">
        <v>9.9881300000000006E-2</v>
      </c>
      <c r="CZ89">
        <v>27.229700000000001</v>
      </c>
      <c r="DA89">
        <v>27.973500000000001</v>
      </c>
      <c r="DB89">
        <v>999.9</v>
      </c>
      <c r="DC89">
        <v>0</v>
      </c>
      <c r="DD89">
        <v>0</v>
      </c>
      <c r="DE89">
        <v>10016.9</v>
      </c>
      <c r="DF89">
        <v>0</v>
      </c>
      <c r="DG89">
        <v>1949.64</v>
      </c>
      <c r="DH89">
        <v>-3.5989100000000001</v>
      </c>
      <c r="DI89">
        <v>98.480999999999995</v>
      </c>
      <c r="DJ89">
        <v>101.607</v>
      </c>
      <c r="DK89">
        <v>5.3027199999999999</v>
      </c>
      <c r="DL89">
        <v>100.006</v>
      </c>
      <c r="DM89">
        <v>15.7614</v>
      </c>
      <c r="DN89">
        <v>2.0946899999999999</v>
      </c>
      <c r="DO89">
        <v>1.5673699999999999</v>
      </c>
      <c r="DP89">
        <v>18.178799999999999</v>
      </c>
      <c r="DQ89">
        <v>13.6417</v>
      </c>
      <c r="DR89">
        <v>1800.05</v>
      </c>
      <c r="DS89">
        <v>0.97800200000000004</v>
      </c>
      <c r="DT89">
        <v>2.19981E-2</v>
      </c>
      <c r="DU89">
        <v>0</v>
      </c>
      <c r="DV89">
        <v>781.43100000000004</v>
      </c>
      <c r="DW89">
        <v>5.0001199999999999</v>
      </c>
      <c r="DX89">
        <v>14371.1</v>
      </c>
      <c r="DY89">
        <v>14418.3</v>
      </c>
      <c r="DZ89">
        <v>48.875</v>
      </c>
      <c r="EA89">
        <v>50.561999999999998</v>
      </c>
      <c r="EB89">
        <v>49.811999999999998</v>
      </c>
      <c r="EC89">
        <v>49.811999999999998</v>
      </c>
      <c r="ED89">
        <v>50.25</v>
      </c>
      <c r="EE89">
        <v>1755.56</v>
      </c>
      <c r="EF89">
        <v>39.49</v>
      </c>
      <c r="EG89">
        <v>0</v>
      </c>
      <c r="EH89">
        <v>156.39999985694891</v>
      </c>
      <c r="EI89">
        <v>0</v>
      </c>
      <c r="EJ89">
        <v>781.22746153846174</v>
      </c>
      <c r="EK89">
        <v>-0.77511111850871828</v>
      </c>
      <c r="EL89">
        <v>-18.88547008894248</v>
      </c>
      <c r="EM89">
        <v>14372.93076923077</v>
      </c>
      <c r="EN89">
        <v>15</v>
      </c>
      <c r="EO89">
        <v>1657478951.5999999</v>
      </c>
      <c r="EP89" t="s">
        <v>781</v>
      </c>
      <c r="EQ89">
        <v>1657478942.5999999</v>
      </c>
      <c r="ER89">
        <v>1657478951.5999999</v>
      </c>
      <c r="ES89">
        <v>82</v>
      </c>
      <c r="ET89">
        <v>8.9999999999999993E-3</v>
      </c>
      <c r="EU89">
        <v>5.0000000000000001E-3</v>
      </c>
      <c r="EV89">
        <v>-4.4999999999999998E-2</v>
      </c>
      <c r="EW89">
        <v>-9.9000000000000005E-2</v>
      </c>
      <c r="EX89">
        <v>100</v>
      </c>
      <c r="EY89">
        <v>16</v>
      </c>
      <c r="EZ89">
        <v>0.26</v>
      </c>
      <c r="FA89">
        <v>0.02</v>
      </c>
      <c r="FB89">
        <v>-3.5731424999999999</v>
      </c>
      <c r="FC89">
        <v>6.7361425891190735E-2</v>
      </c>
      <c r="FD89">
        <v>1.8965141543104809E-2</v>
      </c>
      <c r="FE89">
        <v>1</v>
      </c>
      <c r="FF89">
        <v>5.2904415</v>
      </c>
      <c r="FG89">
        <v>5.62410506566558E-2</v>
      </c>
      <c r="FH89">
        <v>1.548430924355357E-2</v>
      </c>
      <c r="FI89">
        <v>1</v>
      </c>
      <c r="FJ89">
        <v>2</v>
      </c>
      <c r="FK89">
        <v>2</v>
      </c>
      <c r="FL89" t="s">
        <v>408</v>
      </c>
      <c r="FM89">
        <v>2.9304899999999998</v>
      </c>
      <c r="FN89">
        <v>2.70295</v>
      </c>
      <c r="FO89">
        <v>2.71804E-2</v>
      </c>
      <c r="FP89">
        <v>2.84488E-2</v>
      </c>
      <c r="FQ89">
        <v>0.10417700000000001</v>
      </c>
      <c r="FR89">
        <v>8.4194500000000005E-2</v>
      </c>
      <c r="FS89">
        <v>34079.9</v>
      </c>
      <c r="FT89">
        <v>18783.7</v>
      </c>
      <c r="FU89">
        <v>31477.5</v>
      </c>
      <c r="FV89">
        <v>21032.400000000001</v>
      </c>
      <c r="FW89">
        <v>38191.1</v>
      </c>
      <c r="FX89">
        <v>32784</v>
      </c>
      <c r="FY89">
        <v>47619.3</v>
      </c>
      <c r="FZ89">
        <v>40246.800000000003</v>
      </c>
      <c r="GA89">
        <v>1.89503</v>
      </c>
      <c r="GB89">
        <v>1.86453</v>
      </c>
      <c r="GC89">
        <v>3.8184200000000001E-2</v>
      </c>
      <c r="GD89">
        <v>0</v>
      </c>
      <c r="GE89">
        <v>27.349799999999998</v>
      </c>
      <c r="GF89">
        <v>999.9</v>
      </c>
      <c r="GG89">
        <v>41.7</v>
      </c>
      <c r="GH89">
        <v>40.299999999999997</v>
      </c>
      <c r="GI89">
        <v>31.5898</v>
      </c>
      <c r="GJ89">
        <v>61.316899999999997</v>
      </c>
      <c r="GK89">
        <v>19.507200000000001</v>
      </c>
      <c r="GL89">
        <v>1</v>
      </c>
      <c r="GM89">
        <v>0.72550300000000001</v>
      </c>
      <c r="GN89">
        <v>5.6789699999999996</v>
      </c>
      <c r="GO89">
        <v>20.046800000000001</v>
      </c>
      <c r="GP89">
        <v>5.1933299999999996</v>
      </c>
      <c r="GQ89">
        <v>11.950100000000001</v>
      </c>
      <c r="GR89">
        <v>4.9947999999999997</v>
      </c>
      <c r="GS89">
        <v>3.2909999999999999</v>
      </c>
      <c r="GT89">
        <v>9999</v>
      </c>
      <c r="GU89">
        <v>9999</v>
      </c>
      <c r="GV89">
        <v>9999</v>
      </c>
      <c r="GW89">
        <v>999.9</v>
      </c>
      <c r="GX89">
        <v>1.87602</v>
      </c>
      <c r="GY89">
        <v>1.87493</v>
      </c>
      <c r="GZ89">
        <v>1.87531</v>
      </c>
      <c r="HA89">
        <v>1.879</v>
      </c>
      <c r="HB89">
        <v>1.87256</v>
      </c>
      <c r="HC89">
        <v>1.8702700000000001</v>
      </c>
      <c r="HD89">
        <v>1.87235</v>
      </c>
      <c r="HE89">
        <v>1.8754599999999999</v>
      </c>
      <c r="HF89">
        <v>0</v>
      </c>
      <c r="HG89">
        <v>0</v>
      </c>
      <c r="HH89">
        <v>0</v>
      </c>
      <c r="HI89">
        <v>0</v>
      </c>
      <c r="HJ89" t="s">
        <v>409</v>
      </c>
      <c r="HK89" t="s">
        <v>410</v>
      </c>
      <c r="HL89" t="s">
        <v>411</v>
      </c>
      <c r="HM89" t="s">
        <v>411</v>
      </c>
      <c r="HN89" t="s">
        <v>411</v>
      </c>
      <c r="HO89" t="s">
        <v>411</v>
      </c>
      <c r="HP89">
        <v>0</v>
      </c>
      <c r="HQ89">
        <v>100</v>
      </c>
      <c r="HR89">
        <v>100</v>
      </c>
      <c r="HS89">
        <v>-4.4999999999999998E-2</v>
      </c>
      <c r="HT89">
        <v>-9.8500000000000004E-2</v>
      </c>
      <c r="HU89">
        <v>-4.4754999999994993E-2</v>
      </c>
      <c r="HV89">
        <v>0</v>
      </c>
      <c r="HW89">
        <v>0</v>
      </c>
      <c r="HX89">
        <v>0</v>
      </c>
      <c r="HY89">
        <v>-9.8579999999998336E-2</v>
      </c>
      <c r="HZ89">
        <v>0</v>
      </c>
      <c r="IA89">
        <v>0</v>
      </c>
      <c r="IB89">
        <v>0</v>
      </c>
      <c r="IC89">
        <v>-1</v>
      </c>
      <c r="ID89">
        <v>-1</v>
      </c>
      <c r="IE89">
        <v>-1</v>
      </c>
      <c r="IF89">
        <v>-1</v>
      </c>
      <c r="IG89">
        <v>1.1000000000000001</v>
      </c>
      <c r="IH89">
        <v>1</v>
      </c>
      <c r="II89">
        <v>0.35888700000000001</v>
      </c>
      <c r="IJ89">
        <v>2.4462899999999999</v>
      </c>
      <c r="IK89">
        <v>1.5490699999999999</v>
      </c>
      <c r="IL89">
        <v>2.2973599999999998</v>
      </c>
      <c r="IM89">
        <v>1.5918000000000001</v>
      </c>
      <c r="IN89">
        <v>2.4133300000000002</v>
      </c>
      <c r="IO89">
        <v>42.939</v>
      </c>
      <c r="IP89">
        <v>23.982399999999998</v>
      </c>
      <c r="IQ89">
        <v>18</v>
      </c>
      <c r="IR89">
        <v>504.55</v>
      </c>
      <c r="IS89">
        <v>459.96499999999997</v>
      </c>
      <c r="IT89">
        <v>18.9695</v>
      </c>
      <c r="IU89">
        <v>35.854999999999997</v>
      </c>
      <c r="IV89">
        <v>30.0001</v>
      </c>
      <c r="IW89">
        <v>36.049100000000003</v>
      </c>
      <c r="IX89">
        <v>36.0732</v>
      </c>
      <c r="IY89">
        <v>7.2234100000000003</v>
      </c>
      <c r="IZ89">
        <v>49.521900000000002</v>
      </c>
      <c r="JA89">
        <v>0</v>
      </c>
      <c r="JB89">
        <v>18.984500000000001</v>
      </c>
      <c r="JC89">
        <v>100</v>
      </c>
      <c r="JD89">
        <v>15.657400000000001</v>
      </c>
      <c r="JE89">
        <v>98.895600000000002</v>
      </c>
      <c r="JF89">
        <v>98.393799999999999</v>
      </c>
    </row>
    <row r="90" spans="1:266" x14ac:dyDescent="0.25">
      <c r="A90">
        <v>74</v>
      </c>
      <c r="B90">
        <v>1657479193.0999999</v>
      </c>
      <c r="C90">
        <v>14080</v>
      </c>
      <c r="D90" t="s">
        <v>782</v>
      </c>
      <c r="E90" t="s">
        <v>783</v>
      </c>
      <c r="F90" t="s">
        <v>397</v>
      </c>
      <c r="G90" t="s">
        <v>398</v>
      </c>
      <c r="H90" t="s">
        <v>758</v>
      </c>
      <c r="I90" t="s">
        <v>584</v>
      </c>
      <c r="J90" t="s">
        <v>584</v>
      </c>
      <c r="K90">
        <v>1657479193.0999999</v>
      </c>
      <c r="L90">
        <f t="shared" si="92"/>
        <v>4.2437930540351332E-3</v>
      </c>
      <c r="M90">
        <f t="shared" si="93"/>
        <v>4.243793054035133</v>
      </c>
      <c r="N90">
        <f t="shared" si="94"/>
        <v>0.81544950098491176</v>
      </c>
      <c r="O90">
        <f t="shared" si="95"/>
        <v>73.666499999999999</v>
      </c>
      <c r="P90">
        <f t="shared" si="96"/>
        <v>66.283965189253792</v>
      </c>
      <c r="Q90">
        <f t="shared" si="97"/>
        <v>6.5980417107829945</v>
      </c>
      <c r="R90">
        <f t="shared" si="98"/>
        <v>7.3329143526584994</v>
      </c>
      <c r="S90">
        <f t="shared" si="99"/>
        <v>0.25091342914926773</v>
      </c>
      <c r="T90">
        <f t="shared" si="100"/>
        <v>2.920075189138454</v>
      </c>
      <c r="U90">
        <f t="shared" si="101"/>
        <v>0.23952139741563747</v>
      </c>
      <c r="V90">
        <f t="shared" si="102"/>
        <v>0.15068129518403717</v>
      </c>
      <c r="W90">
        <f t="shared" si="103"/>
        <v>289.56371684764497</v>
      </c>
      <c r="X90">
        <f t="shared" si="104"/>
        <v>27.882453311632062</v>
      </c>
      <c r="Y90">
        <f t="shared" si="105"/>
        <v>27.997299999999999</v>
      </c>
      <c r="Z90">
        <f t="shared" si="106"/>
        <v>3.7942424100165377</v>
      </c>
      <c r="AA90">
        <f t="shared" si="107"/>
        <v>57.250560758198297</v>
      </c>
      <c r="AB90">
        <f t="shared" si="108"/>
        <v>2.0826386575878</v>
      </c>
      <c r="AC90">
        <f t="shared" si="109"/>
        <v>3.6377611502950487</v>
      </c>
      <c r="AD90">
        <f t="shared" si="110"/>
        <v>1.7116037524287377</v>
      </c>
      <c r="AE90">
        <f t="shared" si="111"/>
        <v>-187.15127368294938</v>
      </c>
      <c r="AF90">
        <f t="shared" si="112"/>
        <v>-113.42622093651732</v>
      </c>
      <c r="AG90">
        <f t="shared" si="113"/>
        <v>-8.4364310945444458</v>
      </c>
      <c r="AH90">
        <f t="shared" si="114"/>
        <v>-19.450208866366182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52543.218906910428</v>
      </c>
      <c r="AN90" t="s">
        <v>402</v>
      </c>
      <c r="AO90">
        <v>10366.9</v>
      </c>
      <c r="AP90">
        <v>993.59653846153856</v>
      </c>
      <c r="AQ90">
        <v>3431.87</v>
      </c>
      <c r="AR90">
        <f t="shared" si="118"/>
        <v>0.71047955241266758</v>
      </c>
      <c r="AS90">
        <v>-3.9894345373445681</v>
      </c>
      <c r="AT90" t="s">
        <v>784</v>
      </c>
      <c r="AU90">
        <v>10346.799999999999</v>
      </c>
      <c r="AV90">
        <v>778.95364000000018</v>
      </c>
      <c r="AW90">
        <v>1006.54</v>
      </c>
      <c r="AX90">
        <f t="shared" si="119"/>
        <v>0.22610761619011643</v>
      </c>
      <c r="AY90">
        <v>0.5</v>
      </c>
      <c r="AZ90">
        <f t="shared" si="120"/>
        <v>1513.1756999210595</v>
      </c>
      <c r="BA90">
        <f t="shared" si="121"/>
        <v>0.81544950098491176</v>
      </c>
      <c r="BB90">
        <f t="shared" si="122"/>
        <v>171.07027519298086</v>
      </c>
      <c r="BC90">
        <f t="shared" si="123"/>
        <v>3.1753642611232419E-3</v>
      </c>
      <c r="BD90">
        <f t="shared" si="124"/>
        <v>2.4095714030242217</v>
      </c>
      <c r="BE90">
        <f t="shared" si="125"/>
        <v>585.28788928891993</v>
      </c>
      <c r="BF90" t="s">
        <v>785</v>
      </c>
      <c r="BG90">
        <v>596.85</v>
      </c>
      <c r="BH90">
        <f t="shared" si="126"/>
        <v>596.85</v>
      </c>
      <c r="BI90">
        <f t="shared" si="127"/>
        <v>0.4070280366403719</v>
      </c>
      <c r="BJ90">
        <f t="shared" si="128"/>
        <v>0.55550870170128586</v>
      </c>
      <c r="BK90">
        <f t="shared" si="129"/>
        <v>0.85548955562923712</v>
      </c>
      <c r="BL90">
        <f t="shared" si="130"/>
        <v>17.583114016581153</v>
      </c>
      <c r="BM90">
        <f t="shared" si="131"/>
        <v>0.99469154639845248</v>
      </c>
      <c r="BN90">
        <f t="shared" si="132"/>
        <v>0.42564197865538234</v>
      </c>
      <c r="BO90">
        <f t="shared" si="133"/>
        <v>0.57435802134461766</v>
      </c>
      <c r="BP90">
        <v>1269</v>
      </c>
      <c r="BQ90">
        <v>300</v>
      </c>
      <c r="BR90">
        <v>300</v>
      </c>
      <c r="BS90">
        <v>300</v>
      </c>
      <c r="BT90">
        <v>10346.799999999999</v>
      </c>
      <c r="BU90">
        <v>961.05</v>
      </c>
      <c r="BV90">
        <v>-7.0713099999999999E-3</v>
      </c>
      <c r="BW90">
        <v>1.89</v>
      </c>
      <c r="BX90" t="s">
        <v>405</v>
      </c>
      <c r="BY90" t="s">
        <v>405</v>
      </c>
      <c r="BZ90" t="s">
        <v>405</v>
      </c>
      <c r="CA90" t="s">
        <v>405</v>
      </c>
      <c r="CB90" t="s">
        <v>405</v>
      </c>
      <c r="CC90" t="s">
        <v>405</v>
      </c>
      <c r="CD90" t="s">
        <v>405</v>
      </c>
      <c r="CE90" t="s">
        <v>405</v>
      </c>
      <c r="CF90" t="s">
        <v>405</v>
      </c>
      <c r="CG90" t="s">
        <v>405</v>
      </c>
      <c r="CH90">
        <f t="shared" si="134"/>
        <v>1799.99</v>
      </c>
      <c r="CI90">
        <f t="shared" si="135"/>
        <v>1513.1756999210595</v>
      </c>
      <c r="CJ90">
        <f t="shared" si="136"/>
        <v>0.84065783694412721</v>
      </c>
      <c r="CK90">
        <f t="shared" si="137"/>
        <v>0.16086962530216556</v>
      </c>
      <c r="CL90">
        <v>6</v>
      </c>
      <c r="CM90">
        <v>0.5</v>
      </c>
      <c r="CN90" t="s">
        <v>406</v>
      </c>
      <c r="CO90">
        <v>2</v>
      </c>
      <c r="CP90">
        <v>1657479193.0999999</v>
      </c>
      <c r="CQ90">
        <v>73.666499999999999</v>
      </c>
      <c r="CR90">
        <v>75.0197</v>
      </c>
      <c r="CS90">
        <v>20.9222</v>
      </c>
      <c r="CT90">
        <v>15.938000000000001</v>
      </c>
      <c r="CU90">
        <v>73.7239</v>
      </c>
      <c r="CV90">
        <v>21.0349</v>
      </c>
      <c r="CW90">
        <v>500.18099999999998</v>
      </c>
      <c r="CX90">
        <v>99.441999999999993</v>
      </c>
      <c r="CY90">
        <v>0.100049</v>
      </c>
      <c r="CZ90">
        <v>27.276800000000001</v>
      </c>
      <c r="DA90">
        <v>27.997299999999999</v>
      </c>
      <c r="DB90">
        <v>999.9</v>
      </c>
      <c r="DC90">
        <v>0</v>
      </c>
      <c r="DD90">
        <v>0</v>
      </c>
      <c r="DE90">
        <v>10001.9</v>
      </c>
      <c r="DF90">
        <v>0</v>
      </c>
      <c r="DG90">
        <v>1946.18</v>
      </c>
      <c r="DH90">
        <v>-1.35318</v>
      </c>
      <c r="DI90">
        <v>75.240700000000004</v>
      </c>
      <c r="DJ90">
        <v>76.234700000000004</v>
      </c>
      <c r="DK90">
        <v>4.9842599999999999</v>
      </c>
      <c r="DL90">
        <v>75.0197</v>
      </c>
      <c r="DM90">
        <v>15.938000000000001</v>
      </c>
      <c r="DN90">
        <v>2.0805500000000001</v>
      </c>
      <c r="DO90">
        <v>1.5849</v>
      </c>
      <c r="DP90">
        <v>18.071000000000002</v>
      </c>
      <c r="DQ90">
        <v>13.812799999999999</v>
      </c>
      <c r="DR90">
        <v>1799.99</v>
      </c>
      <c r="DS90">
        <v>0.97800900000000002</v>
      </c>
      <c r="DT90">
        <v>2.1990699999999998E-2</v>
      </c>
      <c r="DU90">
        <v>0</v>
      </c>
      <c r="DV90">
        <v>779.005</v>
      </c>
      <c r="DW90">
        <v>5.0001199999999999</v>
      </c>
      <c r="DX90">
        <v>14358.3</v>
      </c>
      <c r="DY90">
        <v>14417.8</v>
      </c>
      <c r="DZ90">
        <v>49.436999999999998</v>
      </c>
      <c r="EA90">
        <v>51.125</v>
      </c>
      <c r="EB90">
        <v>50.375</v>
      </c>
      <c r="EC90">
        <v>50.375</v>
      </c>
      <c r="ED90">
        <v>50.811999999999998</v>
      </c>
      <c r="EE90">
        <v>1755.52</v>
      </c>
      <c r="EF90">
        <v>39.47</v>
      </c>
      <c r="EG90">
        <v>0</v>
      </c>
      <c r="EH90">
        <v>181.5</v>
      </c>
      <c r="EI90">
        <v>0</v>
      </c>
      <c r="EJ90">
        <v>778.95364000000018</v>
      </c>
      <c r="EK90">
        <v>-2.0387692551289121</v>
      </c>
      <c r="EL90">
        <v>-2.7769231226894329</v>
      </c>
      <c r="EM90">
        <v>14357.304</v>
      </c>
      <c r="EN90">
        <v>15</v>
      </c>
      <c r="EO90">
        <v>1657479145.5999999</v>
      </c>
      <c r="EP90" t="s">
        <v>786</v>
      </c>
      <c r="EQ90">
        <v>1657479135.0999999</v>
      </c>
      <c r="ER90">
        <v>1657479145.5999999</v>
      </c>
      <c r="ES90">
        <v>83</v>
      </c>
      <c r="ET90">
        <v>-1.2999999999999999E-2</v>
      </c>
      <c r="EU90">
        <v>-1.4E-2</v>
      </c>
      <c r="EV90">
        <v>-5.7000000000000002E-2</v>
      </c>
      <c r="EW90">
        <v>-0.113</v>
      </c>
      <c r="EX90">
        <v>75</v>
      </c>
      <c r="EY90">
        <v>15</v>
      </c>
      <c r="EZ90">
        <v>0.35</v>
      </c>
      <c r="FA90">
        <v>0.01</v>
      </c>
      <c r="FB90">
        <v>-1.3602322499999999</v>
      </c>
      <c r="FC90">
        <v>-8.6687054408967068E-3</v>
      </c>
      <c r="FD90">
        <v>2.4174032916282309E-2</v>
      </c>
      <c r="FE90">
        <v>1</v>
      </c>
      <c r="FF90">
        <v>4.9984692500000003</v>
      </c>
      <c r="FG90">
        <v>-3.5625928705445252E-2</v>
      </c>
      <c r="FH90">
        <v>2.0293214184487839E-2</v>
      </c>
      <c r="FI90">
        <v>1</v>
      </c>
      <c r="FJ90">
        <v>2</v>
      </c>
      <c r="FK90">
        <v>2</v>
      </c>
      <c r="FL90" t="s">
        <v>408</v>
      </c>
      <c r="FM90">
        <v>2.9308700000000001</v>
      </c>
      <c r="FN90">
        <v>2.7029899999999998</v>
      </c>
      <c r="FO90">
        <v>2.0862200000000001E-2</v>
      </c>
      <c r="FP90">
        <v>2.14483E-2</v>
      </c>
      <c r="FQ90">
        <v>0.103701</v>
      </c>
      <c r="FR90">
        <v>8.4854700000000005E-2</v>
      </c>
      <c r="FS90">
        <v>34293.199999999997</v>
      </c>
      <c r="FT90">
        <v>18915.099999999999</v>
      </c>
      <c r="FU90">
        <v>31470.799999999999</v>
      </c>
      <c r="FV90">
        <v>21028.5</v>
      </c>
      <c r="FW90">
        <v>38204.1</v>
      </c>
      <c r="FX90">
        <v>32754.3</v>
      </c>
      <c r="FY90">
        <v>47609.9</v>
      </c>
      <c r="FZ90">
        <v>40239.5</v>
      </c>
      <c r="GA90">
        <v>1.89425</v>
      </c>
      <c r="GB90">
        <v>1.86385</v>
      </c>
      <c r="GC90">
        <v>3.8053799999999999E-2</v>
      </c>
      <c r="GD90">
        <v>0</v>
      </c>
      <c r="GE90">
        <v>27.375699999999998</v>
      </c>
      <c r="GF90">
        <v>999.9</v>
      </c>
      <c r="GG90">
        <v>41.3</v>
      </c>
      <c r="GH90">
        <v>40.299999999999997</v>
      </c>
      <c r="GI90">
        <v>31.2881</v>
      </c>
      <c r="GJ90">
        <v>61.670099999999998</v>
      </c>
      <c r="GK90">
        <v>18.8582</v>
      </c>
      <c r="GL90">
        <v>1</v>
      </c>
      <c r="GM90">
        <v>0.73553900000000005</v>
      </c>
      <c r="GN90">
        <v>5.9247300000000003</v>
      </c>
      <c r="GO90">
        <v>20.037500000000001</v>
      </c>
      <c r="GP90">
        <v>5.1934800000000001</v>
      </c>
      <c r="GQ90">
        <v>11.950100000000001</v>
      </c>
      <c r="GR90">
        <v>4.9938500000000001</v>
      </c>
      <c r="GS90">
        <v>3.2909999999999999</v>
      </c>
      <c r="GT90">
        <v>9999</v>
      </c>
      <c r="GU90">
        <v>9999</v>
      </c>
      <c r="GV90">
        <v>9999</v>
      </c>
      <c r="GW90">
        <v>999.9</v>
      </c>
      <c r="GX90">
        <v>1.8759300000000001</v>
      </c>
      <c r="GY90">
        <v>1.87493</v>
      </c>
      <c r="GZ90">
        <v>1.8753200000000001</v>
      </c>
      <c r="HA90">
        <v>1.8789800000000001</v>
      </c>
      <c r="HB90">
        <v>1.87256</v>
      </c>
      <c r="HC90">
        <v>1.87026</v>
      </c>
      <c r="HD90">
        <v>1.87236</v>
      </c>
      <c r="HE90">
        <v>1.8754599999999999</v>
      </c>
      <c r="HF90">
        <v>0</v>
      </c>
      <c r="HG90">
        <v>0</v>
      </c>
      <c r="HH90">
        <v>0</v>
      </c>
      <c r="HI90">
        <v>0</v>
      </c>
      <c r="HJ90" t="s">
        <v>409</v>
      </c>
      <c r="HK90" t="s">
        <v>410</v>
      </c>
      <c r="HL90" t="s">
        <v>411</v>
      </c>
      <c r="HM90" t="s">
        <v>411</v>
      </c>
      <c r="HN90" t="s">
        <v>411</v>
      </c>
      <c r="HO90" t="s">
        <v>411</v>
      </c>
      <c r="HP90">
        <v>0</v>
      </c>
      <c r="HQ90">
        <v>100</v>
      </c>
      <c r="HR90">
        <v>100</v>
      </c>
      <c r="HS90">
        <v>-5.7000000000000002E-2</v>
      </c>
      <c r="HT90">
        <v>-0.11269999999999999</v>
      </c>
      <c r="HU90">
        <v>-5.7390476190462891E-2</v>
      </c>
      <c r="HV90">
        <v>0</v>
      </c>
      <c r="HW90">
        <v>0</v>
      </c>
      <c r="HX90">
        <v>0</v>
      </c>
      <c r="HY90">
        <v>-0.11269499999999689</v>
      </c>
      <c r="HZ90">
        <v>0</v>
      </c>
      <c r="IA90">
        <v>0</v>
      </c>
      <c r="IB90">
        <v>0</v>
      </c>
      <c r="IC90">
        <v>-1</v>
      </c>
      <c r="ID90">
        <v>-1</v>
      </c>
      <c r="IE90">
        <v>-1</v>
      </c>
      <c r="IF90">
        <v>-1</v>
      </c>
      <c r="IG90">
        <v>1</v>
      </c>
      <c r="IH90">
        <v>0.8</v>
      </c>
      <c r="II90">
        <v>0.30395499999999998</v>
      </c>
      <c r="IJ90">
        <v>2.4633799999999999</v>
      </c>
      <c r="IK90">
        <v>1.5490699999999999</v>
      </c>
      <c r="IL90">
        <v>2.2973599999999998</v>
      </c>
      <c r="IM90">
        <v>1.5918000000000001</v>
      </c>
      <c r="IN90">
        <v>2.3132299999999999</v>
      </c>
      <c r="IO90">
        <v>42.939</v>
      </c>
      <c r="IP90">
        <v>23.9999</v>
      </c>
      <c r="IQ90">
        <v>18</v>
      </c>
      <c r="IR90">
        <v>504.73</v>
      </c>
      <c r="IS90">
        <v>460.17099999999999</v>
      </c>
      <c r="IT90">
        <v>18.845500000000001</v>
      </c>
      <c r="IU90">
        <v>35.945500000000003</v>
      </c>
      <c r="IV90">
        <v>30.0001</v>
      </c>
      <c r="IW90">
        <v>36.1434</v>
      </c>
      <c r="IX90">
        <v>36.168500000000002</v>
      </c>
      <c r="IY90">
        <v>6.1143099999999997</v>
      </c>
      <c r="IZ90">
        <v>48.221200000000003</v>
      </c>
      <c r="JA90">
        <v>0</v>
      </c>
      <c r="JB90">
        <v>18.861000000000001</v>
      </c>
      <c r="JC90">
        <v>75</v>
      </c>
      <c r="JD90">
        <v>15.9955</v>
      </c>
      <c r="JE90">
        <v>98.875500000000002</v>
      </c>
      <c r="JF90">
        <v>98.375600000000006</v>
      </c>
    </row>
    <row r="91" spans="1:266" x14ac:dyDescent="0.25">
      <c r="A91">
        <v>75</v>
      </c>
      <c r="B91">
        <v>1657479347.0999999</v>
      </c>
      <c r="C91">
        <v>14234</v>
      </c>
      <c r="D91" t="s">
        <v>787</v>
      </c>
      <c r="E91" t="s">
        <v>788</v>
      </c>
      <c r="F91" t="s">
        <v>397</v>
      </c>
      <c r="G91" t="s">
        <v>398</v>
      </c>
      <c r="H91" t="s">
        <v>758</v>
      </c>
      <c r="I91" t="s">
        <v>584</v>
      </c>
      <c r="J91" t="s">
        <v>584</v>
      </c>
      <c r="K91">
        <v>1657479347.0999999</v>
      </c>
      <c r="L91">
        <f t="shared" si="92"/>
        <v>4.6246300660306135E-3</v>
      </c>
      <c r="M91">
        <f t="shared" si="93"/>
        <v>4.6246300660306137</v>
      </c>
      <c r="N91">
        <f t="shared" si="94"/>
        <v>-1.0241339430791476</v>
      </c>
      <c r="O91">
        <f t="shared" si="95"/>
        <v>50.933199999999999</v>
      </c>
      <c r="P91">
        <f t="shared" si="96"/>
        <v>55.669106946328526</v>
      </c>
      <c r="Q91">
        <f t="shared" si="97"/>
        <v>5.5412063752060954</v>
      </c>
      <c r="R91">
        <f t="shared" si="98"/>
        <v>5.0698024098312002</v>
      </c>
      <c r="S91">
        <f t="shared" si="99"/>
        <v>0.27442277836104934</v>
      </c>
      <c r="T91">
        <f t="shared" si="100"/>
        <v>2.9204459394869104</v>
      </c>
      <c r="U91">
        <f t="shared" si="101"/>
        <v>0.26085962043741495</v>
      </c>
      <c r="V91">
        <f t="shared" si="102"/>
        <v>0.16419998006419823</v>
      </c>
      <c r="W91">
        <f t="shared" si="103"/>
        <v>289.58779784754103</v>
      </c>
      <c r="X91">
        <f t="shared" si="104"/>
        <v>27.844091766846709</v>
      </c>
      <c r="Y91">
        <f t="shared" si="105"/>
        <v>28.0688</v>
      </c>
      <c r="Z91">
        <f t="shared" si="106"/>
        <v>3.8100866925600694</v>
      </c>
      <c r="AA91">
        <f t="shared" si="107"/>
        <v>57.461879075482749</v>
      </c>
      <c r="AB91">
        <f t="shared" si="108"/>
        <v>2.0977988174297999</v>
      </c>
      <c r="AC91">
        <f t="shared" si="109"/>
        <v>3.6507661273556709</v>
      </c>
      <c r="AD91">
        <f t="shared" si="110"/>
        <v>1.7122878751302695</v>
      </c>
      <c r="AE91">
        <f t="shared" si="111"/>
        <v>-203.94618591195007</v>
      </c>
      <c r="AF91">
        <f t="shared" si="112"/>
        <v>-115.10956127705963</v>
      </c>
      <c r="AG91">
        <f t="shared" si="113"/>
        <v>-8.5662045941540956</v>
      </c>
      <c r="AH91">
        <f t="shared" si="114"/>
        <v>-38.034153935622768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52543.14960746032</v>
      </c>
      <c r="AN91" t="s">
        <v>402</v>
      </c>
      <c r="AO91">
        <v>10366.9</v>
      </c>
      <c r="AP91">
        <v>993.59653846153856</v>
      </c>
      <c r="AQ91">
        <v>3431.87</v>
      </c>
      <c r="AR91">
        <f t="shared" si="118"/>
        <v>0.71047955241266758</v>
      </c>
      <c r="AS91">
        <v>-3.9894345373445681</v>
      </c>
      <c r="AT91" t="s">
        <v>789</v>
      </c>
      <c r="AU91">
        <v>10345.299999999999</v>
      </c>
      <c r="AV91">
        <v>779.36003999999991</v>
      </c>
      <c r="AW91">
        <v>985.43700000000001</v>
      </c>
      <c r="AX91">
        <f t="shared" si="119"/>
        <v>0.20912240965175866</v>
      </c>
      <c r="AY91">
        <v>0.5</v>
      </c>
      <c r="AZ91">
        <f t="shared" si="120"/>
        <v>1513.2941999210057</v>
      </c>
      <c r="BA91">
        <f t="shared" si="121"/>
        <v>-1.0241339430791476</v>
      </c>
      <c r="BB91">
        <f t="shared" si="122"/>
        <v>158.23186479975544</v>
      </c>
      <c r="BC91">
        <f t="shared" si="123"/>
        <v>1.9595004027770742E-3</v>
      </c>
      <c r="BD91">
        <f t="shared" si="124"/>
        <v>2.4825869132171818</v>
      </c>
      <c r="BE91">
        <f t="shared" si="125"/>
        <v>578.08927759054302</v>
      </c>
      <c r="BF91" t="s">
        <v>790</v>
      </c>
      <c r="BG91">
        <v>599.6</v>
      </c>
      <c r="BH91">
        <f t="shared" si="126"/>
        <v>599.6</v>
      </c>
      <c r="BI91">
        <f t="shared" si="127"/>
        <v>0.39153898219774574</v>
      </c>
      <c r="BJ91">
        <f t="shared" si="128"/>
        <v>0.53410367590459207</v>
      </c>
      <c r="BK91">
        <f t="shared" si="129"/>
        <v>0.8637711093928192</v>
      </c>
      <c r="BL91">
        <f t="shared" si="130"/>
        <v>-25.255957916171482</v>
      </c>
      <c r="BM91">
        <f t="shared" si="131"/>
        <v>1.0033464410740829</v>
      </c>
      <c r="BN91">
        <f t="shared" si="132"/>
        <v>0.41091221981613718</v>
      </c>
      <c r="BO91">
        <f t="shared" si="133"/>
        <v>0.58908778018386276</v>
      </c>
      <c r="BP91">
        <v>1271</v>
      </c>
      <c r="BQ91">
        <v>300</v>
      </c>
      <c r="BR91">
        <v>300</v>
      </c>
      <c r="BS91">
        <v>300</v>
      </c>
      <c r="BT91">
        <v>10345.299999999999</v>
      </c>
      <c r="BU91">
        <v>945.33</v>
      </c>
      <c r="BV91">
        <v>-7.0703299999999997E-3</v>
      </c>
      <c r="BW91">
        <v>2</v>
      </c>
      <c r="BX91" t="s">
        <v>405</v>
      </c>
      <c r="BY91" t="s">
        <v>405</v>
      </c>
      <c r="BZ91" t="s">
        <v>405</v>
      </c>
      <c r="CA91" t="s">
        <v>405</v>
      </c>
      <c r="CB91" t="s">
        <v>405</v>
      </c>
      <c r="CC91" t="s">
        <v>405</v>
      </c>
      <c r="CD91" t="s">
        <v>405</v>
      </c>
      <c r="CE91" t="s">
        <v>405</v>
      </c>
      <c r="CF91" t="s">
        <v>405</v>
      </c>
      <c r="CG91" t="s">
        <v>405</v>
      </c>
      <c r="CH91">
        <f t="shared" si="134"/>
        <v>1800.13</v>
      </c>
      <c r="CI91">
        <f t="shared" si="135"/>
        <v>1513.2941999210057</v>
      </c>
      <c r="CJ91">
        <f t="shared" si="136"/>
        <v>0.84065828574658807</v>
      </c>
      <c r="CK91">
        <f t="shared" si="137"/>
        <v>0.16087049149091509</v>
      </c>
      <c r="CL91">
        <v>6</v>
      </c>
      <c r="CM91">
        <v>0.5</v>
      </c>
      <c r="CN91" t="s">
        <v>406</v>
      </c>
      <c r="CO91">
        <v>2</v>
      </c>
      <c r="CP91">
        <v>1657479347.0999999</v>
      </c>
      <c r="CQ91">
        <v>50.933199999999999</v>
      </c>
      <c r="CR91">
        <v>49.987000000000002</v>
      </c>
      <c r="CS91">
        <v>21.075299999999999</v>
      </c>
      <c r="CT91">
        <v>15.6433</v>
      </c>
      <c r="CU91">
        <v>50.995699999999999</v>
      </c>
      <c r="CV91">
        <v>21.173300000000001</v>
      </c>
      <c r="CW91">
        <v>500.05500000000001</v>
      </c>
      <c r="CX91">
        <v>99.438199999999995</v>
      </c>
      <c r="CY91">
        <v>0.100066</v>
      </c>
      <c r="CZ91">
        <v>27.337700000000002</v>
      </c>
      <c r="DA91">
        <v>28.0688</v>
      </c>
      <c r="DB91">
        <v>999.9</v>
      </c>
      <c r="DC91">
        <v>0</v>
      </c>
      <c r="DD91">
        <v>0</v>
      </c>
      <c r="DE91">
        <v>10004.4</v>
      </c>
      <c r="DF91">
        <v>0</v>
      </c>
      <c r="DG91">
        <v>1942.61</v>
      </c>
      <c r="DH91">
        <v>0.94614399999999999</v>
      </c>
      <c r="DI91">
        <v>52.029699999999998</v>
      </c>
      <c r="DJ91">
        <v>50.781399999999998</v>
      </c>
      <c r="DK91">
        <v>5.4320199999999996</v>
      </c>
      <c r="DL91">
        <v>49.987000000000002</v>
      </c>
      <c r="DM91">
        <v>15.6433</v>
      </c>
      <c r="DN91">
        <v>2.0956899999999998</v>
      </c>
      <c r="DO91">
        <v>1.5555399999999999</v>
      </c>
      <c r="DP91">
        <v>18.186499999999999</v>
      </c>
      <c r="DQ91">
        <v>13.5253</v>
      </c>
      <c r="DR91">
        <v>1800.13</v>
      </c>
      <c r="DS91">
        <v>0.97799499999999995</v>
      </c>
      <c r="DT91">
        <v>2.2005E-2</v>
      </c>
      <c r="DU91">
        <v>0</v>
      </c>
      <c r="DV91">
        <v>779.31600000000003</v>
      </c>
      <c r="DW91">
        <v>5.0001199999999999</v>
      </c>
      <c r="DX91">
        <v>14375</v>
      </c>
      <c r="DY91">
        <v>14418.9</v>
      </c>
      <c r="DZ91">
        <v>49.625</v>
      </c>
      <c r="EA91">
        <v>51.375</v>
      </c>
      <c r="EB91">
        <v>50.686999999999998</v>
      </c>
      <c r="EC91">
        <v>50.561999999999998</v>
      </c>
      <c r="ED91">
        <v>51</v>
      </c>
      <c r="EE91">
        <v>1755.63</v>
      </c>
      <c r="EF91">
        <v>39.5</v>
      </c>
      <c r="EG91">
        <v>0</v>
      </c>
      <c r="EH91">
        <v>153.79999995231631</v>
      </c>
      <c r="EI91">
        <v>0</v>
      </c>
      <c r="EJ91">
        <v>779.36003999999991</v>
      </c>
      <c r="EK91">
        <v>-0.5225384611343864</v>
      </c>
      <c r="EL91">
        <v>-2.846153871768728</v>
      </c>
      <c r="EM91">
        <v>14374.183999999999</v>
      </c>
      <c r="EN91">
        <v>15</v>
      </c>
      <c r="EO91">
        <v>1657479286.5999999</v>
      </c>
      <c r="EP91" t="s">
        <v>791</v>
      </c>
      <c r="EQ91">
        <v>1657479279.0999999</v>
      </c>
      <c r="ER91">
        <v>1657479286.5999999</v>
      </c>
      <c r="ES91">
        <v>84</v>
      </c>
      <c r="ET91">
        <v>-5.0000000000000001E-3</v>
      </c>
      <c r="EU91">
        <v>1.4999999999999999E-2</v>
      </c>
      <c r="EV91">
        <v>-6.3E-2</v>
      </c>
      <c r="EW91">
        <v>-9.8000000000000004E-2</v>
      </c>
      <c r="EX91">
        <v>50</v>
      </c>
      <c r="EY91">
        <v>16</v>
      </c>
      <c r="EZ91">
        <v>0.16</v>
      </c>
      <c r="FA91">
        <v>0.02</v>
      </c>
      <c r="FB91">
        <v>0.935866525</v>
      </c>
      <c r="FC91">
        <v>-3.2237144465291002E-2</v>
      </c>
      <c r="FD91">
        <v>1.8932592484902179E-2</v>
      </c>
      <c r="FE91">
        <v>1</v>
      </c>
      <c r="FF91">
        <v>5.4412957500000001</v>
      </c>
      <c r="FG91">
        <v>9.1288142589112886E-2</v>
      </c>
      <c r="FH91">
        <v>1.441295266201552E-2</v>
      </c>
      <c r="FI91">
        <v>1</v>
      </c>
      <c r="FJ91">
        <v>2</v>
      </c>
      <c r="FK91">
        <v>2</v>
      </c>
      <c r="FL91" t="s">
        <v>408</v>
      </c>
      <c r="FM91">
        <v>2.9304899999999998</v>
      </c>
      <c r="FN91">
        <v>2.70303</v>
      </c>
      <c r="FO91">
        <v>1.44583E-2</v>
      </c>
      <c r="FP91">
        <v>1.4322700000000001E-2</v>
      </c>
      <c r="FQ91">
        <v>0.10417</v>
      </c>
      <c r="FR91">
        <v>8.3701300000000006E-2</v>
      </c>
      <c r="FS91">
        <v>34512.199999999997</v>
      </c>
      <c r="FT91">
        <v>19050.2</v>
      </c>
      <c r="FU91">
        <v>31466.5</v>
      </c>
      <c r="FV91">
        <v>21026.1</v>
      </c>
      <c r="FW91">
        <v>38179.4</v>
      </c>
      <c r="FX91">
        <v>32791.9</v>
      </c>
      <c r="FY91">
        <v>47603.9</v>
      </c>
      <c r="FZ91">
        <v>40235.300000000003</v>
      </c>
      <c r="GA91">
        <v>1.89323</v>
      </c>
      <c r="GB91">
        <v>1.8634299999999999</v>
      </c>
      <c r="GC91">
        <v>3.49171E-2</v>
      </c>
      <c r="GD91">
        <v>0</v>
      </c>
      <c r="GE91">
        <v>27.4985</v>
      </c>
      <c r="GF91">
        <v>999.9</v>
      </c>
      <c r="GG91">
        <v>41.1</v>
      </c>
      <c r="GH91">
        <v>40.299999999999997</v>
      </c>
      <c r="GI91">
        <v>31.136700000000001</v>
      </c>
      <c r="GJ91">
        <v>61.450099999999999</v>
      </c>
      <c r="GK91">
        <v>19.218800000000002</v>
      </c>
      <c r="GL91">
        <v>1</v>
      </c>
      <c r="GM91">
        <v>0.74164600000000003</v>
      </c>
      <c r="GN91">
        <v>6.12941</v>
      </c>
      <c r="GO91">
        <v>20.029800000000002</v>
      </c>
      <c r="GP91">
        <v>5.1943799999999998</v>
      </c>
      <c r="GQ91">
        <v>11.950100000000001</v>
      </c>
      <c r="GR91">
        <v>4.9947999999999997</v>
      </c>
      <c r="GS91">
        <v>3.2910300000000001</v>
      </c>
      <c r="GT91">
        <v>9999</v>
      </c>
      <c r="GU91">
        <v>9999</v>
      </c>
      <c r="GV91">
        <v>9999</v>
      </c>
      <c r="GW91">
        <v>999.9</v>
      </c>
      <c r="GX91">
        <v>1.87592</v>
      </c>
      <c r="GY91">
        <v>1.8749</v>
      </c>
      <c r="GZ91">
        <v>1.87531</v>
      </c>
      <c r="HA91">
        <v>1.87897</v>
      </c>
      <c r="HB91">
        <v>1.87256</v>
      </c>
      <c r="HC91">
        <v>1.87026</v>
      </c>
      <c r="HD91">
        <v>1.87229</v>
      </c>
      <c r="HE91">
        <v>1.8754599999999999</v>
      </c>
      <c r="HF91">
        <v>0</v>
      </c>
      <c r="HG91">
        <v>0</v>
      </c>
      <c r="HH91">
        <v>0</v>
      </c>
      <c r="HI91">
        <v>0</v>
      </c>
      <c r="HJ91" t="s">
        <v>409</v>
      </c>
      <c r="HK91" t="s">
        <v>410</v>
      </c>
      <c r="HL91" t="s">
        <v>411</v>
      </c>
      <c r="HM91" t="s">
        <v>411</v>
      </c>
      <c r="HN91" t="s">
        <v>411</v>
      </c>
      <c r="HO91" t="s">
        <v>411</v>
      </c>
      <c r="HP91">
        <v>0</v>
      </c>
      <c r="HQ91">
        <v>100</v>
      </c>
      <c r="HR91">
        <v>100</v>
      </c>
      <c r="HS91">
        <v>-6.2E-2</v>
      </c>
      <c r="HT91">
        <v>-9.8000000000000004E-2</v>
      </c>
      <c r="HU91">
        <v>-6.2528571428558166E-2</v>
      </c>
      <c r="HV91">
        <v>0</v>
      </c>
      <c r="HW91">
        <v>0</v>
      </c>
      <c r="HX91">
        <v>0</v>
      </c>
      <c r="HY91">
        <v>-9.7965000000002078E-2</v>
      </c>
      <c r="HZ91">
        <v>0</v>
      </c>
      <c r="IA91">
        <v>0</v>
      </c>
      <c r="IB91">
        <v>0</v>
      </c>
      <c r="IC91">
        <v>-1</v>
      </c>
      <c r="ID91">
        <v>-1</v>
      </c>
      <c r="IE91">
        <v>-1</v>
      </c>
      <c r="IF91">
        <v>-1</v>
      </c>
      <c r="IG91">
        <v>1.1000000000000001</v>
      </c>
      <c r="IH91">
        <v>1</v>
      </c>
      <c r="II91">
        <v>0.247803</v>
      </c>
      <c r="IJ91">
        <v>2.4658199999999999</v>
      </c>
      <c r="IK91">
        <v>1.5490699999999999</v>
      </c>
      <c r="IL91">
        <v>2.2973599999999998</v>
      </c>
      <c r="IM91">
        <v>1.5918000000000001</v>
      </c>
      <c r="IN91">
        <v>2.3864700000000001</v>
      </c>
      <c r="IO91">
        <v>42.939</v>
      </c>
      <c r="IP91">
        <v>24.008700000000001</v>
      </c>
      <c r="IQ91">
        <v>18</v>
      </c>
      <c r="IR91">
        <v>504.55</v>
      </c>
      <c r="IS91">
        <v>460.36099999999999</v>
      </c>
      <c r="IT91">
        <v>18.815799999999999</v>
      </c>
      <c r="IU91">
        <v>36.017000000000003</v>
      </c>
      <c r="IV91">
        <v>30.0001</v>
      </c>
      <c r="IW91">
        <v>36.211100000000002</v>
      </c>
      <c r="IX91">
        <v>36.237099999999998</v>
      </c>
      <c r="IY91">
        <v>4.9960899999999997</v>
      </c>
      <c r="IZ91">
        <v>48.9803</v>
      </c>
      <c r="JA91">
        <v>0</v>
      </c>
      <c r="JB91">
        <v>18.7864</v>
      </c>
      <c r="JC91">
        <v>50</v>
      </c>
      <c r="JD91">
        <v>15.584899999999999</v>
      </c>
      <c r="JE91">
        <v>98.862700000000004</v>
      </c>
      <c r="JF91">
        <v>98.365099999999998</v>
      </c>
    </row>
    <row r="92" spans="1:266" x14ac:dyDescent="0.25">
      <c r="A92">
        <v>76</v>
      </c>
      <c r="B92">
        <v>1657479488</v>
      </c>
      <c r="C92">
        <v>14374.900000095369</v>
      </c>
      <c r="D92" t="s">
        <v>792</v>
      </c>
      <c r="E92" t="s">
        <v>793</v>
      </c>
      <c r="F92" t="s">
        <v>397</v>
      </c>
      <c r="G92" t="s">
        <v>398</v>
      </c>
      <c r="H92" t="s">
        <v>758</v>
      </c>
      <c r="I92" t="s">
        <v>584</v>
      </c>
      <c r="J92" t="s">
        <v>584</v>
      </c>
      <c r="K92">
        <v>1657479488</v>
      </c>
      <c r="L92">
        <f t="shared" si="92"/>
        <v>5.1231777124187477E-3</v>
      </c>
      <c r="M92">
        <f t="shared" si="93"/>
        <v>5.1231777124187481</v>
      </c>
      <c r="N92">
        <f t="shared" si="94"/>
        <v>-3.2873176797046568</v>
      </c>
      <c r="O92">
        <f t="shared" si="95"/>
        <v>23.796900000000001</v>
      </c>
      <c r="P92">
        <f t="shared" si="96"/>
        <v>41.073419382073553</v>
      </c>
      <c r="Q92">
        <f t="shared" si="97"/>
        <v>4.088265848597648</v>
      </c>
      <c r="R92">
        <f t="shared" si="98"/>
        <v>2.36863779632028</v>
      </c>
      <c r="S92">
        <f t="shared" si="99"/>
        <v>0.30327715364163815</v>
      </c>
      <c r="T92">
        <f t="shared" si="100"/>
        <v>2.920610201346904</v>
      </c>
      <c r="U92">
        <f t="shared" si="101"/>
        <v>0.28680464901011282</v>
      </c>
      <c r="V92">
        <f t="shared" si="102"/>
        <v>0.18065829832109323</v>
      </c>
      <c r="W92">
        <f t="shared" si="103"/>
        <v>289.53193784751136</v>
      </c>
      <c r="X92">
        <f t="shared" si="104"/>
        <v>27.660254538918835</v>
      </c>
      <c r="Y92">
        <f t="shared" si="105"/>
        <v>27.986999999999998</v>
      </c>
      <c r="Z92">
        <f t="shared" si="106"/>
        <v>3.7919646905554827</v>
      </c>
      <c r="AA92">
        <f t="shared" si="107"/>
        <v>56.7764762649659</v>
      </c>
      <c r="AB92">
        <f t="shared" si="108"/>
        <v>2.06628857561916</v>
      </c>
      <c r="AC92">
        <f t="shared" si="109"/>
        <v>3.6393392326359812</v>
      </c>
      <c r="AD92">
        <f t="shared" si="110"/>
        <v>1.7256761149363227</v>
      </c>
      <c r="AE92">
        <f t="shared" si="111"/>
        <v>-225.93213711766677</v>
      </c>
      <c r="AF92">
        <f t="shared" si="112"/>
        <v>-110.66003264660003</v>
      </c>
      <c r="AG92">
        <f t="shared" si="113"/>
        <v>-8.2290597785813588</v>
      </c>
      <c r="AH92">
        <f t="shared" si="114"/>
        <v>-55.2892916953368</v>
      </c>
      <c r="AI92">
        <v>0</v>
      </c>
      <c r="AJ92">
        <v>0</v>
      </c>
      <c r="AK92">
        <f t="shared" si="115"/>
        <v>1</v>
      </c>
      <c r="AL92">
        <f t="shared" si="116"/>
        <v>0</v>
      </c>
      <c r="AM92">
        <f t="shared" si="117"/>
        <v>52557.181803160784</v>
      </c>
      <c r="AN92" t="s">
        <v>402</v>
      </c>
      <c r="AO92">
        <v>10366.9</v>
      </c>
      <c r="AP92">
        <v>993.59653846153856</v>
      </c>
      <c r="AQ92">
        <v>3431.87</v>
      </c>
      <c r="AR92">
        <f t="shared" si="118"/>
        <v>0.71047955241266758</v>
      </c>
      <c r="AS92">
        <v>-3.9894345373445681</v>
      </c>
      <c r="AT92" t="s">
        <v>794</v>
      </c>
      <c r="AU92">
        <v>10344.6</v>
      </c>
      <c r="AV92">
        <v>784.13211538461542</v>
      </c>
      <c r="AW92">
        <v>962.75300000000004</v>
      </c>
      <c r="AX92">
        <f t="shared" si="119"/>
        <v>0.18553137161388711</v>
      </c>
      <c r="AY92">
        <v>0.5</v>
      </c>
      <c r="AZ92">
        <f t="shared" si="120"/>
        <v>1513.0001999209903</v>
      </c>
      <c r="BA92">
        <f t="shared" si="121"/>
        <v>-3.2873176797046568</v>
      </c>
      <c r="BB92">
        <f t="shared" si="122"/>
        <v>140.35450117171337</v>
      </c>
      <c r="BC92">
        <f t="shared" si="123"/>
        <v>4.6405602436574441E-4</v>
      </c>
      <c r="BD92">
        <f t="shared" si="124"/>
        <v>2.5646422291075694</v>
      </c>
      <c r="BE92">
        <f t="shared" si="125"/>
        <v>570.20786593871389</v>
      </c>
      <c r="BF92" t="s">
        <v>795</v>
      </c>
      <c r="BG92">
        <v>609.48</v>
      </c>
      <c r="BH92">
        <f t="shared" si="126"/>
        <v>609.48</v>
      </c>
      <c r="BI92">
        <f t="shared" si="127"/>
        <v>0.36694043020380096</v>
      </c>
      <c r="BJ92">
        <f t="shared" si="128"/>
        <v>0.50561714202722718</v>
      </c>
      <c r="BK92">
        <f t="shared" si="129"/>
        <v>0.87483196865068247</v>
      </c>
      <c r="BL92">
        <f t="shared" si="130"/>
        <v>-5.7911930188594445</v>
      </c>
      <c r="BM92">
        <f t="shared" si="131"/>
        <v>1.0126497453825696</v>
      </c>
      <c r="BN92">
        <f t="shared" si="132"/>
        <v>0.39299950821629182</v>
      </c>
      <c r="BO92">
        <f t="shared" si="133"/>
        <v>0.60700049178370818</v>
      </c>
      <c r="BP92">
        <v>1273</v>
      </c>
      <c r="BQ92">
        <v>300</v>
      </c>
      <c r="BR92">
        <v>300</v>
      </c>
      <c r="BS92">
        <v>300</v>
      </c>
      <c r="BT92">
        <v>10344.6</v>
      </c>
      <c r="BU92">
        <v>928.42</v>
      </c>
      <c r="BV92">
        <v>-7.0695200000000001E-3</v>
      </c>
      <c r="BW92">
        <v>1.05</v>
      </c>
      <c r="BX92" t="s">
        <v>405</v>
      </c>
      <c r="BY92" t="s">
        <v>405</v>
      </c>
      <c r="BZ92" t="s">
        <v>405</v>
      </c>
      <c r="CA92" t="s">
        <v>405</v>
      </c>
      <c r="CB92" t="s">
        <v>405</v>
      </c>
      <c r="CC92" t="s">
        <v>405</v>
      </c>
      <c r="CD92" t="s">
        <v>405</v>
      </c>
      <c r="CE92" t="s">
        <v>405</v>
      </c>
      <c r="CF92" t="s">
        <v>405</v>
      </c>
      <c r="CG92" t="s">
        <v>405</v>
      </c>
      <c r="CH92">
        <f t="shared" si="134"/>
        <v>1799.78</v>
      </c>
      <c r="CI92">
        <f t="shared" si="135"/>
        <v>1513.0001999209903</v>
      </c>
      <c r="CJ92">
        <f t="shared" si="136"/>
        <v>0.84065841376223227</v>
      </c>
      <c r="CK92">
        <f t="shared" si="137"/>
        <v>0.16087073856110823</v>
      </c>
      <c r="CL92">
        <v>6</v>
      </c>
      <c r="CM92">
        <v>0.5</v>
      </c>
      <c r="CN92" t="s">
        <v>406</v>
      </c>
      <c r="CO92">
        <v>2</v>
      </c>
      <c r="CP92">
        <v>1657479488</v>
      </c>
      <c r="CQ92">
        <v>23.796900000000001</v>
      </c>
      <c r="CR92">
        <v>19.9986</v>
      </c>
      <c r="CS92">
        <v>20.7593</v>
      </c>
      <c r="CT92">
        <v>14.7394</v>
      </c>
      <c r="CU92">
        <v>23.9666</v>
      </c>
      <c r="CV92">
        <v>20.8751</v>
      </c>
      <c r="CW92">
        <v>500.024</v>
      </c>
      <c r="CX92">
        <v>99.435599999999994</v>
      </c>
      <c r="CY92">
        <v>9.99612E-2</v>
      </c>
      <c r="CZ92">
        <v>27.284199999999998</v>
      </c>
      <c r="DA92">
        <v>27.986999999999998</v>
      </c>
      <c r="DB92">
        <v>999.9</v>
      </c>
      <c r="DC92">
        <v>0</v>
      </c>
      <c r="DD92">
        <v>0</v>
      </c>
      <c r="DE92">
        <v>10005.6</v>
      </c>
      <c r="DF92">
        <v>0</v>
      </c>
      <c r="DG92">
        <v>1945.06</v>
      </c>
      <c r="DH92">
        <v>3.79833</v>
      </c>
      <c r="DI92">
        <v>24.301400000000001</v>
      </c>
      <c r="DJ92">
        <v>20.297799999999999</v>
      </c>
      <c r="DK92">
        <v>6.0199800000000003</v>
      </c>
      <c r="DL92">
        <v>19.9986</v>
      </c>
      <c r="DM92">
        <v>14.7394</v>
      </c>
      <c r="DN92">
        <v>2.0642200000000002</v>
      </c>
      <c r="DO92">
        <v>1.4656199999999999</v>
      </c>
      <c r="DP92">
        <v>17.945699999999999</v>
      </c>
      <c r="DQ92">
        <v>12.614100000000001</v>
      </c>
      <c r="DR92">
        <v>1799.78</v>
      </c>
      <c r="DS92">
        <v>0.97799100000000005</v>
      </c>
      <c r="DT92">
        <v>2.20086E-2</v>
      </c>
      <c r="DU92">
        <v>0</v>
      </c>
      <c r="DV92">
        <v>784.34500000000003</v>
      </c>
      <c r="DW92">
        <v>5.0001199999999999</v>
      </c>
      <c r="DX92">
        <v>14461.1</v>
      </c>
      <c r="DY92">
        <v>14416</v>
      </c>
      <c r="DZ92">
        <v>49.75</v>
      </c>
      <c r="EA92">
        <v>51.75</v>
      </c>
      <c r="EB92">
        <v>50.936999999999998</v>
      </c>
      <c r="EC92">
        <v>50.686999999999998</v>
      </c>
      <c r="ED92">
        <v>51.186999999999998</v>
      </c>
      <c r="EE92">
        <v>1755.28</v>
      </c>
      <c r="EF92">
        <v>39.5</v>
      </c>
      <c r="EG92">
        <v>0</v>
      </c>
      <c r="EH92">
        <v>140.79999995231631</v>
      </c>
      <c r="EI92">
        <v>0</v>
      </c>
      <c r="EJ92">
        <v>784.13211538461542</v>
      </c>
      <c r="EK92">
        <v>1.1991453050742771</v>
      </c>
      <c r="EL92">
        <v>5.6581195911682922</v>
      </c>
      <c r="EM92">
        <v>14462.41153846154</v>
      </c>
      <c r="EN92">
        <v>15</v>
      </c>
      <c r="EO92">
        <v>1657479420</v>
      </c>
      <c r="EP92" t="s">
        <v>796</v>
      </c>
      <c r="EQ92">
        <v>1657479408.5</v>
      </c>
      <c r="ER92">
        <v>1657479420</v>
      </c>
      <c r="ES92">
        <v>85</v>
      </c>
      <c r="ET92">
        <v>-0.107</v>
      </c>
      <c r="EU92">
        <v>-1.7999999999999999E-2</v>
      </c>
      <c r="EV92">
        <v>-0.17</v>
      </c>
      <c r="EW92">
        <v>-0.11600000000000001</v>
      </c>
      <c r="EX92">
        <v>20</v>
      </c>
      <c r="EY92">
        <v>15</v>
      </c>
      <c r="EZ92">
        <v>0.22</v>
      </c>
      <c r="FA92">
        <v>0.01</v>
      </c>
      <c r="FB92">
        <v>3.823985</v>
      </c>
      <c r="FC92">
        <v>5.9370731707310401E-2</v>
      </c>
      <c r="FD92">
        <v>1.093187563961464E-2</v>
      </c>
      <c r="FE92">
        <v>1</v>
      </c>
      <c r="FF92">
        <v>6.0404687499999996</v>
      </c>
      <c r="FG92">
        <v>4.8239887429630257E-2</v>
      </c>
      <c r="FH92">
        <v>2.3678143844851961E-2</v>
      </c>
      <c r="FI92">
        <v>1</v>
      </c>
      <c r="FJ92">
        <v>2</v>
      </c>
      <c r="FK92">
        <v>2</v>
      </c>
      <c r="FL92" t="s">
        <v>408</v>
      </c>
      <c r="FM92">
        <v>2.9303599999999999</v>
      </c>
      <c r="FN92">
        <v>2.7029299999999998</v>
      </c>
      <c r="FO92">
        <v>6.7881399999999998E-3</v>
      </c>
      <c r="FP92">
        <v>5.72077E-3</v>
      </c>
      <c r="FQ92">
        <v>0.103093</v>
      </c>
      <c r="FR92">
        <v>8.0146999999999996E-2</v>
      </c>
      <c r="FS92">
        <v>34775.800000000003</v>
      </c>
      <c r="FT92">
        <v>19214.8</v>
      </c>
      <c r="FU92">
        <v>31462.7</v>
      </c>
      <c r="FV92">
        <v>21024.9</v>
      </c>
      <c r="FW92">
        <v>38221.300000000003</v>
      </c>
      <c r="FX92">
        <v>32916.699999999997</v>
      </c>
      <c r="FY92">
        <v>47598.9</v>
      </c>
      <c r="FZ92">
        <v>40232.9</v>
      </c>
      <c r="GA92">
        <v>1.89317</v>
      </c>
      <c r="GB92">
        <v>1.8606799999999999</v>
      </c>
      <c r="GC92">
        <v>3.0003499999999999E-2</v>
      </c>
      <c r="GD92">
        <v>0</v>
      </c>
      <c r="GE92">
        <v>27.4969</v>
      </c>
      <c r="GF92">
        <v>999.9</v>
      </c>
      <c r="GG92">
        <v>41</v>
      </c>
      <c r="GH92">
        <v>40.4</v>
      </c>
      <c r="GI92">
        <v>31.228300000000001</v>
      </c>
      <c r="GJ92">
        <v>61.6601</v>
      </c>
      <c r="GK92">
        <v>19.350999999999999</v>
      </c>
      <c r="GL92">
        <v>1</v>
      </c>
      <c r="GM92">
        <v>0.74600599999999995</v>
      </c>
      <c r="GN92">
        <v>6.0072299999999998</v>
      </c>
      <c r="GO92">
        <v>20.034700000000001</v>
      </c>
      <c r="GP92">
        <v>5.1930300000000003</v>
      </c>
      <c r="GQ92">
        <v>11.950100000000001</v>
      </c>
      <c r="GR92">
        <v>4.9948499999999996</v>
      </c>
      <c r="GS92">
        <v>3.2909999999999999</v>
      </c>
      <c r="GT92">
        <v>9999</v>
      </c>
      <c r="GU92">
        <v>9999</v>
      </c>
      <c r="GV92">
        <v>9999</v>
      </c>
      <c r="GW92">
        <v>999.9</v>
      </c>
      <c r="GX92">
        <v>1.87591</v>
      </c>
      <c r="GY92">
        <v>1.8748499999999999</v>
      </c>
      <c r="GZ92">
        <v>1.8752599999999999</v>
      </c>
      <c r="HA92">
        <v>1.8789400000000001</v>
      </c>
      <c r="HB92">
        <v>1.87252</v>
      </c>
      <c r="HC92">
        <v>1.8701300000000001</v>
      </c>
      <c r="HD92">
        <v>1.87225</v>
      </c>
      <c r="HE92">
        <v>1.8754299999999999</v>
      </c>
      <c r="HF92">
        <v>0</v>
      </c>
      <c r="HG92">
        <v>0</v>
      </c>
      <c r="HH92">
        <v>0</v>
      </c>
      <c r="HI92">
        <v>0</v>
      </c>
      <c r="HJ92" t="s">
        <v>409</v>
      </c>
      <c r="HK92" t="s">
        <v>410</v>
      </c>
      <c r="HL92" t="s">
        <v>411</v>
      </c>
      <c r="HM92" t="s">
        <v>411</v>
      </c>
      <c r="HN92" t="s">
        <v>411</v>
      </c>
      <c r="HO92" t="s">
        <v>411</v>
      </c>
      <c r="HP92">
        <v>0</v>
      </c>
      <c r="HQ92">
        <v>100</v>
      </c>
      <c r="HR92">
        <v>100</v>
      </c>
      <c r="HS92">
        <v>-0.17</v>
      </c>
      <c r="HT92">
        <v>-0.1158</v>
      </c>
      <c r="HU92">
        <v>-0.16969999999999891</v>
      </c>
      <c r="HV92">
        <v>0</v>
      </c>
      <c r="HW92">
        <v>0</v>
      </c>
      <c r="HX92">
        <v>0</v>
      </c>
      <c r="HY92">
        <v>-0.1157300000000028</v>
      </c>
      <c r="HZ92">
        <v>0</v>
      </c>
      <c r="IA92">
        <v>0</v>
      </c>
      <c r="IB92">
        <v>0</v>
      </c>
      <c r="IC92">
        <v>-1</v>
      </c>
      <c r="ID92">
        <v>-1</v>
      </c>
      <c r="IE92">
        <v>-1</v>
      </c>
      <c r="IF92">
        <v>-1</v>
      </c>
      <c r="IG92">
        <v>1.3</v>
      </c>
      <c r="IH92">
        <v>1.1000000000000001</v>
      </c>
      <c r="II92">
        <v>0.18188499999999999</v>
      </c>
      <c r="IJ92">
        <v>2.49268</v>
      </c>
      <c r="IK92">
        <v>1.5490699999999999</v>
      </c>
      <c r="IL92">
        <v>2.2973599999999998</v>
      </c>
      <c r="IM92">
        <v>1.5918000000000001</v>
      </c>
      <c r="IN92">
        <v>2.32422</v>
      </c>
      <c r="IO92">
        <v>43.0199</v>
      </c>
      <c r="IP92">
        <v>24.035</v>
      </c>
      <c r="IQ92">
        <v>18</v>
      </c>
      <c r="IR92">
        <v>505.03300000000002</v>
      </c>
      <c r="IS92">
        <v>458.99</v>
      </c>
      <c r="IT92">
        <v>18.725899999999999</v>
      </c>
      <c r="IU92">
        <v>36.091299999999997</v>
      </c>
      <c r="IV92">
        <v>30.0002</v>
      </c>
      <c r="IW92">
        <v>36.281700000000001</v>
      </c>
      <c r="IX92">
        <v>36.305799999999998</v>
      </c>
      <c r="IY92">
        <v>3.6909299999999998</v>
      </c>
      <c r="IZ92">
        <v>52.198999999999998</v>
      </c>
      <c r="JA92">
        <v>0</v>
      </c>
      <c r="JB92">
        <v>18.728000000000002</v>
      </c>
      <c r="JC92">
        <v>20</v>
      </c>
      <c r="JD92">
        <v>14.6219</v>
      </c>
      <c r="JE92">
        <v>98.851699999999994</v>
      </c>
      <c r="JF92">
        <v>98.359399999999994</v>
      </c>
    </row>
    <row r="93" spans="1:266" x14ac:dyDescent="0.25">
      <c r="A93">
        <v>77</v>
      </c>
      <c r="B93">
        <v>1657479677.5</v>
      </c>
      <c r="C93">
        <v>14564.400000095369</v>
      </c>
      <c r="D93" t="s">
        <v>797</v>
      </c>
      <c r="E93" t="s">
        <v>798</v>
      </c>
      <c r="F93" t="s">
        <v>397</v>
      </c>
      <c r="G93" t="s">
        <v>398</v>
      </c>
      <c r="H93" t="s">
        <v>758</v>
      </c>
      <c r="I93" t="s">
        <v>584</v>
      </c>
      <c r="J93" t="s">
        <v>584</v>
      </c>
      <c r="K93">
        <v>1657479677.5</v>
      </c>
      <c r="L93">
        <f t="shared" si="92"/>
        <v>5.3033688628550653E-3</v>
      </c>
      <c r="M93">
        <f t="shared" si="93"/>
        <v>5.3033688628550655</v>
      </c>
      <c r="N93">
        <f t="shared" si="94"/>
        <v>23.317573988569837</v>
      </c>
      <c r="O93">
        <f t="shared" si="95"/>
        <v>369.63900000000001</v>
      </c>
      <c r="P93">
        <f t="shared" si="96"/>
        <v>239.52161822699742</v>
      </c>
      <c r="Q93">
        <f t="shared" si="97"/>
        <v>23.840528940179155</v>
      </c>
      <c r="R93">
        <f t="shared" si="98"/>
        <v>36.791623829826001</v>
      </c>
      <c r="S93">
        <f t="shared" si="99"/>
        <v>0.32263171557521525</v>
      </c>
      <c r="T93">
        <f t="shared" si="100"/>
        <v>2.9212453121366262</v>
      </c>
      <c r="U93">
        <f t="shared" si="101"/>
        <v>0.30406253906389591</v>
      </c>
      <c r="V93">
        <f t="shared" si="102"/>
        <v>0.1916183324350777</v>
      </c>
      <c r="W93">
        <f t="shared" si="103"/>
        <v>289.54470584751812</v>
      </c>
      <c r="X93">
        <f t="shared" si="104"/>
        <v>27.737649336331938</v>
      </c>
      <c r="Y93">
        <f t="shared" si="105"/>
        <v>27.9863</v>
      </c>
      <c r="Z93">
        <f t="shared" si="106"/>
        <v>3.7918099373882383</v>
      </c>
      <c r="AA93">
        <f t="shared" si="107"/>
        <v>57.480560302857519</v>
      </c>
      <c r="AB93">
        <f t="shared" si="108"/>
        <v>2.1072130099271997</v>
      </c>
      <c r="AC93">
        <f t="shared" si="109"/>
        <v>3.6659576712971678</v>
      </c>
      <c r="AD93">
        <f t="shared" si="110"/>
        <v>1.6845969274610386</v>
      </c>
      <c r="AE93">
        <f t="shared" si="111"/>
        <v>-233.87856685190837</v>
      </c>
      <c r="AF93">
        <f t="shared" si="112"/>
        <v>-90.982075407671502</v>
      </c>
      <c r="AG93">
        <f t="shared" si="113"/>
        <v>-6.7684411158644684</v>
      </c>
      <c r="AH93">
        <f t="shared" si="114"/>
        <v>-42.084377527926208</v>
      </c>
      <c r="AI93">
        <v>0</v>
      </c>
      <c r="AJ93">
        <v>0</v>
      </c>
      <c r="AK93">
        <f t="shared" si="115"/>
        <v>1</v>
      </c>
      <c r="AL93">
        <f t="shared" si="116"/>
        <v>0</v>
      </c>
      <c r="AM93">
        <f t="shared" si="117"/>
        <v>52553.652266789337</v>
      </c>
      <c r="AN93" t="s">
        <v>402</v>
      </c>
      <c r="AO93">
        <v>10366.9</v>
      </c>
      <c r="AP93">
        <v>993.59653846153856</v>
      </c>
      <c r="AQ93">
        <v>3431.87</v>
      </c>
      <c r="AR93">
        <f t="shared" si="118"/>
        <v>0.71047955241266758</v>
      </c>
      <c r="AS93">
        <v>-3.9894345373445681</v>
      </c>
      <c r="AT93" t="s">
        <v>799</v>
      </c>
      <c r="AU93">
        <v>10344.299999999999</v>
      </c>
      <c r="AV93">
        <v>805.71353846153841</v>
      </c>
      <c r="AW93">
        <v>1222.47</v>
      </c>
      <c r="AX93">
        <f t="shared" si="119"/>
        <v>0.34091344698721571</v>
      </c>
      <c r="AY93">
        <v>0.5</v>
      </c>
      <c r="AZ93">
        <f t="shared" si="120"/>
        <v>1513.0673999209937</v>
      </c>
      <c r="BA93">
        <f t="shared" si="121"/>
        <v>23.317573988569837</v>
      </c>
      <c r="BB93">
        <f t="shared" si="122"/>
        <v>257.91251141552499</v>
      </c>
      <c r="BC93">
        <f t="shared" si="123"/>
        <v>1.8047450184532604E-2</v>
      </c>
      <c r="BD93">
        <f t="shared" si="124"/>
        <v>1.8073245151210251</v>
      </c>
      <c r="BE93">
        <f t="shared" si="125"/>
        <v>652.28407017487518</v>
      </c>
      <c r="BF93" t="s">
        <v>800</v>
      </c>
      <c r="BG93">
        <v>586.28</v>
      </c>
      <c r="BH93">
        <f t="shared" si="126"/>
        <v>586.28</v>
      </c>
      <c r="BI93">
        <f t="shared" si="127"/>
        <v>0.52041358888152678</v>
      </c>
      <c r="BJ93">
        <f t="shared" si="128"/>
        <v>0.65508175472494312</v>
      </c>
      <c r="BK93">
        <f t="shared" si="129"/>
        <v>0.77642949265354444</v>
      </c>
      <c r="BL93">
        <f t="shared" si="130"/>
        <v>1.8209033879990799</v>
      </c>
      <c r="BM93">
        <f t="shared" si="131"/>
        <v>0.90613298091919059</v>
      </c>
      <c r="BN93">
        <f t="shared" si="132"/>
        <v>0.47667230700067625</v>
      </c>
      <c r="BO93">
        <f t="shared" si="133"/>
        <v>0.5233276929993238</v>
      </c>
      <c r="BP93">
        <v>1275</v>
      </c>
      <c r="BQ93">
        <v>300</v>
      </c>
      <c r="BR93">
        <v>300</v>
      </c>
      <c r="BS93">
        <v>300</v>
      </c>
      <c r="BT93">
        <v>10344.299999999999</v>
      </c>
      <c r="BU93">
        <v>1119.9000000000001</v>
      </c>
      <c r="BV93">
        <v>-7.0701000000000002E-3</v>
      </c>
      <c r="BW93">
        <v>-3.17</v>
      </c>
      <c r="BX93" t="s">
        <v>405</v>
      </c>
      <c r="BY93" t="s">
        <v>405</v>
      </c>
      <c r="BZ93" t="s">
        <v>405</v>
      </c>
      <c r="CA93" t="s">
        <v>405</v>
      </c>
      <c r="CB93" t="s">
        <v>405</v>
      </c>
      <c r="CC93" t="s">
        <v>405</v>
      </c>
      <c r="CD93" t="s">
        <v>405</v>
      </c>
      <c r="CE93" t="s">
        <v>405</v>
      </c>
      <c r="CF93" t="s">
        <v>405</v>
      </c>
      <c r="CG93" t="s">
        <v>405</v>
      </c>
      <c r="CH93">
        <f t="shared" si="134"/>
        <v>1799.86</v>
      </c>
      <c r="CI93">
        <f t="shared" si="135"/>
        <v>1513.0673999209937</v>
      </c>
      <c r="CJ93">
        <f t="shared" si="136"/>
        <v>0.84065838449712416</v>
      </c>
      <c r="CK93">
        <f t="shared" si="137"/>
        <v>0.1608706820794496</v>
      </c>
      <c r="CL93">
        <v>6</v>
      </c>
      <c r="CM93">
        <v>0.5</v>
      </c>
      <c r="CN93" t="s">
        <v>406</v>
      </c>
      <c r="CO93">
        <v>2</v>
      </c>
      <c r="CP93">
        <v>1657479677.5</v>
      </c>
      <c r="CQ93">
        <v>369.63900000000001</v>
      </c>
      <c r="CR93">
        <v>399.97</v>
      </c>
      <c r="CS93">
        <v>21.1708</v>
      </c>
      <c r="CT93">
        <v>14.942</v>
      </c>
      <c r="CU93">
        <v>369.16800000000001</v>
      </c>
      <c r="CV93">
        <v>21.264299999999999</v>
      </c>
      <c r="CW93">
        <v>500.041</v>
      </c>
      <c r="CX93">
        <v>99.433899999999994</v>
      </c>
      <c r="CY93">
        <v>0.100034</v>
      </c>
      <c r="CZ93">
        <v>27.4086</v>
      </c>
      <c r="DA93">
        <v>27.9863</v>
      </c>
      <c r="DB93">
        <v>999.9</v>
      </c>
      <c r="DC93">
        <v>0</v>
      </c>
      <c r="DD93">
        <v>0</v>
      </c>
      <c r="DE93">
        <v>10009.4</v>
      </c>
      <c r="DF93">
        <v>0</v>
      </c>
      <c r="DG93">
        <v>1938.21</v>
      </c>
      <c r="DH93">
        <v>-30.331</v>
      </c>
      <c r="DI93">
        <v>377.63400000000001</v>
      </c>
      <c r="DJ93">
        <v>406.03699999999998</v>
      </c>
      <c r="DK93">
        <v>6.2288300000000003</v>
      </c>
      <c r="DL93">
        <v>399.97</v>
      </c>
      <c r="DM93">
        <v>14.942</v>
      </c>
      <c r="DN93">
        <v>2.1051000000000002</v>
      </c>
      <c r="DO93">
        <v>1.4857400000000001</v>
      </c>
      <c r="DP93">
        <v>18.2578</v>
      </c>
      <c r="DQ93">
        <v>12.8222</v>
      </c>
      <c r="DR93">
        <v>1799.86</v>
      </c>
      <c r="DS93">
        <v>0.97799499999999995</v>
      </c>
      <c r="DT93">
        <v>2.2005E-2</v>
      </c>
      <c r="DU93">
        <v>0</v>
      </c>
      <c r="DV93">
        <v>806.61800000000005</v>
      </c>
      <c r="DW93">
        <v>5.0001199999999999</v>
      </c>
      <c r="DX93">
        <v>14921.2</v>
      </c>
      <c r="DY93">
        <v>14416.7</v>
      </c>
      <c r="DZ93">
        <v>49.936999999999998</v>
      </c>
      <c r="EA93">
        <v>51.936999999999998</v>
      </c>
      <c r="EB93">
        <v>51.125</v>
      </c>
      <c r="EC93">
        <v>50.875</v>
      </c>
      <c r="ED93">
        <v>51.311999999999998</v>
      </c>
      <c r="EE93">
        <v>1755.36</v>
      </c>
      <c r="EF93">
        <v>39.5</v>
      </c>
      <c r="EG93">
        <v>0</v>
      </c>
      <c r="EH93">
        <v>188.79999995231631</v>
      </c>
      <c r="EI93">
        <v>0</v>
      </c>
      <c r="EJ93">
        <v>805.71353846153841</v>
      </c>
      <c r="EK93">
        <v>9.0480683626762133</v>
      </c>
      <c r="EL93">
        <v>151.26837578728399</v>
      </c>
      <c r="EM93">
        <v>14899.76153846154</v>
      </c>
      <c r="EN93">
        <v>15</v>
      </c>
      <c r="EO93">
        <v>1657479599.5</v>
      </c>
      <c r="EP93" t="s">
        <v>801</v>
      </c>
      <c r="EQ93">
        <v>1657479596.5</v>
      </c>
      <c r="ER93">
        <v>1657479599.5</v>
      </c>
      <c r="ES93">
        <v>86</v>
      </c>
      <c r="ET93">
        <v>0.64100000000000001</v>
      </c>
      <c r="EU93">
        <v>2.1999999999999999E-2</v>
      </c>
      <c r="EV93">
        <v>0.47099999999999997</v>
      </c>
      <c r="EW93">
        <v>-9.2999999999999999E-2</v>
      </c>
      <c r="EX93">
        <v>400</v>
      </c>
      <c r="EY93">
        <v>16</v>
      </c>
      <c r="EZ93">
        <v>7.0000000000000007E-2</v>
      </c>
      <c r="FA93">
        <v>0.02</v>
      </c>
      <c r="FB93">
        <v>-30.267975609756089</v>
      </c>
      <c r="FC93">
        <v>-0.73791219512204087</v>
      </c>
      <c r="FD93">
        <v>7.8741812676954001E-2</v>
      </c>
      <c r="FE93">
        <v>0</v>
      </c>
      <c r="FF93">
        <v>6.1670748780487799</v>
      </c>
      <c r="FG93">
        <v>0.27856745644598357</v>
      </c>
      <c r="FH93">
        <v>3.1727734971922349E-2</v>
      </c>
      <c r="FI93">
        <v>0</v>
      </c>
      <c r="FJ93">
        <v>0</v>
      </c>
      <c r="FK93">
        <v>2</v>
      </c>
      <c r="FL93" t="s">
        <v>487</v>
      </c>
      <c r="FM93">
        <v>2.9303599999999999</v>
      </c>
      <c r="FN93">
        <v>2.7030400000000001</v>
      </c>
      <c r="FO93">
        <v>9.0818399999999994E-2</v>
      </c>
      <c r="FP93">
        <v>9.7273200000000004E-2</v>
      </c>
      <c r="FQ93">
        <v>0.10445400000000001</v>
      </c>
      <c r="FR93">
        <v>8.0932699999999996E-2</v>
      </c>
      <c r="FS93">
        <v>31831.8</v>
      </c>
      <c r="FT93">
        <v>17444.5</v>
      </c>
      <c r="FU93">
        <v>31460.6</v>
      </c>
      <c r="FV93">
        <v>21024</v>
      </c>
      <c r="FW93">
        <v>38162.6</v>
      </c>
      <c r="FX93">
        <v>32888.699999999997</v>
      </c>
      <c r="FY93">
        <v>47595.3</v>
      </c>
      <c r="FZ93">
        <v>40231.300000000003</v>
      </c>
      <c r="GA93">
        <v>1.8928199999999999</v>
      </c>
      <c r="GB93">
        <v>1.8609199999999999</v>
      </c>
      <c r="GC93">
        <v>2.7827899999999999E-2</v>
      </c>
      <c r="GD93">
        <v>0</v>
      </c>
      <c r="GE93">
        <v>27.5318</v>
      </c>
      <c r="GF93">
        <v>999.9</v>
      </c>
      <c r="GG93">
        <v>40.9</v>
      </c>
      <c r="GH93">
        <v>40.5</v>
      </c>
      <c r="GI93">
        <v>31.320399999999999</v>
      </c>
      <c r="GJ93">
        <v>61.630099999999999</v>
      </c>
      <c r="GK93">
        <v>19.098600000000001</v>
      </c>
      <c r="GL93">
        <v>1</v>
      </c>
      <c r="GM93">
        <v>0.74997499999999995</v>
      </c>
      <c r="GN93">
        <v>5.8913099999999998</v>
      </c>
      <c r="GO93">
        <v>20.038799999999998</v>
      </c>
      <c r="GP93">
        <v>5.1939299999999999</v>
      </c>
      <c r="GQ93">
        <v>11.950100000000001</v>
      </c>
      <c r="GR93">
        <v>4.9951999999999996</v>
      </c>
      <c r="GS93">
        <v>3.2909999999999999</v>
      </c>
      <c r="GT93">
        <v>9999</v>
      </c>
      <c r="GU93">
        <v>9999</v>
      </c>
      <c r="GV93">
        <v>9999</v>
      </c>
      <c r="GW93">
        <v>999.9</v>
      </c>
      <c r="GX93">
        <v>1.87584</v>
      </c>
      <c r="GY93">
        <v>1.8748499999999999</v>
      </c>
      <c r="GZ93">
        <v>1.87517</v>
      </c>
      <c r="HA93">
        <v>1.87893</v>
      </c>
      <c r="HB93">
        <v>1.87246</v>
      </c>
      <c r="HC93">
        <v>1.87012</v>
      </c>
      <c r="HD93">
        <v>1.87225</v>
      </c>
      <c r="HE93">
        <v>1.8753200000000001</v>
      </c>
      <c r="HF93">
        <v>0</v>
      </c>
      <c r="HG93">
        <v>0</v>
      </c>
      <c r="HH93">
        <v>0</v>
      </c>
      <c r="HI93">
        <v>0</v>
      </c>
      <c r="HJ93" t="s">
        <v>409</v>
      </c>
      <c r="HK93" t="s">
        <v>410</v>
      </c>
      <c r="HL93" t="s">
        <v>411</v>
      </c>
      <c r="HM93" t="s">
        <v>411</v>
      </c>
      <c r="HN93" t="s">
        <v>411</v>
      </c>
      <c r="HO93" t="s">
        <v>411</v>
      </c>
      <c r="HP93">
        <v>0</v>
      </c>
      <c r="HQ93">
        <v>100</v>
      </c>
      <c r="HR93">
        <v>100</v>
      </c>
      <c r="HS93">
        <v>0.47099999999999997</v>
      </c>
      <c r="HT93">
        <v>-9.35E-2</v>
      </c>
      <c r="HU93">
        <v>0.47130000000004202</v>
      </c>
      <c r="HV93">
        <v>0</v>
      </c>
      <c r="HW93">
        <v>0</v>
      </c>
      <c r="HX93">
        <v>0</v>
      </c>
      <c r="HY93">
        <v>-9.3459999999996768E-2</v>
      </c>
      <c r="HZ93">
        <v>0</v>
      </c>
      <c r="IA93">
        <v>0</v>
      </c>
      <c r="IB93">
        <v>0</v>
      </c>
      <c r="IC93">
        <v>-1</v>
      </c>
      <c r="ID93">
        <v>-1</v>
      </c>
      <c r="IE93">
        <v>-1</v>
      </c>
      <c r="IF93">
        <v>-1</v>
      </c>
      <c r="IG93">
        <v>1.4</v>
      </c>
      <c r="IH93">
        <v>1.3</v>
      </c>
      <c r="II93">
        <v>1.0083</v>
      </c>
      <c r="IJ93">
        <v>2.4279799999999998</v>
      </c>
      <c r="IK93">
        <v>1.5490699999999999</v>
      </c>
      <c r="IL93">
        <v>2.2973599999999998</v>
      </c>
      <c r="IM93">
        <v>1.5918000000000001</v>
      </c>
      <c r="IN93">
        <v>2.2997999999999998</v>
      </c>
      <c r="IO93">
        <v>43.073900000000002</v>
      </c>
      <c r="IP93">
        <v>24.035</v>
      </c>
      <c r="IQ93">
        <v>18</v>
      </c>
      <c r="IR93">
        <v>505.29599999999999</v>
      </c>
      <c r="IS93">
        <v>459.642</v>
      </c>
      <c r="IT93">
        <v>18.956399999999999</v>
      </c>
      <c r="IU93">
        <v>36.140300000000003</v>
      </c>
      <c r="IV93">
        <v>30.0001</v>
      </c>
      <c r="IW93">
        <v>36.349200000000003</v>
      </c>
      <c r="IX93">
        <v>36.376100000000001</v>
      </c>
      <c r="IY93">
        <v>20.231300000000001</v>
      </c>
      <c r="IZ93">
        <v>51.6539</v>
      </c>
      <c r="JA93">
        <v>0</v>
      </c>
      <c r="JB93">
        <v>18.968</v>
      </c>
      <c r="JC93">
        <v>400</v>
      </c>
      <c r="JD93">
        <v>14.8894</v>
      </c>
      <c r="JE93">
        <v>98.8446</v>
      </c>
      <c r="JF93">
        <v>98.355400000000003</v>
      </c>
    </row>
    <row r="94" spans="1:266" x14ac:dyDescent="0.25">
      <c r="A94">
        <v>78</v>
      </c>
      <c r="B94">
        <v>1657479849.5</v>
      </c>
      <c r="C94">
        <v>14736.400000095369</v>
      </c>
      <c r="D94" t="s">
        <v>802</v>
      </c>
      <c r="E94" t="s">
        <v>803</v>
      </c>
      <c r="F94" t="s">
        <v>397</v>
      </c>
      <c r="G94" t="s">
        <v>398</v>
      </c>
      <c r="H94" t="s">
        <v>758</v>
      </c>
      <c r="I94" t="s">
        <v>584</v>
      </c>
      <c r="J94" t="s">
        <v>584</v>
      </c>
      <c r="K94">
        <v>1657479849.5</v>
      </c>
      <c r="L94">
        <f t="shared" si="92"/>
        <v>5.3748194476754656E-3</v>
      </c>
      <c r="M94">
        <f t="shared" si="93"/>
        <v>5.3748194476754652</v>
      </c>
      <c r="N94">
        <f t="shared" si="94"/>
        <v>24.200936982170198</v>
      </c>
      <c r="O94">
        <f t="shared" si="95"/>
        <v>368.59399999999999</v>
      </c>
      <c r="P94">
        <f t="shared" si="96"/>
        <v>235.86817769810358</v>
      </c>
      <c r="Q94">
        <f t="shared" si="97"/>
        <v>23.474138187116342</v>
      </c>
      <c r="R94">
        <f t="shared" si="98"/>
        <v>36.683314279116203</v>
      </c>
      <c r="S94">
        <f t="shared" si="99"/>
        <v>0.32788524297829513</v>
      </c>
      <c r="T94">
        <f t="shared" si="100"/>
        <v>2.9198332896470718</v>
      </c>
      <c r="U94">
        <f t="shared" si="101"/>
        <v>0.30871699451823287</v>
      </c>
      <c r="V94">
        <f t="shared" si="102"/>
        <v>0.19457686581489889</v>
      </c>
      <c r="W94">
        <f t="shared" si="103"/>
        <v>289.56966284757027</v>
      </c>
      <c r="X94">
        <f t="shared" si="104"/>
        <v>27.778198274119106</v>
      </c>
      <c r="Y94">
        <f t="shared" si="105"/>
        <v>27.986699999999999</v>
      </c>
      <c r="Z94">
        <f t="shared" si="106"/>
        <v>3.7918983670948028</v>
      </c>
      <c r="AA94">
        <f t="shared" si="107"/>
        <v>57.374203517431809</v>
      </c>
      <c r="AB94">
        <f t="shared" si="108"/>
        <v>2.1105788869288302</v>
      </c>
      <c r="AC94">
        <f t="shared" si="109"/>
        <v>3.6786199328894913</v>
      </c>
      <c r="AD94">
        <f t="shared" si="110"/>
        <v>1.6813194801659725</v>
      </c>
      <c r="AE94">
        <f t="shared" si="111"/>
        <v>-237.02953764248804</v>
      </c>
      <c r="AF94">
        <f t="shared" si="112"/>
        <v>-81.729375960106026</v>
      </c>
      <c r="AG94">
        <f t="shared" si="113"/>
        <v>-6.0848427240868395</v>
      </c>
      <c r="AH94">
        <f t="shared" si="114"/>
        <v>-35.274093479110647</v>
      </c>
      <c r="AI94">
        <v>0</v>
      </c>
      <c r="AJ94">
        <v>0</v>
      </c>
      <c r="AK94">
        <f t="shared" si="115"/>
        <v>1</v>
      </c>
      <c r="AL94">
        <f t="shared" si="116"/>
        <v>0</v>
      </c>
      <c r="AM94">
        <f t="shared" si="117"/>
        <v>52502.488886846826</v>
      </c>
      <c r="AN94" t="s">
        <v>402</v>
      </c>
      <c r="AO94">
        <v>10366.9</v>
      </c>
      <c r="AP94">
        <v>993.59653846153856</v>
      </c>
      <c r="AQ94">
        <v>3431.87</v>
      </c>
      <c r="AR94">
        <f t="shared" si="118"/>
        <v>0.71047955241266758</v>
      </c>
      <c r="AS94">
        <v>-3.9894345373445681</v>
      </c>
      <c r="AT94" t="s">
        <v>804</v>
      </c>
      <c r="AU94">
        <v>10343.700000000001</v>
      </c>
      <c r="AV94">
        <v>824.67692000000011</v>
      </c>
      <c r="AW94">
        <v>1274.31</v>
      </c>
      <c r="AX94">
        <f t="shared" si="119"/>
        <v>0.35284434713688184</v>
      </c>
      <c r="AY94">
        <v>0.5</v>
      </c>
      <c r="AZ94">
        <f t="shared" si="120"/>
        <v>1513.201499921021</v>
      </c>
      <c r="BA94">
        <f t="shared" si="121"/>
        <v>24.200936982170198</v>
      </c>
      <c r="BB94">
        <f t="shared" si="122"/>
        <v>266.96229766309148</v>
      </c>
      <c r="BC94">
        <f t="shared" si="123"/>
        <v>1.862962171329206E-2</v>
      </c>
      <c r="BD94">
        <f t="shared" si="124"/>
        <v>1.6931201983818693</v>
      </c>
      <c r="BE94">
        <f t="shared" si="125"/>
        <v>666.75698608560185</v>
      </c>
      <c r="BF94" t="s">
        <v>805</v>
      </c>
      <c r="BG94">
        <v>595.77</v>
      </c>
      <c r="BH94">
        <f t="shared" si="126"/>
        <v>595.77</v>
      </c>
      <c r="BI94">
        <f t="shared" si="127"/>
        <v>0.53247639899239596</v>
      </c>
      <c r="BJ94">
        <f t="shared" si="128"/>
        <v>0.66264786158516797</v>
      </c>
      <c r="BK94">
        <f t="shared" si="129"/>
        <v>0.76074891576460635</v>
      </c>
      <c r="BL94">
        <f t="shared" si="130"/>
        <v>1.6017510437004614</v>
      </c>
      <c r="BM94">
        <f t="shared" si="131"/>
        <v>0.88487203508283208</v>
      </c>
      <c r="BN94">
        <f t="shared" si="132"/>
        <v>0.47871561204428453</v>
      </c>
      <c r="BO94">
        <f t="shared" si="133"/>
        <v>0.52128438795571541</v>
      </c>
      <c r="BP94">
        <v>1277</v>
      </c>
      <c r="BQ94">
        <v>300</v>
      </c>
      <c r="BR94">
        <v>300</v>
      </c>
      <c r="BS94">
        <v>300</v>
      </c>
      <c r="BT94">
        <v>10343.700000000001</v>
      </c>
      <c r="BU94">
        <v>1164.22</v>
      </c>
      <c r="BV94">
        <v>-7.0700199999999998E-3</v>
      </c>
      <c r="BW94">
        <v>-4.53</v>
      </c>
      <c r="BX94" t="s">
        <v>405</v>
      </c>
      <c r="BY94" t="s">
        <v>405</v>
      </c>
      <c r="BZ94" t="s">
        <v>405</v>
      </c>
      <c r="CA94" t="s">
        <v>405</v>
      </c>
      <c r="CB94" t="s">
        <v>405</v>
      </c>
      <c r="CC94" t="s">
        <v>405</v>
      </c>
      <c r="CD94" t="s">
        <v>405</v>
      </c>
      <c r="CE94" t="s">
        <v>405</v>
      </c>
      <c r="CF94" t="s">
        <v>405</v>
      </c>
      <c r="CG94" t="s">
        <v>405</v>
      </c>
      <c r="CH94">
        <f t="shared" si="134"/>
        <v>1800.02</v>
      </c>
      <c r="CI94">
        <f t="shared" si="135"/>
        <v>1513.201499921021</v>
      </c>
      <c r="CJ94">
        <f t="shared" si="136"/>
        <v>0.84065815930990817</v>
      </c>
      <c r="CK94">
        <f t="shared" si="137"/>
        <v>0.16087024746812273</v>
      </c>
      <c r="CL94">
        <v>6</v>
      </c>
      <c r="CM94">
        <v>0.5</v>
      </c>
      <c r="CN94" t="s">
        <v>406</v>
      </c>
      <c r="CO94">
        <v>2</v>
      </c>
      <c r="CP94">
        <v>1657479849.5</v>
      </c>
      <c r="CQ94">
        <v>368.59399999999999</v>
      </c>
      <c r="CR94">
        <v>400.005</v>
      </c>
      <c r="CS94">
        <v>21.207100000000001</v>
      </c>
      <c r="CT94">
        <v>14.8956</v>
      </c>
      <c r="CU94">
        <v>368.137</v>
      </c>
      <c r="CV94">
        <v>21.309799999999999</v>
      </c>
      <c r="CW94">
        <v>500.11900000000003</v>
      </c>
      <c r="CX94">
        <v>99.422300000000007</v>
      </c>
      <c r="CY94">
        <v>9.9977300000000005E-2</v>
      </c>
      <c r="CZ94">
        <v>27.467500000000001</v>
      </c>
      <c r="DA94">
        <v>27.986699999999999</v>
      </c>
      <c r="DB94">
        <v>999.9</v>
      </c>
      <c r="DC94">
        <v>0</v>
      </c>
      <c r="DD94">
        <v>0</v>
      </c>
      <c r="DE94">
        <v>10002.5</v>
      </c>
      <c r="DF94">
        <v>0</v>
      </c>
      <c r="DG94">
        <v>1938.34</v>
      </c>
      <c r="DH94">
        <v>-31.410499999999999</v>
      </c>
      <c r="DI94">
        <v>376.58</v>
      </c>
      <c r="DJ94">
        <v>406.053</v>
      </c>
      <c r="DK94">
        <v>6.3115300000000003</v>
      </c>
      <c r="DL94">
        <v>400.005</v>
      </c>
      <c r="DM94">
        <v>14.8956</v>
      </c>
      <c r="DN94">
        <v>2.10846</v>
      </c>
      <c r="DO94">
        <v>1.48095</v>
      </c>
      <c r="DP94">
        <v>18.283200000000001</v>
      </c>
      <c r="DQ94">
        <v>12.7729</v>
      </c>
      <c r="DR94">
        <v>1800.02</v>
      </c>
      <c r="DS94">
        <v>0.97799899999999995</v>
      </c>
      <c r="DT94">
        <v>2.2001300000000001E-2</v>
      </c>
      <c r="DU94">
        <v>0</v>
      </c>
      <c r="DV94">
        <v>825.19299999999998</v>
      </c>
      <c r="DW94">
        <v>5.0001199999999999</v>
      </c>
      <c r="DX94">
        <v>15256.5</v>
      </c>
      <c r="DY94">
        <v>14418</v>
      </c>
      <c r="DZ94">
        <v>50</v>
      </c>
      <c r="EA94">
        <v>51.75</v>
      </c>
      <c r="EB94">
        <v>51.061999999999998</v>
      </c>
      <c r="EC94">
        <v>50.811999999999998</v>
      </c>
      <c r="ED94">
        <v>51.311999999999998</v>
      </c>
      <c r="EE94">
        <v>1755.53</v>
      </c>
      <c r="EF94">
        <v>39.49</v>
      </c>
      <c r="EG94">
        <v>0</v>
      </c>
      <c r="EH94">
        <v>171.39999985694891</v>
      </c>
      <c r="EI94">
        <v>0</v>
      </c>
      <c r="EJ94">
        <v>824.67692000000011</v>
      </c>
      <c r="EK94">
        <v>4.8161538626853524</v>
      </c>
      <c r="EL94">
        <v>90.230769308537234</v>
      </c>
      <c r="EM94">
        <v>15248.352000000001</v>
      </c>
      <c r="EN94">
        <v>15</v>
      </c>
      <c r="EO94">
        <v>1657479783</v>
      </c>
      <c r="EP94" t="s">
        <v>806</v>
      </c>
      <c r="EQ94">
        <v>1657479783</v>
      </c>
      <c r="ER94">
        <v>1657479783</v>
      </c>
      <c r="ES94">
        <v>87</v>
      </c>
      <c r="ET94">
        <v>-1.4E-2</v>
      </c>
      <c r="EU94">
        <v>-8.9999999999999993E-3</v>
      </c>
      <c r="EV94">
        <v>0.45800000000000002</v>
      </c>
      <c r="EW94">
        <v>-0.10299999999999999</v>
      </c>
      <c r="EX94">
        <v>400</v>
      </c>
      <c r="EY94">
        <v>16</v>
      </c>
      <c r="EZ94">
        <v>0.06</v>
      </c>
      <c r="FA94">
        <v>0.02</v>
      </c>
      <c r="FB94">
        <v>-31.329782926829271</v>
      </c>
      <c r="FC94">
        <v>-0.33718118466900282</v>
      </c>
      <c r="FD94">
        <v>4.4224813156764582E-2</v>
      </c>
      <c r="FE94">
        <v>1</v>
      </c>
      <c r="FF94">
        <v>6.3336687804878053</v>
      </c>
      <c r="FG94">
        <v>5.3233797909420427E-2</v>
      </c>
      <c r="FH94">
        <v>1.450224022982385E-2</v>
      </c>
      <c r="FI94">
        <v>1</v>
      </c>
      <c r="FJ94">
        <v>2</v>
      </c>
      <c r="FK94">
        <v>2</v>
      </c>
      <c r="FL94" t="s">
        <v>408</v>
      </c>
      <c r="FM94">
        <v>2.9305400000000001</v>
      </c>
      <c r="FN94">
        <v>2.7029200000000002</v>
      </c>
      <c r="FO94">
        <v>9.0600799999999995E-2</v>
      </c>
      <c r="FP94">
        <v>9.7261100000000003E-2</v>
      </c>
      <c r="FQ94">
        <v>0.10459499999999999</v>
      </c>
      <c r="FR94">
        <v>8.0734799999999995E-2</v>
      </c>
      <c r="FS94">
        <v>31837.5</v>
      </c>
      <c r="FT94">
        <v>17443.5</v>
      </c>
      <c r="FU94">
        <v>31458.799999999999</v>
      </c>
      <c r="FV94">
        <v>21022.6</v>
      </c>
      <c r="FW94">
        <v>38154.6</v>
      </c>
      <c r="FX94">
        <v>32893.699999999997</v>
      </c>
      <c r="FY94">
        <v>47592.7</v>
      </c>
      <c r="FZ94">
        <v>40228.800000000003</v>
      </c>
      <c r="GA94">
        <v>1.8931199999999999</v>
      </c>
      <c r="GB94">
        <v>1.8604499999999999</v>
      </c>
      <c r="GC94">
        <v>2.5130799999999998E-2</v>
      </c>
      <c r="GD94">
        <v>0</v>
      </c>
      <c r="GE94">
        <v>27.5763</v>
      </c>
      <c r="GF94">
        <v>999.9</v>
      </c>
      <c r="GG94">
        <v>40.799999999999997</v>
      </c>
      <c r="GH94">
        <v>40.5</v>
      </c>
      <c r="GI94">
        <v>31.2455</v>
      </c>
      <c r="GJ94">
        <v>61.560099999999998</v>
      </c>
      <c r="GK94">
        <v>18.9663</v>
      </c>
      <c r="GL94">
        <v>1</v>
      </c>
      <c r="GM94">
        <v>0.75305100000000003</v>
      </c>
      <c r="GN94">
        <v>6.09375</v>
      </c>
      <c r="GO94">
        <v>20.032</v>
      </c>
      <c r="GP94">
        <v>5.1952800000000003</v>
      </c>
      <c r="GQ94">
        <v>11.950100000000001</v>
      </c>
      <c r="GR94">
        <v>4.9951499999999998</v>
      </c>
      <c r="GS94">
        <v>3.2909999999999999</v>
      </c>
      <c r="GT94">
        <v>9999</v>
      </c>
      <c r="GU94">
        <v>9999</v>
      </c>
      <c r="GV94">
        <v>9999</v>
      </c>
      <c r="GW94">
        <v>999.9</v>
      </c>
      <c r="GX94">
        <v>1.8758300000000001</v>
      </c>
      <c r="GY94">
        <v>1.8748400000000001</v>
      </c>
      <c r="GZ94">
        <v>1.8751500000000001</v>
      </c>
      <c r="HA94">
        <v>1.8788499999999999</v>
      </c>
      <c r="HB94">
        <v>1.8724099999999999</v>
      </c>
      <c r="HC94">
        <v>1.87012</v>
      </c>
      <c r="HD94">
        <v>1.87225</v>
      </c>
      <c r="HE94">
        <v>1.8753299999999999</v>
      </c>
      <c r="HF94">
        <v>0</v>
      </c>
      <c r="HG94">
        <v>0</v>
      </c>
      <c r="HH94">
        <v>0</v>
      </c>
      <c r="HI94">
        <v>0</v>
      </c>
      <c r="HJ94" t="s">
        <v>409</v>
      </c>
      <c r="HK94" t="s">
        <v>410</v>
      </c>
      <c r="HL94" t="s">
        <v>411</v>
      </c>
      <c r="HM94" t="s">
        <v>411</v>
      </c>
      <c r="HN94" t="s">
        <v>411</v>
      </c>
      <c r="HO94" t="s">
        <v>411</v>
      </c>
      <c r="HP94">
        <v>0</v>
      </c>
      <c r="HQ94">
        <v>100</v>
      </c>
      <c r="HR94">
        <v>100</v>
      </c>
      <c r="HS94">
        <v>0.45700000000000002</v>
      </c>
      <c r="HT94">
        <v>-0.1027</v>
      </c>
      <c r="HU94">
        <v>0.45776190476186679</v>
      </c>
      <c r="HV94">
        <v>0</v>
      </c>
      <c r="HW94">
        <v>0</v>
      </c>
      <c r="HX94">
        <v>0</v>
      </c>
      <c r="HY94">
        <v>-0.1027571428571417</v>
      </c>
      <c r="HZ94">
        <v>0</v>
      </c>
      <c r="IA94">
        <v>0</v>
      </c>
      <c r="IB94">
        <v>0</v>
      </c>
      <c r="IC94">
        <v>-1</v>
      </c>
      <c r="ID94">
        <v>-1</v>
      </c>
      <c r="IE94">
        <v>-1</v>
      </c>
      <c r="IF94">
        <v>-1</v>
      </c>
      <c r="IG94">
        <v>1.1000000000000001</v>
      </c>
      <c r="IH94">
        <v>1.1000000000000001</v>
      </c>
      <c r="II94">
        <v>1.00952</v>
      </c>
      <c r="IJ94">
        <v>2.4352999999999998</v>
      </c>
      <c r="IK94">
        <v>1.5490699999999999</v>
      </c>
      <c r="IL94">
        <v>2.2973599999999998</v>
      </c>
      <c r="IM94">
        <v>1.5918000000000001</v>
      </c>
      <c r="IN94">
        <v>2.33765</v>
      </c>
      <c r="IO94">
        <v>42.939</v>
      </c>
      <c r="IP94">
        <v>24.035</v>
      </c>
      <c r="IQ94">
        <v>18</v>
      </c>
      <c r="IR94">
        <v>505.71600000000001</v>
      </c>
      <c r="IS94">
        <v>459.52600000000001</v>
      </c>
      <c r="IT94">
        <v>18.957699999999999</v>
      </c>
      <c r="IU94">
        <v>36.1599</v>
      </c>
      <c r="IV94">
        <v>30.0002</v>
      </c>
      <c r="IW94">
        <v>36.379600000000003</v>
      </c>
      <c r="IX94">
        <v>36.405500000000004</v>
      </c>
      <c r="IY94">
        <v>20.235600000000002</v>
      </c>
      <c r="IZ94">
        <v>51.539099999999998</v>
      </c>
      <c r="JA94">
        <v>0</v>
      </c>
      <c r="JB94">
        <v>18.961300000000001</v>
      </c>
      <c r="JC94">
        <v>400</v>
      </c>
      <c r="JD94">
        <v>14.8576</v>
      </c>
      <c r="JE94">
        <v>98.839100000000002</v>
      </c>
      <c r="JF94">
        <v>98.349100000000007</v>
      </c>
    </row>
    <row r="95" spans="1:266" x14ac:dyDescent="0.25">
      <c r="A95">
        <v>79</v>
      </c>
      <c r="B95">
        <v>1657480039</v>
      </c>
      <c r="C95">
        <v>14925.900000095369</v>
      </c>
      <c r="D95" t="s">
        <v>807</v>
      </c>
      <c r="E95" t="s">
        <v>808</v>
      </c>
      <c r="F95" t="s">
        <v>397</v>
      </c>
      <c r="G95" t="s">
        <v>398</v>
      </c>
      <c r="H95" t="s">
        <v>758</v>
      </c>
      <c r="I95" t="s">
        <v>584</v>
      </c>
      <c r="J95" t="s">
        <v>584</v>
      </c>
      <c r="K95">
        <v>1657480039</v>
      </c>
      <c r="L95">
        <f t="shared" si="92"/>
        <v>5.2629471302796998E-3</v>
      </c>
      <c r="M95">
        <f t="shared" si="93"/>
        <v>5.2629471302796995</v>
      </c>
      <c r="N95">
        <f t="shared" si="94"/>
        <v>24.733357924898417</v>
      </c>
      <c r="O95">
        <f t="shared" si="95"/>
        <v>367.99700000000001</v>
      </c>
      <c r="P95">
        <f t="shared" si="96"/>
        <v>231.5337318869887</v>
      </c>
      <c r="Q95">
        <f t="shared" si="97"/>
        <v>23.040422004468851</v>
      </c>
      <c r="R95">
        <f t="shared" si="98"/>
        <v>36.620176711516997</v>
      </c>
      <c r="S95">
        <f t="shared" si="99"/>
        <v>0.3247548027816563</v>
      </c>
      <c r="T95">
        <f t="shared" si="100"/>
        <v>2.9182317527066157</v>
      </c>
      <c r="U95">
        <f t="shared" si="101"/>
        <v>0.30592986486442592</v>
      </c>
      <c r="V95">
        <f t="shared" si="102"/>
        <v>0.19280651534417781</v>
      </c>
      <c r="W95">
        <f t="shared" si="103"/>
        <v>289.57183784753255</v>
      </c>
      <c r="X95">
        <f t="shared" si="104"/>
        <v>27.891739862047867</v>
      </c>
      <c r="Y95">
        <f t="shared" si="105"/>
        <v>28.005800000000001</v>
      </c>
      <c r="Z95">
        <f t="shared" si="106"/>
        <v>3.7961229803029246</v>
      </c>
      <c r="AA95">
        <f t="shared" si="107"/>
        <v>57.758865572154136</v>
      </c>
      <c r="AB95">
        <f t="shared" si="108"/>
        <v>2.1352224873608998</v>
      </c>
      <c r="AC95">
        <f t="shared" si="109"/>
        <v>3.6967874389664295</v>
      </c>
      <c r="AD95">
        <f t="shared" si="110"/>
        <v>1.6609004929420248</v>
      </c>
      <c r="AE95">
        <f t="shared" si="111"/>
        <v>-232.09596844533476</v>
      </c>
      <c r="AF95">
        <f t="shared" si="112"/>
        <v>-71.442513225396524</v>
      </c>
      <c r="AG95">
        <f t="shared" si="113"/>
        <v>-5.3246351027161722</v>
      </c>
      <c r="AH95">
        <f t="shared" si="114"/>
        <v>-19.291278925914909</v>
      </c>
      <c r="AI95">
        <v>0</v>
      </c>
      <c r="AJ95">
        <v>0</v>
      </c>
      <c r="AK95">
        <f t="shared" si="115"/>
        <v>1</v>
      </c>
      <c r="AL95">
        <f t="shared" si="116"/>
        <v>0</v>
      </c>
      <c r="AM95">
        <f t="shared" si="117"/>
        <v>52441.529427267575</v>
      </c>
      <c r="AN95" t="s">
        <v>402</v>
      </c>
      <c r="AO95">
        <v>10366.9</v>
      </c>
      <c r="AP95">
        <v>993.59653846153856</v>
      </c>
      <c r="AQ95">
        <v>3431.87</v>
      </c>
      <c r="AR95">
        <f t="shared" si="118"/>
        <v>0.71047955241266758</v>
      </c>
      <c r="AS95">
        <v>-3.9894345373445681</v>
      </c>
      <c r="AT95" t="s">
        <v>809</v>
      </c>
      <c r="AU95">
        <v>10344.9</v>
      </c>
      <c r="AV95">
        <v>835.49103846153855</v>
      </c>
      <c r="AW95">
        <v>1305.4100000000001</v>
      </c>
      <c r="AX95">
        <f t="shared" si="119"/>
        <v>0.35997806171123359</v>
      </c>
      <c r="AY95">
        <v>0.5</v>
      </c>
      <c r="AZ95">
        <f t="shared" si="120"/>
        <v>1513.2101999210013</v>
      </c>
      <c r="BA95">
        <f t="shared" si="121"/>
        <v>24.733357924898417</v>
      </c>
      <c r="BB95">
        <f t="shared" si="122"/>
        <v>272.36123736461514</v>
      </c>
      <c r="BC95">
        <f t="shared" si="123"/>
        <v>1.8981363239385044E-2</v>
      </c>
      <c r="BD95">
        <f t="shared" si="124"/>
        <v>1.6289594839935346</v>
      </c>
      <c r="BE95">
        <f t="shared" si="125"/>
        <v>675.17328570228824</v>
      </c>
      <c r="BF95" t="s">
        <v>810</v>
      </c>
      <c r="BG95">
        <v>596.02</v>
      </c>
      <c r="BH95">
        <f t="shared" si="126"/>
        <v>596.02</v>
      </c>
      <c r="BI95">
        <f t="shared" si="127"/>
        <v>0.54342313909040074</v>
      </c>
      <c r="BJ95">
        <f t="shared" si="128"/>
        <v>0.66242681957521454</v>
      </c>
      <c r="BK95">
        <f t="shared" si="129"/>
        <v>0.7498492515471552</v>
      </c>
      <c r="BL95">
        <f t="shared" si="130"/>
        <v>1.5070515532585433</v>
      </c>
      <c r="BM95">
        <f t="shared" si="131"/>
        <v>0.87211710808609688</v>
      </c>
      <c r="BN95">
        <f t="shared" si="132"/>
        <v>0.47255998547900008</v>
      </c>
      <c r="BO95">
        <f t="shared" si="133"/>
        <v>0.52744001452099987</v>
      </c>
      <c r="BP95">
        <v>1279</v>
      </c>
      <c r="BQ95">
        <v>300</v>
      </c>
      <c r="BR95">
        <v>300</v>
      </c>
      <c r="BS95">
        <v>300</v>
      </c>
      <c r="BT95">
        <v>10344.9</v>
      </c>
      <c r="BU95">
        <v>1192.23</v>
      </c>
      <c r="BV95">
        <v>-7.0705999999999998E-3</v>
      </c>
      <c r="BW95">
        <v>-4.58</v>
      </c>
      <c r="BX95" t="s">
        <v>405</v>
      </c>
      <c r="BY95" t="s">
        <v>405</v>
      </c>
      <c r="BZ95" t="s">
        <v>405</v>
      </c>
      <c r="CA95" t="s">
        <v>405</v>
      </c>
      <c r="CB95" t="s">
        <v>405</v>
      </c>
      <c r="CC95" t="s">
        <v>405</v>
      </c>
      <c r="CD95" t="s">
        <v>405</v>
      </c>
      <c r="CE95" t="s">
        <v>405</v>
      </c>
      <c r="CF95" t="s">
        <v>405</v>
      </c>
      <c r="CG95" t="s">
        <v>405</v>
      </c>
      <c r="CH95">
        <f t="shared" si="134"/>
        <v>1800.03</v>
      </c>
      <c r="CI95">
        <f t="shared" si="135"/>
        <v>1513.2101999210013</v>
      </c>
      <c r="CJ95">
        <f t="shared" si="136"/>
        <v>0.84065832231740656</v>
      </c>
      <c r="CK95">
        <f t="shared" si="137"/>
        <v>0.16087056207259465</v>
      </c>
      <c r="CL95">
        <v>6</v>
      </c>
      <c r="CM95">
        <v>0.5</v>
      </c>
      <c r="CN95" t="s">
        <v>406</v>
      </c>
      <c r="CO95">
        <v>2</v>
      </c>
      <c r="CP95">
        <v>1657480039</v>
      </c>
      <c r="CQ95">
        <v>367.99700000000001</v>
      </c>
      <c r="CR95">
        <v>400.00099999999998</v>
      </c>
      <c r="CS95">
        <v>21.456900000000001</v>
      </c>
      <c r="CT95">
        <v>15.276899999999999</v>
      </c>
      <c r="CU95">
        <v>367.52100000000002</v>
      </c>
      <c r="CV95">
        <v>21.562100000000001</v>
      </c>
      <c r="CW95">
        <v>500.00200000000001</v>
      </c>
      <c r="CX95">
        <v>99.412099999999995</v>
      </c>
      <c r="CY95">
        <v>0.100061</v>
      </c>
      <c r="CZ95">
        <v>27.5517</v>
      </c>
      <c r="DA95">
        <v>28.005800000000001</v>
      </c>
      <c r="DB95">
        <v>999.9</v>
      </c>
      <c r="DC95">
        <v>0</v>
      </c>
      <c r="DD95">
        <v>0</v>
      </c>
      <c r="DE95">
        <v>9994.3799999999992</v>
      </c>
      <c r="DF95">
        <v>0</v>
      </c>
      <c r="DG95">
        <v>1938.29</v>
      </c>
      <c r="DH95">
        <v>-32.003799999999998</v>
      </c>
      <c r="DI95">
        <v>376.06599999999997</v>
      </c>
      <c r="DJ95">
        <v>406.20600000000002</v>
      </c>
      <c r="DK95">
        <v>6.1799900000000001</v>
      </c>
      <c r="DL95">
        <v>400.00099999999998</v>
      </c>
      <c r="DM95">
        <v>15.276899999999999</v>
      </c>
      <c r="DN95">
        <v>2.1330800000000001</v>
      </c>
      <c r="DO95">
        <v>1.51871</v>
      </c>
      <c r="DP95">
        <v>18.468399999999999</v>
      </c>
      <c r="DQ95">
        <v>13.1579</v>
      </c>
      <c r="DR95">
        <v>1800.03</v>
      </c>
      <c r="DS95">
        <v>0.97799499999999995</v>
      </c>
      <c r="DT95">
        <v>2.2005E-2</v>
      </c>
      <c r="DU95">
        <v>0</v>
      </c>
      <c r="DV95">
        <v>835.84400000000005</v>
      </c>
      <c r="DW95">
        <v>5.0001199999999999</v>
      </c>
      <c r="DX95">
        <v>15456.6</v>
      </c>
      <c r="DY95">
        <v>14418.1</v>
      </c>
      <c r="DZ95">
        <v>50.061999999999998</v>
      </c>
      <c r="EA95">
        <v>51.561999999999998</v>
      </c>
      <c r="EB95">
        <v>51.061999999999998</v>
      </c>
      <c r="EC95">
        <v>50.686999999999998</v>
      </c>
      <c r="ED95">
        <v>51.436999999999998</v>
      </c>
      <c r="EE95">
        <v>1755.53</v>
      </c>
      <c r="EF95">
        <v>39.5</v>
      </c>
      <c r="EG95">
        <v>0</v>
      </c>
      <c r="EH95">
        <v>189.20000004768369</v>
      </c>
      <c r="EI95">
        <v>0</v>
      </c>
      <c r="EJ95">
        <v>835.49103846153855</v>
      </c>
      <c r="EK95">
        <v>3.068341874951773</v>
      </c>
      <c r="EL95">
        <v>45.206837642845272</v>
      </c>
      <c r="EM95">
        <v>15443.98846153846</v>
      </c>
      <c r="EN95">
        <v>15</v>
      </c>
      <c r="EO95">
        <v>1657479951</v>
      </c>
      <c r="EP95" t="s">
        <v>811</v>
      </c>
      <c r="EQ95">
        <v>1657479951</v>
      </c>
      <c r="ER95">
        <v>1657479950</v>
      </c>
      <c r="ES95">
        <v>88</v>
      </c>
      <c r="ET95">
        <v>1.9E-2</v>
      </c>
      <c r="EU95">
        <v>-2E-3</v>
      </c>
      <c r="EV95">
        <v>0.47699999999999998</v>
      </c>
      <c r="EW95">
        <v>-0.105</v>
      </c>
      <c r="EX95">
        <v>400</v>
      </c>
      <c r="EY95">
        <v>16</v>
      </c>
      <c r="EZ95">
        <v>0.09</v>
      </c>
      <c r="FA95">
        <v>0.02</v>
      </c>
      <c r="FB95">
        <v>-31.93835609756098</v>
      </c>
      <c r="FC95">
        <v>-0.36182090592331051</v>
      </c>
      <c r="FD95">
        <v>4.5210343349133812E-2</v>
      </c>
      <c r="FE95">
        <v>1</v>
      </c>
      <c r="FF95">
        <v>6.1605158536585369</v>
      </c>
      <c r="FG95">
        <v>0.3551757491289122</v>
      </c>
      <c r="FH95">
        <v>4.3463828357506458E-2</v>
      </c>
      <c r="FI95">
        <v>0</v>
      </c>
      <c r="FJ95">
        <v>1</v>
      </c>
      <c r="FK95">
        <v>2</v>
      </c>
      <c r="FL95" t="s">
        <v>588</v>
      </c>
      <c r="FM95">
        <v>2.9302199999999998</v>
      </c>
      <c r="FN95">
        <v>2.7029299999999998</v>
      </c>
      <c r="FO95">
        <v>9.04692E-2</v>
      </c>
      <c r="FP95">
        <v>9.7248699999999993E-2</v>
      </c>
      <c r="FQ95">
        <v>0.10546700000000001</v>
      </c>
      <c r="FR95">
        <v>8.2218600000000003E-2</v>
      </c>
      <c r="FS95">
        <v>31839.9</v>
      </c>
      <c r="FT95">
        <v>17442.400000000001</v>
      </c>
      <c r="FU95">
        <v>31456.7</v>
      </c>
      <c r="FV95">
        <v>21021</v>
      </c>
      <c r="FW95">
        <v>38115</v>
      </c>
      <c r="FX95">
        <v>32838.5</v>
      </c>
      <c r="FY95">
        <v>47589.4</v>
      </c>
      <c r="FZ95">
        <v>40226.199999999997</v>
      </c>
      <c r="GA95">
        <v>1.89333</v>
      </c>
      <c r="GB95">
        <v>1.8615999999999999</v>
      </c>
      <c r="GC95">
        <v>2.8461199999999999E-2</v>
      </c>
      <c r="GD95">
        <v>0</v>
      </c>
      <c r="GE95">
        <v>27.540900000000001</v>
      </c>
      <c r="GF95">
        <v>999.9</v>
      </c>
      <c r="GG95">
        <v>40.700000000000003</v>
      </c>
      <c r="GH95">
        <v>40.5</v>
      </c>
      <c r="GI95">
        <v>31.173100000000002</v>
      </c>
      <c r="GJ95">
        <v>61.550199999999997</v>
      </c>
      <c r="GK95">
        <v>19.455100000000002</v>
      </c>
      <c r="GL95">
        <v>1</v>
      </c>
      <c r="GM95">
        <v>0.75390000000000001</v>
      </c>
      <c r="GN95">
        <v>5.8847300000000002</v>
      </c>
      <c r="GO95">
        <v>20.039899999999999</v>
      </c>
      <c r="GP95">
        <v>5.1942300000000001</v>
      </c>
      <c r="GQ95">
        <v>11.950100000000001</v>
      </c>
      <c r="GR95">
        <v>4.9951999999999996</v>
      </c>
      <c r="GS95">
        <v>3.2909999999999999</v>
      </c>
      <c r="GT95">
        <v>9999</v>
      </c>
      <c r="GU95">
        <v>9999</v>
      </c>
      <c r="GV95">
        <v>9999</v>
      </c>
      <c r="GW95">
        <v>999.9</v>
      </c>
      <c r="GX95">
        <v>1.8757600000000001</v>
      </c>
      <c r="GY95">
        <v>1.8747499999999999</v>
      </c>
      <c r="GZ95">
        <v>1.8751500000000001</v>
      </c>
      <c r="HA95">
        <v>1.8788100000000001</v>
      </c>
      <c r="HB95">
        <v>1.8724099999999999</v>
      </c>
      <c r="HC95">
        <v>1.87012</v>
      </c>
      <c r="HD95">
        <v>1.8722000000000001</v>
      </c>
      <c r="HE95">
        <v>1.87531</v>
      </c>
      <c r="HF95">
        <v>0</v>
      </c>
      <c r="HG95">
        <v>0</v>
      </c>
      <c r="HH95">
        <v>0</v>
      </c>
      <c r="HI95">
        <v>0</v>
      </c>
      <c r="HJ95" t="s">
        <v>409</v>
      </c>
      <c r="HK95" t="s">
        <v>410</v>
      </c>
      <c r="HL95" t="s">
        <v>411</v>
      </c>
      <c r="HM95" t="s">
        <v>411</v>
      </c>
      <c r="HN95" t="s">
        <v>411</v>
      </c>
      <c r="HO95" t="s">
        <v>411</v>
      </c>
      <c r="HP95">
        <v>0</v>
      </c>
      <c r="HQ95">
        <v>100</v>
      </c>
      <c r="HR95">
        <v>100</v>
      </c>
      <c r="HS95">
        <v>0.47599999999999998</v>
      </c>
      <c r="HT95">
        <v>-0.1052</v>
      </c>
      <c r="HU95">
        <v>0.47660000000007591</v>
      </c>
      <c r="HV95">
        <v>0</v>
      </c>
      <c r="HW95">
        <v>0</v>
      </c>
      <c r="HX95">
        <v>0</v>
      </c>
      <c r="HY95">
        <v>-0.10518500000000409</v>
      </c>
      <c r="HZ95">
        <v>0</v>
      </c>
      <c r="IA95">
        <v>0</v>
      </c>
      <c r="IB95">
        <v>0</v>
      </c>
      <c r="IC95">
        <v>-1</v>
      </c>
      <c r="ID95">
        <v>-1</v>
      </c>
      <c r="IE95">
        <v>-1</v>
      </c>
      <c r="IF95">
        <v>-1</v>
      </c>
      <c r="IG95">
        <v>1.5</v>
      </c>
      <c r="IH95">
        <v>1.5</v>
      </c>
      <c r="II95">
        <v>1.00952</v>
      </c>
      <c r="IJ95">
        <v>2.4267599999999998</v>
      </c>
      <c r="IK95">
        <v>1.5490699999999999</v>
      </c>
      <c r="IL95">
        <v>2.2973599999999998</v>
      </c>
      <c r="IM95">
        <v>1.5918000000000001</v>
      </c>
      <c r="IN95">
        <v>2.33887</v>
      </c>
      <c r="IO95">
        <v>42.563699999999997</v>
      </c>
      <c r="IP95">
        <v>24.043700000000001</v>
      </c>
      <c r="IQ95">
        <v>18</v>
      </c>
      <c r="IR95">
        <v>505.99700000000001</v>
      </c>
      <c r="IS95">
        <v>460.45499999999998</v>
      </c>
      <c r="IT95">
        <v>19.1968</v>
      </c>
      <c r="IU95">
        <v>36.173299999999998</v>
      </c>
      <c r="IV95">
        <v>30.0001</v>
      </c>
      <c r="IW95">
        <v>36.399900000000002</v>
      </c>
      <c r="IX95">
        <v>36.4283</v>
      </c>
      <c r="IY95">
        <v>20.2624</v>
      </c>
      <c r="IZ95">
        <v>49.959400000000002</v>
      </c>
      <c r="JA95">
        <v>0</v>
      </c>
      <c r="JB95">
        <v>19.189599999999999</v>
      </c>
      <c r="JC95">
        <v>400</v>
      </c>
      <c r="JD95">
        <v>15.196300000000001</v>
      </c>
      <c r="JE95">
        <v>98.832300000000004</v>
      </c>
      <c r="JF95">
        <v>98.342200000000005</v>
      </c>
    </row>
    <row r="96" spans="1:266" x14ac:dyDescent="0.25">
      <c r="A96">
        <v>80</v>
      </c>
      <c r="B96">
        <v>1657480228.5</v>
      </c>
      <c r="C96">
        <v>15115.400000095369</v>
      </c>
      <c r="D96" t="s">
        <v>812</v>
      </c>
      <c r="E96" t="s">
        <v>813</v>
      </c>
      <c r="F96" t="s">
        <v>397</v>
      </c>
      <c r="G96" t="s">
        <v>398</v>
      </c>
      <c r="H96" t="s">
        <v>758</v>
      </c>
      <c r="I96" t="s">
        <v>584</v>
      </c>
      <c r="J96" t="s">
        <v>584</v>
      </c>
      <c r="K96">
        <v>1657480228.5</v>
      </c>
      <c r="L96">
        <f t="shared" si="92"/>
        <v>5.8178139279841971E-3</v>
      </c>
      <c r="M96">
        <f t="shared" si="93"/>
        <v>5.8178139279841972</v>
      </c>
      <c r="N96">
        <f t="shared" si="94"/>
        <v>35.340404207538604</v>
      </c>
      <c r="O96">
        <f t="shared" si="95"/>
        <v>553.63800000000003</v>
      </c>
      <c r="P96">
        <f t="shared" si="96"/>
        <v>375.83758831052035</v>
      </c>
      <c r="Q96">
        <f t="shared" si="97"/>
        <v>37.398864251634876</v>
      </c>
      <c r="R96">
        <f t="shared" si="98"/>
        <v>55.091435903530801</v>
      </c>
      <c r="S96">
        <f t="shared" si="99"/>
        <v>0.36248844839992761</v>
      </c>
      <c r="T96">
        <f t="shared" si="100"/>
        <v>2.918707737736808</v>
      </c>
      <c r="U96">
        <f t="shared" si="101"/>
        <v>0.33920659381385221</v>
      </c>
      <c r="V96">
        <f t="shared" si="102"/>
        <v>0.21397117058242882</v>
      </c>
      <c r="W96">
        <f t="shared" si="103"/>
        <v>289.54151384751646</v>
      </c>
      <c r="X96">
        <f t="shared" si="104"/>
        <v>27.831451750801275</v>
      </c>
      <c r="Y96">
        <f t="shared" si="105"/>
        <v>28.002099999999999</v>
      </c>
      <c r="Z96">
        <f t="shared" si="106"/>
        <v>3.7953042791965981</v>
      </c>
      <c r="AA96">
        <f t="shared" si="107"/>
        <v>57.588988203529738</v>
      </c>
      <c r="AB96">
        <f t="shared" si="108"/>
        <v>2.1395125591419402</v>
      </c>
      <c r="AC96">
        <f t="shared" si="109"/>
        <v>3.7151417760293377</v>
      </c>
      <c r="AD96">
        <f t="shared" si="110"/>
        <v>1.6557917200546579</v>
      </c>
      <c r="AE96">
        <f t="shared" si="111"/>
        <v>-256.56559422410311</v>
      </c>
      <c r="AF96">
        <f t="shared" si="112"/>
        <v>-57.544127978346239</v>
      </c>
      <c r="AG96">
        <f t="shared" si="113"/>
        <v>-4.2898157994987001</v>
      </c>
      <c r="AH96">
        <f t="shared" si="114"/>
        <v>-28.858024154431575</v>
      </c>
      <c r="AI96">
        <v>0</v>
      </c>
      <c r="AJ96">
        <v>0</v>
      </c>
      <c r="AK96">
        <f t="shared" si="115"/>
        <v>1</v>
      </c>
      <c r="AL96">
        <f t="shared" si="116"/>
        <v>0</v>
      </c>
      <c r="AM96">
        <f t="shared" si="117"/>
        <v>52440.343582772453</v>
      </c>
      <c r="AN96" t="s">
        <v>402</v>
      </c>
      <c r="AO96">
        <v>10366.9</v>
      </c>
      <c r="AP96">
        <v>993.59653846153856</v>
      </c>
      <c r="AQ96">
        <v>3431.87</v>
      </c>
      <c r="AR96">
        <f t="shared" si="118"/>
        <v>0.71047955241266758</v>
      </c>
      <c r="AS96">
        <v>-3.9894345373445681</v>
      </c>
      <c r="AT96" t="s">
        <v>814</v>
      </c>
      <c r="AU96">
        <v>10344.9</v>
      </c>
      <c r="AV96">
        <v>896.52976923076926</v>
      </c>
      <c r="AW96">
        <v>1452.75</v>
      </c>
      <c r="AX96">
        <f t="shared" si="119"/>
        <v>0.38287401877076632</v>
      </c>
      <c r="AY96">
        <v>0.5</v>
      </c>
      <c r="AZ96">
        <f t="shared" si="120"/>
        <v>1513.0505999209931</v>
      </c>
      <c r="BA96">
        <f t="shared" si="121"/>
        <v>35.340404207538604</v>
      </c>
      <c r="BB96">
        <f t="shared" si="122"/>
        <v>289.65388189763479</v>
      </c>
      <c r="BC96">
        <f t="shared" si="123"/>
        <v>2.5993736592111898E-2</v>
      </c>
      <c r="BD96">
        <f t="shared" si="124"/>
        <v>1.3623266219239374</v>
      </c>
      <c r="BE96">
        <f t="shared" si="125"/>
        <v>712.55111902070803</v>
      </c>
      <c r="BF96" t="s">
        <v>815</v>
      </c>
      <c r="BG96">
        <v>621.34</v>
      </c>
      <c r="BH96">
        <f t="shared" si="126"/>
        <v>621.34</v>
      </c>
      <c r="BI96">
        <f t="shared" si="127"/>
        <v>0.57230080881087586</v>
      </c>
      <c r="BJ96">
        <f t="shared" si="128"/>
        <v>0.6690083481907011</v>
      </c>
      <c r="BK96">
        <f t="shared" si="129"/>
        <v>0.70418035032538351</v>
      </c>
      <c r="BL96">
        <f t="shared" si="130"/>
        <v>1.211403762274889</v>
      </c>
      <c r="BM96">
        <f t="shared" si="131"/>
        <v>0.81168910346555112</v>
      </c>
      <c r="BN96">
        <f t="shared" si="132"/>
        <v>0.46365626812533944</v>
      </c>
      <c r="BO96">
        <f t="shared" si="133"/>
        <v>0.53634373187466056</v>
      </c>
      <c r="BP96">
        <v>1281</v>
      </c>
      <c r="BQ96">
        <v>300</v>
      </c>
      <c r="BR96">
        <v>300</v>
      </c>
      <c r="BS96">
        <v>300</v>
      </c>
      <c r="BT96">
        <v>10344.9</v>
      </c>
      <c r="BU96">
        <v>1329.12</v>
      </c>
      <c r="BV96">
        <v>-7.0710199999999999E-3</v>
      </c>
      <c r="BW96">
        <v>-0.59</v>
      </c>
      <c r="BX96" t="s">
        <v>405</v>
      </c>
      <c r="BY96" t="s">
        <v>405</v>
      </c>
      <c r="BZ96" t="s">
        <v>405</v>
      </c>
      <c r="CA96" t="s">
        <v>405</v>
      </c>
      <c r="CB96" t="s">
        <v>405</v>
      </c>
      <c r="CC96" t="s">
        <v>405</v>
      </c>
      <c r="CD96" t="s">
        <v>405</v>
      </c>
      <c r="CE96" t="s">
        <v>405</v>
      </c>
      <c r="CF96" t="s">
        <v>405</v>
      </c>
      <c r="CG96" t="s">
        <v>405</v>
      </c>
      <c r="CH96">
        <f t="shared" si="134"/>
        <v>1799.84</v>
      </c>
      <c r="CI96">
        <f t="shared" si="135"/>
        <v>1513.0505999209931</v>
      </c>
      <c r="CJ96">
        <f t="shared" si="136"/>
        <v>0.84065839181315738</v>
      </c>
      <c r="CK96">
        <f t="shared" si="137"/>
        <v>0.16087069619939354</v>
      </c>
      <c r="CL96">
        <v>6</v>
      </c>
      <c r="CM96">
        <v>0.5</v>
      </c>
      <c r="CN96" t="s">
        <v>406</v>
      </c>
      <c r="CO96">
        <v>2</v>
      </c>
      <c r="CP96">
        <v>1657480228.5</v>
      </c>
      <c r="CQ96">
        <v>553.63800000000003</v>
      </c>
      <c r="CR96">
        <v>599.90099999999995</v>
      </c>
      <c r="CS96">
        <v>21.500900000000001</v>
      </c>
      <c r="CT96">
        <v>14.671200000000001</v>
      </c>
      <c r="CU96">
        <v>552.452</v>
      </c>
      <c r="CV96">
        <v>21.6037</v>
      </c>
      <c r="CW96">
        <v>500.11500000000001</v>
      </c>
      <c r="CX96">
        <v>99.408100000000005</v>
      </c>
      <c r="CY96">
        <v>9.9946599999999997E-2</v>
      </c>
      <c r="CZ96">
        <v>27.636399999999998</v>
      </c>
      <c r="DA96">
        <v>28.002099999999999</v>
      </c>
      <c r="DB96">
        <v>999.9</v>
      </c>
      <c r="DC96">
        <v>0</v>
      </c>
      <c r="DD96">
        <v>0</v>
      </c>
      <c r="DE96">
        <v>9997.5</v>
      </c>
      <c r="DF96">
        <v>0</v>
      </c>
      <c r="DG96">
        <v>1930.09</v>
      </c>
      <c r="DH96">
        <v>-46.263100000000001</v>
      </c>
      <c r="DI96">
        <v>565.803</v>
      </c>
      <c r="DJ96">
        <v>608.83299999999997</v>
      </c>
      <c r="DK96">
        <v>6.8296900000000003</v>
      </c>
      <c r="DL96">
        <v>599.90099999999995</v>
      </c>
      <c r="DM96">
        <v>14.671200000000001</v>
      </c>
      <c r="DN96">
        <v>2.1373600000000001</v>
      </c>
      <c r="DO96">
        <v>1.4584299999999999</v>
      </c>
      <c r="DP96">
        <v>18.500399999999999</v>
      </c>
      <c r="DQ96">
        <v>12.539199999999999</v>
      </c>
      <c r="DR96">
        <v>1799.84</v>
      </c>
      <c r="DS96">
        <v>0.97799499999999995</v>
      </c>
      <c r="DT96">
        <v>2.2005E-2</v>
      </c>
      <c r="DU96">
        <v>0</v>
      </c>
      <c r="DV96">
        <v>897.20399999999995</v>
      </c>
      <c r="DW96">
        <v>5.0001199999999999</v>
      </c>
      <c r="DX96">
        <v>16571.5</v>
      </c>
      <c r="DY96">
        <v>14416.5</v>
      </c>
      <c r="DZ96">
        <v>50.125</v>
      </c>
      <c r="EA96">
        <v>51.686999999999998</v>
      </c>
      <c r="EB96">
        <v>51.125</v>
      </c>
      <c r="EC96">
        <v>50.875</v>
      </c>
      <c r="ED96">
        <v>51.436999999999998</v>
      </c>
      <c r="EE96">
        <v>1755.34</v>
      </c>
      <c r="EF96">
        <v>39.5</v>
      </c>
      <c r="EG96">
        <v>0</v>
      </c>
      <c r="EH96">
        <v>188.79999995231631</v>
      </c>
      <c r="EI96">
        <v>0</v>
      </c>
      <c r="EJ96">
        <v>896.52976923076926</v>
      </c>
      <c r="EK96">
        <v>3.9269743398618688</v>
      </c>
      <c r="EL96">
        <v>62.372649558637313</v>
      </c>
      <c r="EM96">
        <v>16566.06923076923</v>
      </c>
      <c r="EN96">
        <v>15</v>
      </c>
      <c r="EO96">
        <v>1657480140.5</v>
      </c>
      <c r="EP96" t="s">
        <v>816</v>
      </c>
      <c r="EQ96">
        <v>1657480139</v>
      </c>
      <c r="ER96">
        <v>1657480140.5</v>
      </c>
      <c r="ES96">
        <v>89</v>
      </c>
      <c r="ET96">
        <v>0.70899999999999996</v>
      </c>
      <c r="EU96">
        <v>2E-3</v>
      </c>
      <c r="EV96">
        <v>1.1859999999999999</v>
      </c>
      <c r="EW96">
        <v>-0.10299999999999999</v>
      </c>
      <c r="EX96">
        <v>600</v>
      </c>
      <c r="EY96">
        <v>16</v>
      </c>
      <c r="EZ96">
        <v>0.03</v>
      </c>
      <c r="FA96">
        <v>0.02</v>
      </c>
      <c r="FB96">
        <v>-46.295312500000001</v>
      </c>
      <c r="FC96">
        <v>-0.40621125703557548</v>
      </c>
      <c r="FD96">
        <v>5.4745434455760647E-2</v>
      </c>
      <c r="FE96">
        <v>1</v>
      </c>
      <c r="FF96">
        <v>6.8557385000000011</v>
      </c>
      <c r="FG96">
        <v>0.14718146341463351</v>
      </c>
      <c r="FH96">
        <v>2.8419244232561779E-2</v>
      </c>
      <c r="FI96">
        <v>0</v>
      </c>
      <c r="FJ96">
        <v>1</v>
      </c>
      <c r="FK96">
        <v>2</v>
      </c>
      <c r="FL96" t="s">
        <v>588</v>
      </c>
      <c r="FM96">
        <v>2.93052</v>
      </c>
      <c r="FN96">
        <v>2.7028500000000002</v>
      </c>
      <c r="FO96">
        <v>0.123044</v>
      </c>
      <c r="FP96">
        <v>0.13100800000000001</v>
      </c>
      <c r="FQ96">
        <v>0.10560799999999999</v>
      </c>
      <c r="FR96">
        <v>7.9830700000000004E-2</v>
      </c>
      <c r="FS96">
        <v>30698.5</v>
      </c>
      <c r="FT96">
        <v>16789.7</v>
      </c>
      <c r="FU96">
        <v>31457.200000000001</v>
      </c>
      <c r="FV96">
        <v>21021.8</v>
      </c>
      <c r="FW96">
        <v>38110.400000000001</v>
      </c>
      <c r="FX96">
        <v>32925.5</v>
      </c>
      <c r="FY96">
        <v>47590.2</v>
      </c>
      <c r="FZ96">
        <v>40227.599999999999</v>
      </c>
      <c r="GA96">
        <v>1.8934500000000001</v>
      </c>
      <c r="GB96">
        <v>1.8623799999999999</v>
      </c>
      <c r="GC96">
        <v>1.9595000000000001E-2</v>
      </c>
      <c r="GD96">
        <v>0</v>
      </c>
      <c r="GE96">
        <v>27.682099999999998</v>
      </c>
      <c r="GF96">
        <v>999.9</v>
      </c>
      <c r="GG96">
        <v>40.700000000000003</v>
      </c>
      <c r="GH96">
        <v>40.4</v>
      </c>
      <c r="GI96">
        <v>31.010400000000001</v>
      </c>
      <c r="GJ96">
        <v>61.670200000000001</v>
      </c>
      <c r="GK96">
        <v>18.894200000000001</v>
      </c>
      <c r="GL96">
        <v>1</v>
      </c>
      <c r="GM96">
        <v>0.75320100000000001</v>
      </c>
      <c r="GN96">
        <v>5.8501799999999999</v>
      </c>
      <c r="GO96">
        <v>20.041</v>
      </c>
      <c r="GP96">
        <v>5.1967699999999999</v>
      </c>
      <c r="GQ96">
        <v>11.950100000000001</v>
      </c>
      <c r="GR96">
        <v>4.9943499999999998</v>
      </c>
      <c r="GS96">
        <v>3.2909999999999999</v>
      </c>
      <c r="GT96">
        <v>9999</v>
      </c>
      <c r="GU96">
        <v>9999</v>
      </c>
      <c r="GV96">
        <v>9999</v>
      </c>
      <c r="GW96">
        <v>999.9</v>
      </c>
      <c r="GX96">
        <v>1.8757600000000001</v>
      </c>
      <c r="GY96">
        <v>1.8747499999999999</v>
      </c>
      <c r="GZ96">
        <v>1.8751500000000001</v>
      </c>
      <c r="HA96">
        <v>1.8788100000000001</v>
      </c>
      <c r="HB96">
        <v>1.8724099999999999</v>
      </c>
      <c r="HC96">
        <v>1.8701099999999999</v>
      </c>
      <c r="HD96">
        <v>1.87219</v>
      </c>
      <c r="HE96">
        <v>1.87531</v>
      </c>
      <c r="HF96">
        <v>0</v>
      </c>
      <c r="HG96">
        <v>0</v>
      </c>
      <c r="HH96">
        <v>0</v>
      </c>
      <c r="HI96">
        <v>0</v>
      </c>
      <c r="HJ96" t="s">
        <v>409</v>
      </c>
      <c r="HK96" t="s">
        <v>410</v>
      </c>
      <c r="HL96" t="s">
        <v>411</v>
      </c>
      <c r="HM96" t="s">
        <v>411</v>
      </c>
      <c r="HN96" t="s">
        <v>411</v>
      </c>
      <c r="HO96" t="s">
        <v>411</v>
      </c>
      <c r="HP96">
        <v>0</v>
      </c>
      <c r="HQ96">
        <v>100</v>
      </c>
      <c r="HR96">
        <v>100</v>
      </c>
      <c r="HS96">
        <v>1.1859999999999999</v>
      </c>
      <c r="HT96">
        <v>-0.1028</v>
      </c>
      <c r="HU96">
        <v>1.1857619047619889</v>
      </c>
      <c r="HV96">
        <v>0</v>
      </c>
      <c r="HW96">
        <v>0</v>
      </c>
      <c r="HX96">
        <v>0</v>
      </c>
      <c r="HY96">
        <v>-0.1028499999999983</v>
      </c>
      <c r="HZ96">
        <v>0</v>
      </c>
      <c r="IA96">
        <v>0</v>
      </c>
      <c r="IB96">
        <v>0</v>
      </c>
      <c r="IC96">
        <v>-1</v>
      </c>
      <c r="ID96">
        <v>-1</v>
      </c>
      <c r="IE96">
        <v>-1</v>
      </c>
      <c r="IF96">
        <v>-1</v>
      </c>
      <c r="IG96">
        <v>1.5</v>
      </c>
      <c r="IH96">
        <v>1.5</v>
      </c>
      <c r="II96">
        <v>1.40259</v>
      </c>
      <c r="IJ96">
        <v>2.4084500000000002</v>
      </c>
      <c r="IK96">
        <v>1.5490699999999999</v>
      </c>
      <c r="IL96">
        <v>2.2973599999999998</v>
      </c>
      <c r="IM96">
        <v>1.5918000000000001</v>
      </c>
      <c r="IN96">
        <v>2.3815900000000001</v>
      </c>
      <c r="IO96">
        <v>42.430399999999999</v>
      </c>
      <c r="IP96">
        <v>24.043700000000001</v>
      </c>
      <c r="IQ96">
        <v>18</v>
      </c>
      <c r="IR96">
        <v>506.10399999999998</v>
      </c>
      <c r="IS96">
        <v>461.02600000000001</v>
      </c>
      <c r="IT96">
        <v>19.284099999999999</v>
      </c>
      <c r="IU96">
        <v>36.175899999999999</v>
      </c>
      <c r="IV96">
        <v>30.0001</v>
      </c>
      <c r="IW96">
        <v>36.403300000000002</v>
      </c>
      <c r="IX96">
        <v>36.435600000000001</v>
      </c>
      <c r="IY96">
        <v>28.104199999999999</v>
      </c>
      <c r="IZ96">
        <v>52.0227</v>
      </c>
      <c r="JA96">
        <v>0</v>
      </c>
      <c r="JB96">
        <v>19.276499999999999</v>
      </c>
      <c r="JC96">
        <v>600</v>
      </c>
      <c r="JD96">
        <v>14.616400000000001</v>
      </c>
      <c r="JE96">
        <v>98.834000000000003</v>
      </c>
      <c r="JF96">
        <v>98.346000000000004</v>
      </c>
    </row>
    <row r="97" spans="1:266" x14ac:dyDescent="0.25">
      <c r="A97">
        <v>81</v>
      </c>
      <c r="B97">
        <v>1657480418</v>
      </c>
      <c r="C97">
        <v>15304.900000095369</v>
      </c>
      <c r="D97" t="s">
        <v>817</v>
      </c>
      <c r="E97" t="s">
        <v>818</v>
      </c>
      <c r="F97" t="s">
        <v>397</v>
      </c>
      <c r="G97" t="s">
        <v>398</v>
      </c>
      <c r="H97" t="s">
        <v>758</v>
      </c>
      <c r="I97" t="s">
        <v>584</v>
      </c>
      <c r="J97" t="s">
        <v>584</v>
      </c>
      <c r="K97">
        <v>1657480418</v>
      </c>
      <c r="L97">
        <f t="shared" si="92"/>
        <v>5.679552345672122E-3</v>
      </c>
      <c r="M97">
        <f t="shared" si="93"/>
        <v>5.6795523456721222</v>
      </c>
      <c r="N97">
        <f t="shared" si="94"/>
        <v>40.499992140189072</v>
      </c>
      <c r="O97">
        <f t="shared" si="95"/>
        <v>746.36500000000001</v>
      </c>
      <c r="P97">
        <f t="shared" si="96"/>
        <v>538.29587310459533</v>
      </c>
      <c r="Q97">
        <f t="shared" si="97"/>
        <v>53.562276039426273</v>
      </c>
      <c r="R97">
        <f t="shared" si="98"/>
        <v>74.265864097380003</v>
      </c>
      <c r="S97">
        <f t="shared" si="99"/>
        <v>0.35927727232226919</v>
      </c>
      <c r="T97">
        <f t="shared" si="100"/>
        <v>2.9188438459061374</v>
      </c>
      <c r="U97">
        <f t="shared" si="101"/>
        <v>0.33639311188280935</v>
      </c>
      <c r="V97">
        <f t="shared" si="102"/>
        <v>0.21218016404711182</v>
      </c>
      <c r="W97">
        <f t="shared" si="103"/>
        <v>289.59041084758132</v>
      </c>
      <c r="X97">
        <f t="shared" si="104"/>
        <v>27.93298609433613</v>
      </c>
      <c r="Y97">
        <f t="shared" si="105"/>
        <v>28.014299999999999</v>
      </c>
      <c r="Z97">
        <f t="shared" si="106"/>
        <v>3.7980043637294347</v>
      </c>
      <c r="AA97">
        <f t="shared" si="107"/>
        <v>58.144262787684696</v>
      </c>
      <c r="AB97">
        <f t="shared" si="108"/>
        <v>2.1683883046452008</v>
      </c>
      <c r="AC97">
        <f t="shared" si="109"/>
        <v>3.7293246155052779</v>
      </c>
      <c r="AD97">
        <f t="shared" si="110"/>
        <v>1.6296160590842339</v>
      </c>
      <c r="AE97">
        <f t="shared" si="111"/>
        <v>-250.46825844414059</v>
      </c>
      <c r="AF97">
        <f t="shared" si="112"/>
        <v>-49.206693835787682</v>
      </c>
      <c r="AG97">
        <f t="shared" si="113"/>
        <v>-3.6695188721553902</v>
      </c>
      <c r="AH97">
        <f t="shared" si="114"/>
        <v>-13.754060304502325</v>
      </c>
      <c r="AI97">
        <v>0</v>
      </c>
      <c r="AJ97">
        <v>0</v>
      </c>
      <c r="AK97">
        <f t="shared" si="115"/>
        <v>1</v>
      </c>
      <c r="AL97">
        <f t="shared" si="116"/>
        <v>0</v>
      </c>
      <c r="AM97">
        <f t="shared" si="117"/>
        <v>52432.781617618675</v>
      </c>
      <c r="AN97" t="s">
        <v>402</v>
      </c>
      <c r="AO97">
        <v>10366.9</v>
      </c>
      <c r="AP97">
        <v>993.59653846153856</v>
      </c>
      <c r="AQ97">
        <v>3431.87</v>
      </c>
      <c r="AR97">
        <f t="shared" si="118"/>
        <v>0.71047955241266758</v>
      </c>
      <c r="AS97">
        <v>-3.9894345373445681</v>
      </c>
      <c r="AT97" t="s">
        <v>819</v>
      </c>
      <c r="AU97">
        <v>10343.1</v>
      </c>
      <c r="AV97">
        <v>889.56203846153846</v>
      </c>
      <c r="AW97">
        <v>1444.83</v>
      </c>
      <c r="AX97">
        <f t="shared" si="119"/>
        <v>0.3843136988700826</v>
      </c>
      <c r="AY97">
        <v>0.5</v>
      </c>
      <c r="AZ97">
        <f t="shared" si="120"/>
        <v>1513.3106999210268</v>
      </c>
      <c r="BA97">
        <f t="shared" si="121"/>
        <v>40.499992140189072</v>
      </c>
      <c r="BB97">
        <f t="shared" si="122"/>
        <v>290.79301631316173</v>
      </c>
      <c r="BC97">
        <f t="shared" si="123"/>
        <v>2.9398739254176527E-2</v>
      </c>
      <c r="BD97">
        <f t="shared" si="124"/>
        <v>1.3752759840258024</v>
      </c>
      <c r="BE97">
        <f t="shared" si="125"/>
        <v>710.64045862026637</v>
      </c>
      <c r="BF97" t="s">
        <v>820</v>
      </c>
      <c r="BG97">
        <v>619.49</v>
      </c>
      <c r="BH97">
        <f t="shared" si="126"/>
        <v>619.49</v>
      </c>
      <c r="BI97">
        <f t="shared" si="127"/>
        <v>0.5712367544970689</v>
      </c>
      <c r="BJ97">
        <f t="shared" si="128"/>
        <v>0.67277480982196614</v>
      </c>
      <c r="BK97">
        <f t="shared" si="129"/>
        <v>0.70653325653005639</v>
      </c>
      <c r="BL97">
        <f t="shared" si="130"/>
        <v>1.2305558183679439</v>
      </c>
      <c r="BM97">
        <f t="shared" si="131"/>
        <v>0.81493730352388372</v>
      </c>
      <c r="BN97">
        <f t="shared" si="132"/>
        <v>0.46851961855005553</v>
      </c>
      <c r="BO97">
        <f t="shared" si="133"/>
        <v>0.53148038144994447</v>
      </c>
      <c r="BP97">
        <v>1283</v>
      </c>
      <c r="BQ97">
        <v>300</v>
      </c>
      <c r="BR97">
        <v>300</v>
      </c>
      <c r="BS97">
        <v>300</v>
      </c>
      <c r="BT97">
        <v>10343.1</v>
      </c>
      <c r="BU97">
        <v>1328.62</v>
      </c>
      <c r="BV97">
        <v>-7.0697099999999999E-3</v>
      </c>
      <c r="BW97">
        <v>2.37</v>
      </c>
      <c r="BX97" t="s">
        <v>405</v>
      </c>
      <c r="BY97" t="s">
        <v>405</v>
      </c>
      <c r="BZ97" t="s">
        <v>405</v>
      </c>
      <c r="CA97" t="s">
        <v>405</v>
      </c>
      <c r="CB97" t="s">
        <v>405</v>
      </c>
      <c r="CC97" t="s">
        <v>405</v>
      </c>
      <c r="CD97" t="s">
        <v>405</v>
      </c>
      <c r="CE97" t="s">
        <v>405</v>
      </c>
      <c r="CF97" t="s">
        <v>405</v>
      </c>
      <c r="CG97" t="s">
        <v>405</v>
      </c>
      <c r="CH97">
        <f t="shared" si="134"/>
        <v>1800.15</v>
      </c>
      <c r="CI97">
        <f t="shared" si="135"/>
        <v>1513.3106999210268</v>
      </c>
      <c r="CJ97">
        <f t="shared" si="136"/>
        <v>0.84065811178014427</v>
      </c>
      <c r="CK97">
        <f t="shared" si="137"/>
        <v>0.16087015573567831</v>
      </c>
      <c r="CL97">
        <v>6</v>
      </c>
      <c r="CM97">
        <v>0.5</v>
      </c>
      <c r="CN97" t="s">
        <v>406</v>
      </c>
      <c r="CO97">
        <v>2</v>
      </c>
      <c r="CP97">
        <v>1657480418</v>
      </c>
      <c r="CQ97">
        <v>746.36500000000001</v>
      </c>
      <c r="CR97">
        <v>800.03700000000003</v>
      </c>
      <c r="CS97">
        <v>21.792100000000001</v>
      </c>
      <c r="CT97">
        <v>15.127000000000001</v>
      </c>
      <c r="CU97">
        <v>744.26599999999996</v>
      </c>
      <c r="CV97">
        <v>21.8933</v>
      </c>
      <c r="CW97">
        <v>500.13799999999998</v>
      </c>
      <c r="CX97">
        <v>99.403400000000005</v>
      </c>
      <c r="CY97">
        <v>0.100012</v>
      </c>
      <c r="CZ97">
        <v>27.701599999999999</v>
      </c>
      <c r="DA97">
        <v>28.014299999999999</v>
      </c>
      <c r="DB97">
        <v>999.9</v>
      </c>
      <c r="DC97">
        <v>0</v>
      </c>
      <c r="DD97">
        <v>0</v>
      </c>
      <c r="DE97">
        <v>9998.75</v>
      </c>
      <c r="DF97">
        <v>0</v>
      </c>
      <c r="DG97">
        <v>1912.83</v>
      </c>
      <c r="DH97">
        <v>-53.671700000000001</v>
      </c>
      <c r="DI97">
        <v>762.99199999999996</v>
      </c>
      <c r="DJ97">
        <v>812.32500000000005</v>
      </c>
      <c r="DK97">
        <v>6.6650900000000002</v>
      </c>
      <c r="DL97">
        <v>800.03700000000003</v>
      </c>
      <c r="DM97">
        <v>15.127000000000001</v>
      </c>
      <c r="DN97">
        <v>2.16621</v>
      </c>
      <c r="DO97">
        <v>1.5036799999999999</v>
      </c>
      <c r="DP97">
        <v>18.714600000000001</v>
      </c>
      <c r="DQ97">
        <v>13.005599999999999</v>
      </c>
      <c r="DR97">
        <v>1800.15</v>
      </c>
      <c r="DS97">
        <v>0.97800200000000004</v>
      </c>
      <c r="DT97">
        <v>2.1997599999999999E-2</v>
      </c>
      <c r="DU97">
        <v>0</v>
      </c>
      <c r="DV97">
        <v>889.46900000000005</v>
      </c>
      <c r="DW97">
        <v>5.0001199999999999</v>
      </c>
      <c r="DX97">
        <v>16459.5</v>
      </c>
      <c r="DY97">
        <v>14419.1</v>
      </c>
      <c r="DZ97">
        <v>50.375</v>
      </c>
      <c r="EA97">
        <v>51.936999999999998</v>
      </c>
      <c r="EB97">
        <v>51.375</v>
      </c>
      <c r="EC97">
        <v>51.186999999999998</v>
      </c>
      <c r="ED97">
        <v>51.686999999999998</v>
      </c>
      <c r="EE97">
        <v>1755.66</v>
      </c>
      <c r="EF97">
        <v>39.49</v>
      </c>
      <c r="EG97">
        <v>0</v>
      </c>
      <c r="EH97">
        <v>188.79999995231631</v>
      </c>
      <c r="EI97">
        <v>0</v>
      </c>
      <c r="EJ97">
        <v>889.56203846153846</v>
      </c>
      <c r="EK97">
        <v>-1.0006495740092149</v>
      </c>
      <c r="EL97">
        <v>-36.454700941461972</v>
      </c>
      <c r="EM97">
        <v>16460.596153846149</v>
      </c>
      <c r="EN97">
        <v>15</v>
      </c>
      <c r="EO97">
        <v>1657480338</v>
      </c>
      <c r="EP97" t="s">
        <v>821</v>
      </c>
      <c r="EQ97">
        <v>1657480330.5</v>
      </c>
      <c r="ER97">
        <v>1657480338</v>
      </c>
      <c r="ES97">
        <v>90</v>
      </c>
      <c r="ET97">
        <v>0.91300000000000003</v>
      </c>
      <c r="EU97">
        <v>2E-3</v>
      </c>
      <c r="EV97">
        <v>2.0990000000000002</v>
      </c>
      <c r="EW97">
        <v>-0.10100000000000001</v>
      </c>
      <c r="EX97">
        <v>800</v>
      </c>
      <c r="EY97">
        <v>16</v>
      </c>
      <c r="EZ97">
        <v>0.02</v>
      </c>
      <c r="FA97">
        <v>0.01</v>
      </c>
      <c r="FB97">
        <v>-53.544467500000003</v>
      </c>
      <c r="FC97">
        <v>-0.45992307692300521</v>
      </c>
      <c r="FD97">
        <v>8.2897630809028289E-2</v>
      </c>
      <c r="FE97">
        <v>1</v>
      </c>
      <c r="FF97">
        <v>6.5964312500000002</v>
      </c>
      <c r="FG97">
        <v>0.55179973733582766</v>
      </c>
      <c r="FH97">
        <v>6.9411354373311959E-2</v>
      </c>
      <c r="FI97">
        <v>0</v>
      </c>
      <c r="FJ97">
        <v>1</v>
      </c>
      <c r="FK97">
        <v>2</v>
      </c>
      <c r="FL97" t="s">
        <v>588</v>
      </c>
      <c r="FM97">
        <v>2.9305400000000001</v>
      </c>
      <c r="FN97">
        <v>2.7029299999999998</v>
      </c>
      <c r="FO97">
        <v>0.15148500000000001</v>
      </c>
      <c r="FP97">
        <v>0.15945699999999999</v>
      </c>
      <c r="FQ97">
        <v>0.10660600000000001</v>
      </c>
      <c r="FR97">
        <v>8.1617300000000004E-2</v>
      </c>
      <c r="FS97">
        <v>29697.7</v>
      </c>
      <c r="FT97">
        <v>16236.6</v>
      </c>
      <c r="FU97">
        <v>31454.2</v>
      </c>
      <c r="FV97">
        <v>21019.3</v>
      </c>
      <c r="FW97">
        <v>38065.4</v>
      </c>
      <c r="FX97">
        <v>32858.699999999997</v>
      </c>
      <c r="FY97">
        <v>47586.1</v>
      </c>
      <c r="FZ97">
        <v>40223.5</v>
      </c>
      <c r="GA97">
        <v>1.89293</v>
      </c>
      <c r="GB97">
        <v>1.8634500000000001</v>
      </c>
      <c r="GC97">
        <v>2.1979200000000001E-2</v>
      </c>
      <c r="GD97">
        <v>0</v>
      </c>
      <c r="GE97">
        <v>27.6554</v>
      </c>
      <c r="GF97">
        <v>999.9</v>
      </c>
      <c r="GG97">
        <v>40.6</v>
      </c>
      <c r="GH97">
        <v>40.299999999999997</v>
      </c>
      <c r="GI97">
        <v>30.767900000000001</v>
      </c>
      <c r="GJ97">
        <v>61.690199999999997</v>
      </c>
      <c r="GK97">
        <v>18.850200000000001</v>
      </c>
      <c r="GL97">
        <v>1</v>
      </c>
      <c r="GM97">
        <v>0.75544199999999995</v>
      </c>
      <c r="GN97">
        <v>5.6469399999999998</v>
      </c>
      <c r="GO97">
        <v>20.047799999999999</v>
      </c>
      <c r="GP97">
        <v>5.1933299999999996</v>
      </c>
      <c r="GQ97">
        <v>11.950100000000001</v>
      </c>
      <c r="GR97">
        <v>4.9934000000000003</v>
      </c>
      <c r="GS97">
        <v>3.2909999999999999</v>
      </c>
      <c r="GT97">
        <v>9999</v>
      </c>
      <c r="GU97">
        <v>9999</v>
      </c>
      <c r="GV97">
        <v>9999</v>
      </c>
      <c r="GW97">
        <v>999.9</v>
      </c>
      <c r="GX97">
        <v>1.8757900000000001</v>
      </c>
      <c r="GY97">
        <v>1.8747499999999999</v>
      </c>
      <c r="GZ97">
        <v>1.8751500000000001</v>
      </c>
      <c r="HA97">
        <v>1.8788100000000001</v>
      </c>
      <c r="HB97">
        <v>1.8724099999999999</v>
      </c>
      <c r="HC97">
        <v>1.87012</v>
      </c>
      <c r="HD97">
        <v>1.8722099999999999</v>
      </c>
      <c r="HE97">
        <v>1.87531</v>
      </c>
      <c r="HF97">
        <v>0</v>
      </c>
      <c r="HG97">
        <v>0</v>
      </c>
      <c r="HH97">
        <v>0</v>
      </c>
      <c r="HI97">
        <v>0</v>
      </c>
      <c r="HJ97" t="s">
        <v>409</v>
      </c>
      <c r="HK97" t="s">
        <v>410</v>
      </c>
      <c r="HL97" t="s">
        <v>411</v>
      </c>
      <c r="HM97" t="s">
        <v>411</v>
      </c>
      <c r="HN97" t="s">
        <v>411</v>
      </c>
      <c r="HO97" t="s">
        <v>411</v>
      </c>
      <c r="HP97">
        <v>0</v>
      </c>
      <c r="HQ97">
        <v>100</v>
      </c>
      <c r="HR97">
        <v>100</v>
      </c>
      <c r="HS97">
        <v>2.0990000000000002</v>
      </c>
      <c r="HT97">
        <v>-0.1012</v>
      </c>
      <c r="HU97">
        <v>2.0991999999999962</v>
      </c>
      <c r="HV97">
        <v>0</v>
      </c>
      <c r="HW97">
        <v>0</v>
      </c>
      <c r="HX97">
        <v>0</v>
      </c>
      <c r="HY97">
        <v>-0.1012047619047607</v>
      </c>
      <c r="HZ97">
        <v>0</v>
      </c>
      <c r="IA97">
        <v>0</v>
      </c>
      <c r="IB97">
        <v>0</v>
      </c>
      <c r="IC97">
        <v>-1</v>
      </c>
      <c r="ID97">
        <v>-1</v>
      </c>
      <c r="IE97">
        <v>-1</v>
      </c>
      <c r="IF97">
        <v>-1</v>
      </c>
      <c r="IG97">
        <v>1.5</v>
      </c>
      <c r="IH97">
        <v>1.3</v>
      </c>
      <c r="II97">
        <v>1.7724599999999999</v>
      </c>
      <c r="IJ97">
        <v>2.3962400000000001</v>
      </c>
      <c r="IK97">
        <v>1.5478499999999999</v>
      </c>
      <c r="IL97">
        <v>2.2973599999999998</v>
      </c>
      <c r="IM97">
        <v>1.5918000000000001</v>
      </c>
      <c r="IN97">
        <v>2.4108900000000002</v>
      </c>
      <c r="IO97">
        <v>42.403799999999997</v>
      </c>
      <c r="IP97">
        <v>24.043700000000001</v>
      </c>
      <c r="IQ97">
        <v>18</v>
      </c>
      <c r="IR97">
        <v>506.029</v>
      </c>
      <c r="IS97">
        <v>461.98700000000002</v>
      </c>
      <c r="IT97">
        <v>19.463999999999999</v>
      </c>
      <c r="IU97">
        <v>36.2104</v>
      </c>
      <c r="IV97">
        <v>30.000599999999999</v>
      </c>
      <c r="IW97">
        <v>36.440600000000003</v>
      </c>
      <c r="IX97">
        <v>36.469799999999999</v>
      </c>
      <c r="IY97">
        <v>35.487900000000003</v>
      </c>
      <c r="IZ97">
        <v>50.382100000000001</v>
      </c>
      <c r="JA97">
        <v>0</v>
      </c>
      <c r="JB97">
        <v>19.4268</v>
      </c>
      <c r="JC97">
        <v>800</v>
      </c>
      <c r="JD97">
        <v>15.078200000000001</v>
      </c>
      <c r="JE97">
        <v>98.825000000000003</v>
      </c>
      <c r="JF97">
        <v>98.3352</v>
      </c>
    </row>
    <row r="98" spans="1:266" x14ac:dyDescent="0.25">
      <c r="A98">
        <v>82</v>
      </c>
      <c r="B98">
        <v>1657480580</v>
      </c>
      <c r="C98">
        <v>15466.900000095369</v>
      </c>
      <c r="D98" t="s">
        <v>822</v>
      </c>
      <c r="E98" t="s">
        <v>823</v>
      </c>
      <c r="F98" t="s">
        <v>397</v>
      </c>
      <c r="G98" t="s">
        <v>398</v>
      </c>
      <c r="H98" t="s">
        <v>758</v>
      </c>
      <c r="I98" t="s">
        <v>584</v>
      </c>
      <c r="J98" t="s">
        <v>584</v>
      </c>
      <c r="K98">
        <v>1657480580</v>
      </c>
      <c r="L98">
        <f t="shared" si="92"/>
        <v>5.4909015146119488E-3</v>
      </c>
      <c r="M98">
        <f t="shared" si="93"/>
        <v>5.4909015146119486</v>
      </c>
      <c r="N98">
        <f t="shared" si="94"/>
        <v>42.536978938084445</v>
      </c>
      <c r="O98">
        <f t="shared" si="95"/>
        <v>942.76</v>
      </c>
      <c r="P98">
        <f t="shared" si="96"/>
        <v>706.97939041336667</v>
      </c>
      <c r="Q98">
        <f t="shared" si="97"/>
        <v>70.347399641824111</v>
      </c>
      <c r="R98">
        <f t="shared" si="98"/>
        <v>93.808554231756005</v>
      </c>
      <c r="S98">
        <f t="shared" si="99"/>
        <v>0.33684741373663241</v>
      </c>
      <c r="T98">
        <f t="shared" si="100"/>
        <v>2.9192868963439649</v>
      </c>
      <c r="U98">
        <f t="shared" si="101"/>
        <v>0.31664807933804229</v>
      </c>
      <c r="V98">
        <f t="shared" si="102"/>
        <v>0.1996188629733722</v>
      </c>
      <c r="W98">
        <f t="shared" si="103"/>
        <v>289.57401284749477</v>
      </c>
      <c r="X98">
        <f t="shared" si="104"/>
        <v>27.979255325395059</v>
      </c>
      <c r="Y98">
        <f t="shared" si="105"/>
        <v>28.029800000000002</v>
      </c>
      <c r="Z98">
        <f t="shared" si="106"/>
        <v>3.8014372160585301</v>
      </c>
      <c r="AA98">
        <f t="shared" si="107"/>
        <v>57.053693206880482</v>
      </c>
      <c r="AB98">
        <f t="shared" si="108"/>
        <v>2.12736936962607</v>
      </c>
      <c r="AC98">
        <f t="shared" si="109"/>
        <v>3.7287145670168753</v>
      </c>
      <c r="AD98">
        <f t="shared" si="110"/>
        <v>1.6740678464324601</v>
      </c>
      <c r="AE98">
        <f t="shared" si="111"/>
        <v>-242.14875679438694</v>
      </c>
      <c r="AF98">
        <f t="shared" si="112"/>
        <v>-52.094300996535807</v>
      </c>
      <c r="AG98">
        <f t="shared" si="113"/>
        <v>-3.8845145367761824</v>
      </c>
      <c r="AH98">
        <f t="shared" si="114"/>
        <v>-8.5535594802041572</v>
      </c>
      <c r="AI98">
        <v>0</v>
      </c>
      <c r="AJ98">
        <v>0</v>
      </c>
      <c r="AK98">
        <f t="shared" si="115"/>
        <v>1</v>
      </c>
      <c r="AL98">
        <f t="shared" si="116"/>
        <v>0</v>
      </c>
      <c r="AM98">
        <f t="shared" si="117"/>
        <v>52446.014516252792</v>
      </c>
      <c r="AN98" t="s">
        <v>402</v>
      </c>
      <c r="AO98">
        <v>10366.9</v>
      </c>
      <c r="AP98">
        <v>993.59653846153856</v>
      </c>
      <c r="AQ98">
        <v>3431.87</v>
      </c>
      <c r="AR98">
        <f t="shared" si="118"/>
        <v>0.71047955241266758</v>
      </c>
      <c r="AS98">
        <v>-3.9894345373445681</v>
      </c>
      <c r="AT98" t="s">
        <v>824</v>
      </c>
      <c r="AU98">
        <v>10345.9</v>
      </c>
      <c r="AV98">
        <v>868.1497599999999</v>
      </c>
      <c r="AW98">
        <v>1395.49</v>
      </c>
      <c r="AX98">
        <f t="shared" si="119"/>
        <v>0.37788894223534397</v>
      </c>
      <c r="AY98">
        <v>0.5</v>
      </c>
      <c r="AZ98">
        <f t="shared" si="120"/>
        <v>1513.2188999209818</v>
      </c>
      <c r="BA98">
        <f t="shared" si="121"/>
        <v>42.536978938084445</v>
      </c>
      <c r="BB98">
        <f t="shared" si="122"/>
        <v>285.9143447308353</v>
      </c>
      <c r="BC98">
        <f t="shared" si="123"/>
        <v>3.0746651048211567E-2</v>
      </c>
      <c r="BD98">
        <f t="shared" si="124"/>
        <v>1.4592580383951157</v>
      </c>
      <c r="BE98">
        <f t="shared" si="125"/>
        <v>698.49348866760465</v>
      </c>
      <c r="BF98" t="s">
        <v>825</v>
      </c>
      <c r="BG98">
        <v>608.21</v>
      </c>
      <c r="BH98">
        <f t="shared" si="126"/>
        <v>608.21</v>
      </c>
      <c r="BI98">
        <f t="shared" si="127"/>
        <v>0.56416025912045231</v>
      </c>
      <c r="BJ98">
        <f t="shared" si="128"/>
        <v>0.66982552586119315</v>
      </c>
      <c r="BK98">
        <f t="shared" si="129"/>
        <v>0.7211845618806797</v>
      </c>
      <c r="BL98">
        <f t="shared" si="130"/>
        <v>1.3121393863471285</v>
      </c>
      <c r="BM98">
        <f t="shared" si="131"/>
        <v>0.83517293368526369</v>
      </c>
      <c r="BN98">
        <f t="shared" si="132"/>
        <v>0.46926763313743974</v>
      </c>
      <c r="BO98">
        <f t="shared" si="133"/>
        <v>0.53073236686256031</v>
      </c>
      <c r="BP98">
        <v>1285</v>
      </c>
      <c r="BQ98">
        <v>300</v>
      </c>
      <c r="BR98">
        <v>300</v>
      </c>
      <c r="BS98">
        <v>300</v>
      </c>
      <c r="BT98">
        <v>10345.9</v>
      </c>
      <c r="BU98">
        <v>1289.8</v>
      </c>
      <c r="BV98">
        <v>-7.07115E-3</v>
      </c>
      <c r="BW98">
        <v>3.82</v>
      </c>
      <c r="BX98" t="s">
        <v>405</v>
      </c>
      <c r="BY98" t="s">
        <v>405</v>
      </c>
      <c r="BZ98" t="s">
        <v>405</v>
      </c>
      <c r="CA98" t="s">
        <v>405</v>
      </c>
      <c r="CB98" t="s">
        <v>405</v>
      </c>
      <c r="CC98" t="s">
        <v>405</v>
      </c>
      <c r="CD98" t="s">
        <v>405</v>
      </c>
      <c r="CE98" t="s">
        <v>405</v>
      </c>
      <c r="CF98" t="s">
        <v>405</v>
      </c>
      <c r="CG98" t="s">
        <v>405</v>
      </c>
      <c r="CH98">
        <f t="shared" si="134"/>
        <v>1800.04</v>
      </c>
      <c r="CI98">
        <f t="shared" si="135"/>
        <v>1513.2188999209818</v>
      </c>
      <c r="CJ98">
        <f t="shared" si="136"/>
        <v>0.84065848532309384</v>
      </c>
      <c r="CK98">
        <f t="shared" si="137"/>
        <v>0.16087087667357103</v>
      </c>
      <c r="CL98">
        <v>6</v>
      </c>
      <c r="CM98">
        <v>0.5</v>
      </c>
      <c r="CN98" t="s">
        <v>406</v>
      </c>
      <c r="CO98">
        <v>2</v>
      </c>
      <c r="CP98">
        <v>1657480580</v>
      </c>
      <c r="CQ98">
        <v>942.76</v>
      </c>
      <c r="CR98">
        <v>1000.01</v>
      </c>
      <c r="CS98">
        <v>21.3797</v>
      </c>
      <c r="CT98">
        <v>14.9322</v>
      </c>
      <c r="CU98">
        <v>940.197</v>
      </c>
      <c r="CV98">
        <v>21.486999999999998</v>
      </c>
      <c r="CW98">
        <v>500.05500000000001</v>
      </c>
      <c r="CX98">
        <v>99.404200000000003</v>
      </c>
      <c r="CY98">
        <v>9.9973099999999995E-2</v>
      </c>
      <c r="CZ98">
        <v>27.698799999999999</v>
      </c>
      <c r="DA98">
        <v>28.029800000000002</v>
      </c>
      <c r="DB98">
        <v>999.9</v>
      </c>
      <c r="DC98">
        <v>0</v>
      </c>
      <c r="DD98">
        <v>0</v>
      </c>
      <c r="DE98">
        <v>10001.200000000001</v>
      </c>
      <c r="DF98">
        <v>0</v>
      </c>
      <c r="DG98">
        <v>1926.34</v>
      </c>
      <c r="DH98">
        <v>-57.253500000000003</v>
      </c>
      <c r="DI98">
        <v>963.35599999999999</v>
      </c>
      <c r="DJ98">
        <v>1015.17</v>
      </c>
      <c r="DK98">
        <v>6.4475300000000004</v>
      </c>
      <c r="DL98">
        <v>1000.01</v>
      </c>
      <c r="DM98">
        <v>14.9322</v>
      </c>
      <c r="DN98">
        <v>2.1252300000000002</v>
      </c>
      <c r="DO98">
        <v>1.4843200000000001</v>
      </c>
      <c r="DP98">
        <v>18.409600000000001</v>
      </c>
      <c r="DQ98">
        <v>12.807600000000001</v>
      </c>
      <c r="DR98">
        <v>1800.04</v>
      </c>
      <c r="DS98">
        <v>0.97799100000000005</v>
      </c>
      <c r="DT98">
        <v>2.20086E-2</v>
      </c>
      <c r="DU98">
        <v>0</v>
      </c>
      <c r="DV98">
        <v>867.42200000000003</v>
      </c>
      <c r="DW98">
        <v>5.0001199999999999</v>
      </c>
      <c r="DX98">
        <v>16053.3</v>
      </c>
      <c r="DY98">
        <v>14418.1</v>
      </c>
      <c r="DZ98">
        <v>49.875</v>
      </c>
      <c r="EA98">
        <v>51.311999999999998</v>
      </c>
      <c r="EB98">
        <v>50.875</v>
      </c>
      <c r="EC98">
        <v>50.436999999999998</v>
      </c>
      <c r="ED98">
        <v>51</v>
      </c>
      <c r="EE98">
        <v>1755.53</v>
      </c>
      <c r="EF98">
        <v>39.51</v>
      </c>
      <c r="EG98">
        <v>0</v>
      </c>
      <c r="EH98">
        <v>161.79999995231631</v>
      </c>
      <c r="EI98">
        <v>0</v>
      </c>
      <c r="EJ98">
        <v>868.1497599999999</v>
      </c>
      <c r="EK98">
        <v>-3.6018461378622559</v>
      </c>
      <c r="EL98">
        <v>-66.938461482475631</v>
      </c>
      <c r="EM98">
        <v>16061.768</v>
      </c>
      <c r="EN98">
        <v>15</v>
      </c>
      <c r="EO98">
        <v>1657480519.5</v>
      </c>
      <c r="EP98" t="s">
        <v>826</v>
      </c>
      <c r="EQ98">
        <v>1657480516.5</v>
      </c>
      <c r="ER98">
        <v>1657480519.5</v>
      </c>
      <c r="ES98">
        <v>91</v>
      </c>
      <c r="ET98">
        <v>0.46500000000000002</v>
      </c>
      <c r="EU98">
        <v>-6.0000000000000001E-3</v>
      </c>
      <c r="EV98">
        <v>2.5640000000000001</v>
      </c>
      <c r="EW98">
        <v>-0.107</v>
      </c>
      <c r="EX98">
        <v>1000</v>
      </c>
      <c r="EY98">
        <v>16</v>
      </c>
      <c r="EZ98">
        <v>0.02</v>
      </c>
      <c r="FA98">
        <v>0.01</v>
      </c>
      <c r="FB98">
        <v>-57.275957499999997</v>
      </c>
      <c r="FC98">
        <v>-0.35695046904306138</v>
      </c>
      <c r="FD98">
        <v>0.1025282177927128</v>
      </c>
      <c r="FE98">
        <v>1</v>
      </c>
      <c r="FF98">
        <v>6.4856097500000001</v>
      </c>
      <c r="FG98">
        <v>9.1168592870531404E-2</v>
      </c>
      <c r="FH98">
        <v>2.034959170198512E-2</v>
      </c>
      <c r="FI98">
        <v>1</v>
      </c>
      <c r="FJ98">
        <v>2</v>
      </c>
      <c r="FK98">
        <v>2</v>
      </c>
      <c r="FL98" t="s">
        <v>408</v>
      </c>
      <c r="FM98">
        <v>2.9302700000000002</v>
      </c>
      <c r="FN98">
        <v>2.7029100000000001</v>
      </c>
      <c r="FO98">
        <v>0.176867</v>
      </c>
      <c r="FP98">
        <v>0.184388</v>
      </c>
      <c r="FQ98">
        <v>0.105172</v>
      </c>
      <c r="FR98">
        <v>8.0842300000000006E-2</v>
      </c>
      <c r="FS98">
        <v>28802.3</v>
      </c>
      <c r="FT98">
        <v>15751.3</v>
      </c>
      <c r="FU98">
        <v>31450</v>
      </c>
      <c r="FV98">
        <v>21016.799999999999</v>
      </c>
      <c r="FW98">
        <v>38122.400000000001</v>
      </c>
      <c r="FX98">
        <v>32883.1</v>
      </c>
      <c r="FY98">
        <v>47580.2</v>
      </c>
      <c r="FZ98">
        <v>40219.1</v>
      </c>
      <c r="GA98">
        <v>1.89252</v>
      </c>
      <c r="GB98">
        <v>1.8629199999999999</v>
      </c>
      <c r="GC98">
        <v>1.80155E-2</v>
      </c>
      <c r="GD98">
        <v>0</v>
      </c>
      <c r="GE98">
        <v>27.735600000000002</v>
      </c>
      <c r="GF98">
        <v>999.9</v>
      </c>
      <c r="GG98">
        <v>40.6</v>
      </c>
      <c r="GH98">
        <v>40.299999999999997</v>
      </c>
      <c r="GI98">
        <v>30.769400000000001</v>
      </c>
      <c r="GJ98">
        <v>61.510300000000001</v>
      </c>
      <c r="GK98">
        <v>19.318899999999999</v>
      </c>
      <c r="GL98">
        <v>1</v>
      </c>
      <c r="GM98">
        <v>0.76511899999999999</v>
      </c>
      <c r="GN98">
        <v>6.2277399999999998</v>
      </c>
      <c r="GO98">
        <v>20.0258</v>
      </c>
      <c r="GP98">
        <v>5.1942300000000001</v>
      </c>
      <c r="GQ98">
        <v>11.950100000000001</v>
      </c>
      <c r="GR98">
        <v>4.9936499999999997</v>
      </c>
      <c r="GS98">
        <v>3.2909999999999999</v>
      </c>
      <c r="GT98">
        <v>9999</v>
      </c>
      <c r="GU98">
        <v>9999</v>
      </c>
      <c r="GV98">
        <v>9999</v>
      </c>
      <c r="GW98">
        <v>999.9</v>
      </c>
      <c r="GX98">
        <v>1.8757600000000001</v>
      </c>
      <c r="GY98">
        <v>1.87476</v>
      </c>
      <c r="GZ98">
        <v>1.8751500000000001</v>
      </c>
      <c r="HA98">
        <v>1.8788199999999999</v>
      </c>
      <c r="HB98">
        <v>1.8724099999999999</v>
      </c>
      <c r="HC98">
        <v>1.87012</v>
      </c>
      <c r="HD98">
        <v>1.87222</v>
      </c>
      <c r="HE98">
        <v>1.87531</v>
      </c>
      <c r="HF98">
        <v>0</v>
      </c>
      <c r="HG98">
        <v>0</v>
      </c>
      <c r="HH98">
        <v>0</v>
      </c>
      <c r="HI98">
        <v>0</v>
      </c>
      <c r="HJ98" t="s">
        <v>409</v>
      </c>
      <c r="HK98" t="s">
        <v>410</v>
      </c>
      <c r="HL98" t="s">
        <v>411</v>
      </c>
      <c r="HM98" t="s">
        <v>411</v>
      </c>
      <c r="HN98" t="s">
        <v>411</v>
      </c>
      <c r="HO98" t="s">
        <v>411</v>
      </c>
      <c r="HP98">
        <v>0</v>
      </c>
      <c r="HQ98">
        <v>100</v>
      </c>
      <c r="HR98">
        <v>100</v>
      </c>
      <c r="HS98">
        <v>2.5630000000000002</v>
      </c>
      <c r="HT98">
        <v>-0.10730000000000001</v>
      </c>
      <c r="HU98">
        <v>2.563550000000077</v>
      </c>
      <c r="HV98">
        <v>0</v>
      </c>
      <c r="HW98">
        <v>0</v>
      </c>
      <c r="HX98">
        <v>0</v>
      </c>
      <c r="HY98">
        <v>-0.10728999999999719</v>
      </c>
      <c r="HZ98">
        <v>0</v>
      </c>
      <c r="IA98">
        <v>0</v>
      </c>
      <c r="IB98">
        <v>0</v>
      </c>
      <c r="IC98">
        <v>-1</v>
      </c>
      <c r="ID98">
        <v>-1</v>
      </c>
      <c r="IE98">
        <v>-1</v>
      </c>
      <c r="IF98">
        <v>-1</v>
      </c>
      <c r="IG98">
        <v>1.1000000000000001</v>
      </c>
      <c r="IH98">
        <v>1</v>
      </c>
      <c r="II98">
        <v>2.1240199999999998</v>
      </c>
      <c r="IJ98">
        <v>2.3889200000000002</v>
      </c>
      <c r="IK98">
        <v>1.5490699999999999</v>
      </c>
      <c r="IL98">
        <v>2.2973599999999998</v>
      </c>
      <c r="IM98">
        <v>1.5918000000000001</v>
      </c>
      <c r="IN98">
        <v>2.3278799999999999</v>
      </c>
      <c r="IO98">
        <v>42.457099999999997</v>
      </c>
      <c r="IP98">
        <v>24.035</v>
      </c>
      <c r="IQ98">
        <v>18</v>
      </c>
      <c r="IR98">
        <v>506.161</v>
      </c>
      <c r="IS98">
        <v>462.00700000000001</v>
      </c>
      <c r="IT98">
        <v>19.084099999999999</v>
      </c>
      <c r="IU98">
        <v>36.285699999999999</v>
      </c>
      <c r="IV98">
        <v>30.000499999999999</v>
      </c>
      <c r="IW98">
        <v>36.494900000000001</v>
      </c>
      <c r="IX98">
        <v>36.523899999999998</v>
      </c>
      <c r="IY98">
        <v>42.533200000000001</v>
      </c>
      <c r="IZ98">
        <v>50.862099999999998</v>
      </c>
      <c r="JA98">
        <v>0</v>
      </c>
      <c r="JB98">
        <v>19.072199999999999</v>
      </c>
      <c r="JC98">
        <v>1000</v>
      </c>
      <c r="JD98">
        <v>14.948600000000001</v>
      </c>
      <c r="JE98">
        <v>98.8125</v>
      </c>
      <c r="JF98">
        <v>98.324200000000005</v>
      </c>
    </row>
    <row r="99" spans="1:266" x14ac:dyDescent="0.25">
      <c r="A99">
        <v>83</v>
      </c>
      <c r="B99">
        <v>1657480769.5</v>
      </c>
      <c r="C99">
        <v>15656.400000095369</v>
      </c>
      <c r="D99" t="s">
        <v>827</v>
      </c>
      <c r="E99" t="s">
        <v>828</v>
      </c>
      <c r="F99" t="s">
        <v>397</v>
      </c>
      <c r="G99" t="s">
        <v>398</v>
      </c>
      <c r="H99" t="s">
        <v>758</v>
      </c>
      <c r="I99" t="s">
        <v>584</v>
      </c>
      <c r="J99" t="s">
        <v>584</v>
      </c>
      <c r="K99">
        <v>1657480769.5</v>
      </c>
      <c r="L99">
        <f t="shared" si="92"/>
        <v>4.8676626684696338E-3</v>
      </c>
      <c r="M99">
        <f t="shared" si="93"/>
        <v>4.8676626684696336</v>
      </c>
      <c r="N99">
        <f t="shared" si="94"/>
        <v>42.844567015741113</v>
      </c>
      <c r="O99">
        <f t="shared" si="95"/>
        <v>1141.95</v>
      </c>
      <c r="P99">
        <f t="shared" si="96"/>
        <v>872.65968662678142</v>
      </c>
      <c r="Q99">
        <f t="shared" si="97"/>
        <v>86.833670507116977</v>
      </c>
      <c r="R99">
        <f t="shared" si="98"/>
        <v>113.62930080900001</v>
      </c>
      <c r="S99">
        <f t="shared" si="99"/>
        <v>0.29739410039492253</v>
      </c>
      <c r="T99">
        <f t="shared" si="100"/>
        <v>2.9188632199892988</v>
      </c>
      <c r="U99">
        <f t="shared" si="101"/>
        <v>0.28152758545328233</v>
      </c>
      <c r="V99">
        <f t="shared" si="102"/>
        <v>0.17730970935865431</v>
      </c>
      <c r="W99">
        <f t="shared" si="103"/>
        <v>289.55108984752155</v>
      </c>
      <c r="X99">
        <f t="shared" si="104"/>
        <v>28.034647459847001</v>
      </c>
      <c r="Y99">
        <f t="shared" si="105"/>
        <v>27.980399999999999</v>
      </c>
      <c r="Z99">
        <f t="shared" si="106"/>
        <v>3.7905058081906637</v>
      </c>
      <c r="AA99">
        <f t="shared" si="107"/>
        <v>57.244396006209328</v>
      </c>
      <c r="AB99">
        <f t="shared" si="108"/>
        <v>2.1211598854639999</v>
      </c>
      <c r="AC99">
        <f t="shared" si="109"/>
        <v>3.7054454819191673</v>
      </c>
      <c r="AD99">
        <f t="shared" si="110"/>
        <v>1.6693459227266638</v>
      </c>
      <c r="AE99">
        <f t="shared" si="111"/>
        <v>-214.66392367951084</v>
      </c>
      <c r="AF99">
        <f t="shared" si="112"/>
        <v>-61.166513747173724</v>
      </c>
      <c r="AG99">
        <f t="shared" si="113"/>
        <v>-4.5581062511391082</v>
      </c>
      <c r="AH99">
        <f t="shared" si="114"/>
        <v>9.1625461696978618</v>
      </c>
      <c r="AI99">
        <v>0</v>
      </c>
      <c r="AJ99">
        <v>0</v>
      </c>
      <c r="AK99">
        <f t="shared" si="115"/>
        <v>1</v>
      </c>
      <c r="AL99">
        <f t="shared" si="116"/>
        <v>0</v>
      </c>
      <c r="AM99">
        <f t="shared" si="117"/>
        <v>52452.532117864394</v>
      </c>
      <c r="AN99" t="s">
        <v>402</v>
      </c>
      <c r="AO99">
        <v>10366.9</v>
      </c>
      <c r="AP99">
        <v>993.59653846153856</v>
      </c>
      <c r="AQ99">
        <v>3431.87</v>
      </c>
      <c r="AR99">
        <f t="shared" si="118"/>
        <v>0.71047955241266758</v>
      </c>
      <c r="AS99">
        <v>-3.9894345373445681</v>
      </c>
      <c r="AT99" t="s">
        <v>829</v>
      </c>
      <c r="AU99">
        <v>10352.9</v>
      </c>
      <c r="AV99">
        <v>844.91650000000004</v>
      </c>
      <c r="AW99">
        <v>1347.44</v>
      </c>
      <c r="AX99">
        <f t="shared" si="119"/>
        <v>0.37294684735498429</v>
      </c>
      <c r="AY99">
        <v>0.5</v>
      </c>
      <c r="AZ99">
        <f t="shared" si="120"/>
        <v>1513.1009999209957</v>
      </c>
      <c r="BA99">
        <f t="shared" si="121"/>
        <v>42.844567015741113</v>
      </c>
      <c r="BB99">
        <f t="shared" si="122"/>
        <v>282.15312382510484</v>
      </c>
      <c r="BC99">
        <f t="shared" si="123"/>
        <v>3.0952330053004427E-2</v>
      </c>
      <c r="BD99">
        <f t="shared" si="124"/>
        <v>1.5469557086029804</v>
      </c>
      <c r="BE99">
        <f t="shared" si="125"/>
        <v>686.24454894746509</v>
      </c>
      <c r="BF99" t="s">
        <v>830</v>
      </c>
      <c r="BG99">
        <v>600.29</v>
      </c>
      <c r="BH99">
        <f t="shared" si="126"/>
        <v>600.29</v>
      </c>
      <c r="BI99">
        <f t="shared" si="127"/>
        <v>0.55449593302855793</v>
      </c>
      <c r="BJ99">
        <f t="shared" si="128"/>
        <v>0.67258716455865619</v>
      </c>
      <c r="BK99">
        <f t="shared" si="129"/>
        <v>0.73613671519081214</v>
      </c>
      <c r="BL99">
        <f t="shared" si="130"/>
        <v>1.4201859144580451</v>
      </c>
      <c r="BM99">
        <f t="shared" si="131"/>
        <v>0.85487950095835463</v>
      </c>
      <c r="BN99">
        <f t="shared" si="132"/>
        <v>0.47785473358955083</v>
      </c>
      <c r="BO99">
        <f t="shared" si="133"/>
        <v>0.52214526641044912</v>
      </c>
      <c r="BP99">
        <v>1287</v>
      </c>
      <c r="BQ99">
        <v>300</v>
      </c>
      <c r="BR99">
        <v>300</v>
      </c>
      <c r="BS99">
        <v>300</v>
      </c>
      <c r="BT99">
        <v>10352.9</v>
      </c>
      <c r="BU99">
        <v>1246.05</v>
      </c>
      <c r="BV99">
        <v>-7.0760800000000002E-3</v>
      </c>
      <c r="BW99">
        <v>4.17</v>
      </c>
      <c r="BX99" t="s">
        <v>405</v>
      </c>
      <c r="BY99" t="s">
        <v>405</v>
      </c>
      <c r="BZ99" t="s">
        <v>405</v>
      </c>
      <c r="CA99" t="s">
        <v>405</v>
      </c>
      <c r="CB99" t="s">
        <v>405</v>
      </c>
      <c r="CC99" t="s">
        <v>405</v>
      </c>
      <c r="CD99" t="s">
        <v>405</v>
      </c>
      <c r="CE99" t="s">
        <v>405</v>
      </c>
      <c r="CF99" t="s">
        <v>405</v>
      </c>
      <c r="CG99" t="s">
        <v>405</v>
      </c>
      <c r="CH99">
        <f t="shared" si="134"/>
        <v>1799.9</v>
      </c>
      <c r="CI99">
        <f t="shared" si="135"/>
        <v>1513.1009999209957</v>
      </c>
      <c r="CJ99">
        <f t="shared" si="136"/>
        <v>0.84065836986554565</v>
      </c>
      <c r="CK99">
        <f t="shared" si="137"/>
        <v>0.16087065384050311</v>
      </c>
      <c r="CL99">
        <v>6</v>
      </c>
      <c r="CM99">
        <v>0.5</v>
      </c>
      <c r="CN99" t="s">
        <v>406</v>
      </c>
      <c r="CO99">
        <v>2</v>
      </c>
      <c r="CP99">
        <v>1657480769.5</v>
      </c>
      <c r="CQ99">
        <v>1141.95</v>
      </c>
      <c r="CR99">
        <v>1200.03</v>
      </c>
      <c r="CS99">
        <v>21.3172</v>
      </c>
      <c r="CT99">
        <v>15.600899999999999</v>
      </c>
      <c r="CU99">
        <v>1138.8399999999999</v>
      </c>
      <c r="CV99">
        <v>21.415500000000002</v>
      </c>
      <c r="CW99">
        <v>500.03300000000002</v>
      </c>
      <c r="CX99">
        <v>99.404499999999999</v>
      </c>
      <c r="CY99">
        <v>0.10012</v>
      </c>
      <c r="CZ99">
        <v>27.591699999999999</v>
      </c>
      <c r="DA99">
        <v>27.980399999999999</v>
      </c>
      <c r="DB99">
        <v>999.9</v>
      </c>
      <c r="DC99">
        <v>0</v>
      </c>
      <c r="DD99">
        <v>0</v>
      </c>
      <c r="DE99">
        <v>9998.75</v>
      </c>
      <c r="DF99">
        <v>0</v>
      </c>
      <c r="DG99">
        <v>1918.67</v>
      </c>
      <c r="DH99">
        <v>-58.075299999999999</v>
      </c>
      <c r="DI99">
        <v>1166.83</v>
      </c>
      <c r="DJ99">
        <v>1219.05</v>
      </c>
      <c r="DK99">
        <v>5.7163199999999996</v>
      </c>
      <c r="DL99">
        <v>1200.03</v>
      </c>
      <c r="DM99">
        <v>15.600899999999999</v>
      </c>
      <c r="DN99">
        <v>2.11903</v>
      </c>
      <c r="DO99">
        <v>1.5508</v>
      </c>
      <c r="DP99">
        <v>18.363</v>
      </c>
      <c r="DQ99">
        <v>13.478400000000001</v>
      </c>
      <c r="DR99">
        <v>1799.9</v>
      </c>
      <c r="DS99">
        <v>0.97799499999999995</v>
      </c>
      <c r="DT99">
        <v>2.2005500000000001E-2</v>
      </c>
      <c r="DU99">
        <v>0</v>
      </c>
      <c r="DV99">
        <v>844.56899999999996</v>
      </c>
      <c r="DW99">
        <v>5.0001199999999999</v>
      </c>
      <c r="DX99">
        <v>15556.8</v>
      </c>
      <c r="DY99">
        <v>14417</v>
      </c>
      <c r="DZ99">
        <v>48.686999999999998</v>
      </c>
      <c r="EA99">
        <v>50.311999999999998</v>
      </c>
      <c r="EB99">
        <v>49.75</v>
      </c>
      <c r="EC99">
        <v>49.436999999999998</v>
      </c>
      <c r="ED99">
        <v>49.936999999999998</v>
      </c>
      <c r="EE99">
        <v>1755.4</v>
      </c>
      <c r="EF99">
        <v>39.5</v>
      </c>
      <c r="EG99">
        <v>0</v>
      </c>
      <c r="EH99">
        <v>188.79999995231631</v>
      </c>
      <c r="EI99">
        <v>0</v>
      </c>
      <c r="EJ99">
        <v>844.91650000000004</v>
      </c>
      <c r="EK99">
        <v>-3.559213657272807</v>
      </c>
      <c r="EL99">
        <v>-84.953846105588752</v>
      </c>
      <c r="EM99">
        <v>15569.25</v>
      </c>
      <c r="EN99">
        <v>15</v>
      </c>
      <c r="EO99">
        <v>1657480692.5</v>
      </c>
      <c r="EP99" t="s">
        <v>831</v>
      </c>
      <c r="EQ99">
        <v>1657480690.5</v>
      </c>
      <c r="ER99">
        <v>1657480692.5</v>
      </c>
      <c r="ES99">
        <v>92</v>
      </c>
      <c r="ET99">
        <v>0.54800000000000004</v>
      </c>
      <c r="EU99">
        <v>8.9999999999999993E-3</v>
      </c>
      <c r="EV99">
        <v>3.1110000000000002</v>
      </c>
      <c r="EW99">
        <v>-9.8000000000000004E-2</v>
      </c>
      <c r="EX99">
        <v>1200</v>
      </c>
      <c r="EY99">
        <v>16</v>
      </c>
      <c r="EZ99">
        <v>0.03</v>
      </c>
      <c r="FA99">
        <v>0.01</v>
      </c>
      <c r="FB99">
        <v>-58.010819512195113</v>
      </c>
      <c r="FC99">
        <v>-0.1417170731706921</v>
      </c>
      <c r="FD99">
        <v>8.1420175541003517E-2</v>
      </c>
      <c r="FE99">
        <v>1</v>
      </c>
      <c r="FF99">
        <v>5.7272180487804878</v>
      </c>
      <c r="FG99">
        <v>0.20123832752613721</v>
      </c>
      <c r="FH99">
        <v>3.3806196518123888E-2</v>
      </c>
      <c r="FI99">
        <v>0</v>
      </c>
      <c r="FJ99">
        <v>1</v>
      </c>
      <c r="FK99">
        <v>2</v>
      </c>
      <c r="FL99" t="s">
        <v>588</v>
      </c>
      <c r="FM99">
        <v>2.93011</v>
      </c>
      <c r="FN99">
        <v>2.70303</v>
      </c>
      <c r="FO99">
        <v>0.199934</v>
      </c>
      <c r="FP99">
        <v>0.206844</v>
      </c>
      <c r="FQ99">
        <v>0.10489800000000001</v>
      </c>
      <c r="FR99">
        <v>8.3435599999999999E-2</v>
      </c>
      <c r="FS99">
        <v>27985.9</v>
      </c>
      <c r="FT99">
        <v>15312.9</v>
      </c>
      <c r="FU99">
        <v>31443.7</v>
      </c>
      <c r="FV99">
        <v>21013.200000000001</v>
      </c>
      <c r="FW99">
        <v>38127.5</v>
      </c>
      <c r="FX99">
        <v>32785.300000000003</v>
      </c>
      <c r="FY99">
        <v>47571</v>
      </c>
      <c r="FZ99">
        <v>40212.400000000001</v>
      </c>
      <c r="GA99">
        <v>1.89072</v>
      </c>
      <c r="GB99">
        <v>1.8630800000000001</v>
      </c>
      <c r="GC99">
        <v>2.3916400000000001E-2</v>
      </c>
      <c r="GD99">
        <v>0</v>
      </c>
      <c r="GE99">
        <v>27.5898</v>
      </c>
      <c r="GF99">
        <v>999.9</v>
      </c>
      <c r="GG99">
        <v>40.5</v>
      </c>
      <c r="GH99">
        <v>40.299999999999997</v>
      </c>
      <c r="GI99">
        <v>30.691800000000001</v>
      </c>
      <c r="GJ99">
        <v>61.570300000000003</v>
      </c>
      <c r="GK99">
        <v>19.0425</v>
      </c>
      <c r="GL99">
        <v>1</v>
      </c>
      <c r="GM99">
        <v>0.771451</v>
      </c>
      <c r="GN99">
        <v>5.7564700000000002</v>
      </c>
      <c r="GO99">
        <v>20.043600000000001</v>
      </c>
      <c r="GP99">
        <v>5.1939299999999999</v>
      </c>
      <c r="GQ99">
        <v>11.950100000000001</v>
      </c>
      <c r="GR99">
        <v>4.9951999999999996</v>
      </c>
      <c r="GS99">
        <v>3.2910499999999998</v>
      </c>
      <c r="GT99">
        <v>9999</v>
      </c>
      <c r="GU99">
        <v>9999</v>
      </c>
      <c r="GV99">
        <v>9999</v>
      </c>
      <c r="GW99">
        <v>999.9</v>
      </c>
      <c r="GX99">
        <v>1.8757999999999999</v>
      </c>
      <c r="GY99">
        <v>1.8747499999999999</v>
      </c>
      <c r="GZ99">
        <v>1.8751500000000001</v>
      </c>
      <c r="HA99">
        <v>1.8788199999999999</v>
      </c>
      <c r="HB99">
        <v>1.8724099999999999</v>
      </c>
      <c r="HC99">
        <v>1.87012</v>
      </c>
      <c r="HD99">
        <v>1.87225</v>
      </c>
      <c r="HE99">
        <v>1.8753299999999999</v>
      </c>
      <c r="HF99">
        <v>0</v>
      </c>
      <c r="HG99">
        <v>0</v>
      </c>
      <c r="HH99">
        <v>0</v>
      </c>
      <c r="HI99">
        <v>0</v>
      </c>
      <c r="HJ99" t="s">
        <v>409</v>
      </c>
      <c r="HK99" t="s">
        <v>410</v>
      </c>
      <c r="HL99" t="s">
        <v>411</v>
      </c>
      <c r="HM99" t="s">
        <v>411</v>
      </c>
      <c r="HN99" t="s">
        <v>411</v>
      </c>
      <c r="HO99" t="s">
        <v>411</v>
      </c>
      <c r="HP99">
        <v>0</v>
      </c>
      <c r="HQ99">
        <v>100</v>
      </c>
      <c r="HR99">
        <v>100</v>
      </c>
      <c r="HS99">
        <v>3.11</v>
      </c>
      <c r="HT99">
        <v>-9.8299999999999998E-2</v>
      </c>
      <c r="HU99">
        <v>3.1109999999998759</v>
      </c>
      <c r="HV99">
        <v>0</v>
      </c>
      <c r="HW99">
        <v>0</v>
      </c>
      <c r="HX99">
        <v>0</v>
      </c>
      <c r="HY99">
        <v>-9.8315000000010144E-2</v>
      </c>
      <c r="HZ99">
        <v>0</v>
      </c>
      <c r="IA99">
        <v>0</v>
      </c>
      <c r="IB99">
        <v>0</v>
      </c>
      <c r="IC99">
        <v>-1</v>
      </c>
      <c r="ID99">
        <v>-1</v>
      </c>
      <c r="IE99">
        <v>-1</v>
      </c>
      <c r="IF99">
        <v>-1</v>
      </c>
      <c r="IG99">
        <v>1.3</v>
      </c>
      <c r="IH99">
        <v>1.3</v>
      </c>
      <c r="II99">
        <v>2.4633799999999999</v>
      </c>
      <c r="IJ99">
        <v>2.3767100000000001</v>
      </c>
      <c r="IK99">
        <v>1.5490699999999999</v>
      </c>
      <c r="IL99">
        <v>2.2961399999999998</v>
      </c>
      <c r="IM99">
        <v>1.5918000000000001</v>
      </c>
      <c r="IN99">
        <v>2.36206</v>
      </c>
      <c r="IO99">
        <v>42.563699999999997</v>
      </c>
      <c r="IP99">
        <v>24.043700000000001</v>
      </c>
      <c r="IQ99">
        <v>18</v>
      </c>
      <c r="IR99">
        <v>505.66</v>
      </c>
      <c r="IS99">
        <v>462.74400000000003</v>
      </c>
      <c r="IT99">
        <v>19.216100000000001</v>
      </c>
      <c r="IU99">
        <v>36.386499999999998</v>
      </c>
      <c r="IV99">
        <v>30.000499999999999</v>
      </c>
      <c r="IW99">
        <v>36.589599999999997</v>
      </c>
      <c r="IX99">
        <v>36.616</v>
      </c>
      <c r="IY99">
        <v>49.326500000000003</v>
      </c>
      <c r="IZ99">
        <v>48.557000000000002</v>
      </c>
      <c r="JA99">
        <v>0</v>
      </c>
      <c r="JB99">
        <v>19.219899999999999</v>
      </c>
      <c r="JC99">
        <v>1200</v>
      </c>
      <c r="JD99">
        <v>15.6282</v>
      </c>
      <c r="JE99">
        <v>98.793099999999995</v>
      </c>
      <c r="JF99">
        <v>98.307699999999997</v>
      </c>
    </row>
    <row r="100" spans="1:266" x14ac:dyDescent="0.25">
      <c r="A100">
        <v>84</v>
      </c>
      <c r="B100">
        <v>1657480943</v>
      </c>
      <c r="C100">
        <v>15829.900000095369</v>
      </c>
      <c r="D100" t="s">
        <v>832</v>
      </c>
      <c r="E100" t="s">
        <v>833</v>
      </c>
      <c r="F100" t="s">
        <v>397</v>
      </c>
      <c r="G100" t="s">
        <v>398</v>
      </c>
      <c r="H100" t="s">
        <v>758</v>
      </c>
      <c r="I100" t="s">
        <v>584</v>
      </c>
      <c r="J100" t="s">
        <v>584</v>
      </c>
      <c r="K100">
        <v>1657480943</v>
      </c>
      <c r="L100">
        <f t="shared" si="92"/>
        <v>4.2259704088843039E-3</v>
      </c>
      <c r="M100">
        <f t="shared" si="93"/>
        <v>4.2259704088843035</v>
      </c>
      <c r="N100">
        <f t="shared" si="94"/>
        <v>42.544240701807212</v>
      </c>
      <c r="O100">
        <f t="shared" si="95"/>
        <v>1441.71</v>
      </c>
      <c r="P100">
        <f t="shared" si="96"/>
        <v>1113.0271394249078</v>
      </c>
      <c r="Q100">
        <f t="shared" si="97"/>
        <v>110.75843031498633</v>
      </c>
      <c r="R100">
        <f t="shared" si="98"/>
        <v>143.46598650947999</v>
      </c>
      <c r="S100">
        <f t="shared" si="99"/>
        <v>0.24257801349562436</v>
      </c>
      <c r="T100">
        <f t="shared" si="100"/>
        <v>2.9186484737617731</v>
      </c>
      <c r="U100">
        <f t="shared" si="101"/>
        <v>0.23190804604929383</v>
      </c>
      <c r="V100">
        <f t="shared" si="102"/>
        <v>0.14586207018755626</v>
      </c>
      <c r="W100">
        <f t="shared" si="103"/>
        <v>289.56284084748887</v>
      </c>
      <c r="X100">
        <f t="shared" si="104"/>
        <v>28.079992854346692</v>
      </c>
      <c r="Y100">
        <f t="shared" si="105"/>
        <v>28.023299999999999</v>
      </c>
      <c r="Z100">
        <f t="shared" si="106"/>
        <v>3.7999973033932846</v>
      </c>
      <c r="AA100">
        <f t="shared" si="107"/>
        <v>55.445170093157614</v>
      </c>
      <c r="AB100">
        <f t="shared" si="108"/>
        <v>2.0398558408144001</v>
      </c>
      <c r="AC100">
        <f t="shared" si="109"/>
        <v>3.6790505600164707</v>
      </c>
      <c r="AD100">
        <f t="shared" si="110"/>
        <v>1.7601414625788845</v>
      </c>
      <c r="AE100">
        <f t="shared" si="111"/>
        <v>-186.36529503179781</v>
      </c>
      <c r="AF100">
        <f t="shared" si="112"/>
        <v>-87.140527755360736</v>
      </c>
      <c r="AG100">
        <f t="shared" si="113"/>
        <v>-6.4915929968979311</v>
      </c>
      <c r="AH100">
        <f t="shared" si="114"/>
        <v>9.5654250634324143</v>
      </c>
      <c r="AI100">
        <v>0</v>
      </c>
      <c r="AJ100">
        <v>0</v>
      </c>
      <c r="AK100">
        <f t="shared" si="115"/>
        <v>1</v>
      </c>
      <c r="AL100">
        <f t="shared" si="116"/>
        <v>0</v>
      </c>
      <c r="AM100">
        <f t="shared" si="117"/>
        <v>52467.828964105465</v>
      </c>
      <c r="AN100" t="s">
        <v>402</v>
      </c>
      <c r="AO100">
        <v>10366.9</v>
      </c>
      <c r="AP100">
        <v>993.59653846153856</v>
      </c>
      <c r="AQ100">
        <v>3431.87</v>
      </c>
      <c r="AR100">
        <f t="shared" si="118"/>
        <v>0.71047955241266758</v>
      </c>
      <c r="AS100">
        <v>-3.9894345373445681</v>
      </c>
      <c r="AT100" t="s">
        <v>834</v>
      </c>
      <c r="AU100">
        <v>10355.5</v>
      </c>
      <c r="AV100">
        <v>824.82123076923085</v>
      </c>
      <c r="AW100">
        <v>1297.5999999999999</v>
      </c>
      <c r="AX100">
        <f t="shared" si="119"/>
        <v>0.36434861993739909</v>
      </c>
      <c r="AY100">
        <v>0.5</v>
      </c>
      <c r="AZ100">
        <f t="shared" si="120"/>
        <v>1513.1600999209786</v>
      </c>
      <c r="BA100">
        <f t="shared" si="121"/>
        <v>42.544240701807212</v>
      </c>
      <c r="BB100">
        <f t="shared" si="122"/>
        <v>275.65889707527271</v>
      </c>
      <c r="BC100">
        <f t="shared" si="123"/>
        <v>3.075264490623424E-2</v>
      </c>
      <c r="BD100">
        <f t="shared" si="124"/>
        <v>1.6447826757090014</v>
      </c>
      <c r="BE100">
        <f t="shared" si="125"/>
        <v>673.07799683398355</v>
      </c>
      <c r="BF100" t="s">
        <v>835</v>
      </c>
      <c r="BG100">
        <v>589.66999999999996</v>
      </c>
      <c r="BH100">
        <f t="shared" si="126"/>
        <v>589.66999999999996</v>
      </c>
      <c r="BI100">
        <f t="shared" si="127"/>
        <v>0.54556874229346486</v>
      </c>
      <c r="BJ100">
        <f t="shared" si="128"/>
        <v>0.66783265185932095</v>
      </c>
      <c r="BK100">
        <f t="shared" si="129"/>
        <v>0.75092182112448103</v>
      </c>
      <c r="BL100">
        <f t="shared" si="130"/>
        <v>1.5551756116137345</v>
      </c>
      <c r="BM100">
        <f t="shared" si="131"/>
        <v>0.8753201942547304</v>
      </c>
      <c r="BN100">
        <f t="shared" si="132"/>
        <v>0.4774378557819442</v>
      </c>
      <c r="BO100">
        <f t="shared" si="133"/>
        <v>0.5225621442180558</v>
      </c>
      <c r="BP100">
        <v>1289</v>
      </c>
      <c r="BQ100">
        <v>300</v>
      </c>
      <c r="BR100">
        <v>300</v>
      </c>
      <c r="BS100">
        <v>300</v>
      </c>
      <c r="BT100">
        <v>10355.5</v>
      </c>
      <c r="BU100">
        <v>1203.32</v>
      </c>
      <c r="BV100">
        <v>-7.0779399999999996E-3</v>
      </c>
      <c r="BW100">
        <v>3.53</v>
      </c>
      <c r="BX100" t="s">
        <v>405</v>
      </c>
      <c r="BY100" t="s">
        <v>405</v>
      </c>
      <c r="BZ100" t="s">
        <v>405</v>
      </c>
      <c r="CA100" t="s">
        <v>405</v>
      </c>
      <c r="CB100" t="s">
        <v>405</v>
      </c>
      <c r="CC100" t="s">
        <v>405</v>
      </c>
      <c r="CD100" t="s">
        <v>405</v>
      </c>
      <c r="CE100" t="s">
        <v>405</v>
      </c>
      <c r="CF100" t="s">
        <v>405</v>
      </c>
      <c r="CG100" t="s">
        <v>405</v>
      </c>
      <c r="CH100">
        <f t="shared" si="134"/>
        <v>1799.97</v>
      </c>
      <c r="CI100">
        <f t="shared" si="135"/>
        <v>1513.1600999209786</v>
      </c>
      <c r="CJ100">
        <f t="shared" si="136"/>
        <v>0.84065851093128141</v>
      </c>
      <c r="CK100">
        <f t="shared" si="137"/>
        <v>0.16087092609737322</v>
      </c>
      <c r="CL100">
        <v>6</v>
      </c>
      <c r="CM100">
        <v>0.5</v>
      </c>
      <c r="CN100" t="s">
        <v>406</v>
      </c>
      <c r="CO100">
        <v>2</v>
      </c>
      <c r="CP100">
        <v>1657480943</v>
      </c>
      <c r="CQ100">
        <v>1441.71</v>
      </c>
      <c r="CR100">
        <v>1500.06</v>
      </c>
      <c r="CS100">
        <v>20.498799999999999</v>
      </c>
      <c r="CT100">
        <v>15.5328</v>
      </c>
      <c r="CU100">
        <v>1438.01</v>
      </c>
      <c r="CV100">
        <v>20.581499999999998</v>
      </c>
      <c r="CW100">
        <v>500.12200000000001</v>
      </c>
      <c r="CX100">
        <v>99.410899999999998</v>
      </c>
      <c r="CY100">
        <v>0.100088</v>
      </c>
      <c r="CZ100">
        <v>27.4695</v>
      </c>
      <c r="DA100">
        <v>28.023299999999999</v>
      </c>
      <c r="DB100">
        <v>999.9</v>
      </c>
      <c r="DC100">
        <v>0</v>
      </c>
      <c r="DD100">
        <v>0</v>
      </c>
      <c r="DE100">
        <v>9996.8799999999992</v>
      </c>
      <c r="DF100">
        <v>0</v>
      </c>
      <c r="DG100">
        <v>1912.4</v>
      </c>
      <c r="DH100">
        <v>-58.349400000000003</v>
      </c>
      <c r="DI100">
        <v>1471.88</v>
      </c>
      <c r="DJ100">
        <v>1523.73</v>
      </c>
      <c r="DK100">
        <v>4.9659899999999997</v>
      </c>
      <c r="DL100">
        <v>1500.06</v>
      </c>
      <c r="DM100">
        <v>15.5328</v>
      </c>
      <c r="DN100">
        <v>2.0377999999999998</v>
      </c>
      <c r="DO100">
        <v>1.54413</v>
      </c>
      <c r="DP100">
        <v>17.741199999999999</v>
      </c>
      <c r="DQ100">
        <v>13.4123</v>
      </c>
      <c r="DR100">
        <v>1799.97</v>
      </c>
      <c r="DS100">
        <v>0.97799100000000005</v>
      </c>
      <c r="DT100">
        <v>2.20092E-2</v>
      </c>
      <c r="DU100">
        <v>0</v>
      </c>
      <c r="DV100">
        <v>824.28899999999999</v>
      </c>
      <c r="DW100">
        <v>5.0001199999999999</v>
      </c>
      <c r="DX100">
        <v>15159.9</v>
      </c>
      <c r="DY100">
        <v>14417.6</v>
      </c>
      <c r="DZ100">
        <v>48.186999999999998</v>
      </c>
      <c r="EA100">
        <v>49.936999999999998</v>
      </c>
      <c r="EB100">
        <v>49.125</v>
      </c>
      <c r="EC100">
        <v>49.186999999999998</v>
      </c>
      <c r="ED100">
        <v>49.5</v>
      </c>
      <c r="EE100">
        <v>1755.46</v>
      </c>
      <c r="EF100">
        <v>39.51</v>
      </c>
      <c r="EG100">
        <v>0</v>
      </c>
      <c r="EH100">
        <v>173.20000004768369</v>
      </c>
      <c r="EI100">
        <v>0</v>
      </c>
      <c r="EJ100">
        <v>824.82123076923085</v>
      </c>
      <c r="EK100">
        <v>-3.841572647600545</v>
      </c>
      <c r="EL100">
        <v>-85.282051212452004</v>
      </c>
      <c r="EM100">
        <v>15169.696153846149</v>
      </c>
      <c r="EN100">
        <v>15</v>
      </c>
      <c r="EO100">
        <v>1657480871.5</v>
      </c>
      <c r="EP100" t="s">
        <v>836</v>
      </c>
      <c r="EQ100">
        <v>1657480866.5</v>
      </c>
      <c r="ER100">
        <v>1657480871.5</v>
      </c>
      <c r="ES100">
        <v>93</v>
      </c>
      <c r="ET100">
        <v>0.58699999999999997</v>
      </c>
      <c r="EU100">
        <v>1.6E-2</v>
      </c>
      <c r="EV100">
        <v>3.6989999999999998</v>
      </c>
      <c r="EW100">
        <v>-8.3000000000000004E-2</v>
      </c>
      <c r="EX100">
        <v>1500</v>
      </c>
      <c r="EY100">
        <v>17</v>
      </c>
      <c r="EZ100">
        <v>0.03</v>
      </c>
      <c r="FA100">
        <v>0.02</v>
      </c>
      <c r="FB100">
        <v>-58.211590000000001</v>
      </c>
      <c r="FC100">
        <v>0.21884577861159929</v>
      </c>
      <c r="FD100">
        <v>7.2914610332909385E-2</v>
      </c>
      <c r="FE100">
        <v>1</v>
      </c>
      <c r="FF100">
        <v>5.03867975</v>
      </c>
      <c r="FG100">
        <v>3.1004465290800431E-2</v>
      </c>
      <c r="FH100">
        <v>3.2030524854230788E-2</v>
      </c>
      <c r="FI100">
        <v>1</v>
      </c>
      <c r="FJ100">
        <v>2</v>
      </c>
      <c r="FK100">
        <v>2</v>
      </c>
      <c r="FL100" t="s">
        <v>408</v>
      </c>
      <c r="FM100">
        <v>2.9302100000000002</v>
      </c>
      <c r="FN100">
        <v>2.7029899999999998</v>
      </c>
      <c r="FO100">
        <v>0.23097200000000001</v>
      </c>
      <c r="FP100">
        <v>0.23702000000000001</v>
      </c>
      <c r="FQ100">
        <v>0.101922</v>
      </c>
      <c r="FR100">
        <v>8.3154900000000004E-2</v>
      </c>
      <c r="FS100">
        <v>26888.400000000001</v>
      </c>
      <c r="FT100">
        <v>14724.3</v>
      </c>
      <c r="FU100">
        <v>31437</v>
      </c>
      <c r="FV100">
        <v>21009.4</v>
      </c>
      <c r="FW100">
        <v>38246.9</v>
      </c>
      <c r="FX100">
        <v>32789.800000000003</v>
      </c>
      <c r="FY100">
        <v>47561.1</v>
      </c>
      <c r="FZ100">
        <v>40205.300000000003</v>
      </c>
      <c r="GA100">
        <v>1.8889499999999999</v>
      </c>
      <c r="GB100">
        <v>1.8621700000000001</v>
      </c>
      <c r="GC100">
        <v>2.0097899999999998E-2</v>
      </c>
      <c r="GD100">
        <v>0</v>
      </c>
      <c r="GE100">
        <v>27.6951</v>
      </c>
      <c r="GF100">
        <v>999.9</v>
      </c>
      <c r="GG100">
        <v>40.200000000000003</v>
      </c>
      <c r="GH100">
        <v>40.299999999999997</v>
      </c>
      <c r="GI100">
        <v>30.465800000000002</v>
      </c>
      <c r="GJ100">
        <v>61.540300000000002</v>
      </c>
      <c r="GK100">
        <v>18.669899999999998</v>
      </c>
      <c r="GL100">
        <v>1</v>
      </c>
      <c r="GM100">
        <v>0.78858200000000001</v>
      </c>
      <c r="GN100">
        <v>6.8613400000000002</v>
      </c>
      <c r="GO100">
        <v>20.000299999999999</v>
      </c>
      <c r="GP100">
        <v>5.1943799999999998</v>
      </c>
      <c r="GQ100">
        <v>11.950100000000001</v>
      </c>
      <c r="GR100">
        <v>4.9942500000000001</v>
      </c>
      <c r="GS100">
        <v>3.2909999999999999</v>
      </c>
      <c r="GT100">
        <v>9999</v>
      </c>
      <c r="GU100">
        <v>9999</v>
      </c>
      <c r="GV100">
        <v>9999</v>
      </c>
      <c r="GW100">
        <v>999.9</v>
      </c>
      <c r="GX100">
        <v>1.87582</v>
      </c>
      <c r="GY100">
        <v>1.87479</v>
      </c>
      <c r="GZ100">
        <v>1.8751500000000001</v>
      </c>
      <c r="HA100">
        <v>1.8788199999999999</v>
      </c>
      <c r="HB100">
        <v>1.8724099999999999</v>
      </c>
      <c r="HC100">
        <v>1.87012</v>
      </c>
      <c r="HD100">
        <v>1.87225</v>
      </c>
      <c r="HE100">
        <v>1.8753200000000001</v>
      </c>
      <c r="HF100">
        <v>0</v>
      </c>
      <c r="HG100">
        <v>0</v>
      </c>
      <c r="HH100">
        <v>0</v>
      </c>
      <c r="HI100">
        <v>0</v>
      </c>
      <c r="HJ100" t="s">
        <v>409</v>
      </c>
      <c r="HK100" t="s">
        <v>410</v>
      </c>
      <c r="HL100" t="s">
        <v>411</v>
      </c>
      <c r="HM100" t="s">
        <v>411</v>
      </c>
      <c r="HN100" t="s">
        <v>411</v>
      </c>
      <c r="HO100" t="s">
        <v>411</v>
      </c>
      <c r="HP100">
        <v>0</v>
      </c>
      <c r="HQ100">
        <v>100</v>
      </c>
      <c r="HR100">
        <v>100</v>
      </c>
      <c r="HS100">
        <v>3.7</v>
      </c>
      <c r="HT100">
        <v>-8.2699999999999996E-2</v>
      </c>
      <c r="HU100">
        <v>3.6985714285715399</v>
      </c>
      <c r="HV100">
        <v>0</v>
      </c>
      <c r="HW100">
        <v>0</v>
      </c>
      <c r="HX100">
        <v>0</v>
      </c>
      <c r="HY100">
        <v>-8.2676190476195899E-2</v>
      </c>
      <c r="HZ100">
        <v>0</v>
      </c>
      <c r="IA100">
        <v>0</v>
      </c>
      <c r="IB100">
        <v>0</v>
      </c>
      <c r="IC100">
        <v>-1</v>
      </c>
      <c r="ID100">
        <v>-1</v>
      </c>
      <c r="IE100">
        <v>-1</v>
      </c>
      <c r="IF100">
        <v>-1</v>
      </c>
      <c r="IG100">
        <v>1.3</v>
      </c>
      <c r="IH100">
        <v>1.2</v>
      </c>
      <c r="II100">
        <v>2.95044</v>
      </c>
      <c r="IJ100">
        <v>2.3584000000000001</v>
      </c>
      <c r="IK100">
        <v>1.5478499999999999</v>
      </c>
      <c r="IL100">
        <v>2.2973599999999998</v>
      </c>
      <c r="IM100">
        <v>1.5918000000000001</v>
      </c>
      <c r="IN100">
        <v>2.4182100000000002</v>
      </c>
      <c r="IO100">
        <v>42.777799999999999</v>
      </c>
      <c r="IP100">
        <v>24.026199999999999</v>
      </c>
      <c r="IQ100">
        <v>18</v>
      </c>
      <c r="IR100">
        <v>505.303</v>
      </c>
      <c r="IS100">
        <v>462.91399999999999</v>
      </c>
      <c r="IT100">
        <v>18.459099999999999</v>
      </c>
      <c r="IU100">
        <v>36.517099999999999</v>
      </c>
      <c r="IV100">
        <v>30.001200000000001</v>
      </c>
      <c r="IW100">
        <v>36.701999999999998</v>
      </c>
      <c r="IX100">
        <v>36.728700000000003</v>
      </c>
      <c r="IY100">
        <v>59.071899999999999</v>
      </c>
      <c r="IZ100">
        <v>48.420200000000001</v>
      </c>
      <c r="JA100">
        <v>0</v>
      </c>
      <c r="JB100">
        <v>18.436199999999999</v>
      </c>
      <c r="JC100">
        <v>1500</v>
      </c>
      <c r="JD100">
        <v>15.4902</v>
      </c>
      <c r="JE100">
        <v>98.772300000000001</v>
      </c>
      <c r="JF100">
        <v>98.290199999999999</v>
      </c>
    </row>
    <row r="101" spans="1:266" x14ac:dyDescent="0.25">
      <c r="A101">
        <v>85</v>
      </c>
      <c r="B101">
        <v>1657481117.0999999</v>
      </c>
      <c r="C101">
        <v>16004</v>
      </c>
      <c r="D101" t="s">
        <v>837</v>
      </c>
      <c r="E101" t="s">
        <v>838</v>
      </c>
      <c r="F101" t="s">
        <v>397</v>
      </c>
      <c r="G101" t="s">
        <v>398</v>
      </c>
      <c r="H101" t="s">
        <v>758</v>
      </c>
      <c r="I101" t="s">
        <v>584</v>
      </c>
      <c r="J101" t="s">
        <v>584</v>
      </c>
      <c r="K101">
        <v>1657481117.0999999</v>
      </c>
      <c r="L101">
        <f t="shared" si="92"/>
        <v>3.0009121420242484E-3</v>
      </c>
      <c r="M101">
        <f t="shared" si="93"/>
        <v>3.0009121420242484</v>
      </c>
      <c r="N101">
        <f t="shared" si="94"/>
        <v>42.321457962808942</v>
      </c>
      <c r="O101">
        <f t="shared" si="95"/>
        <v>1743.3</v>
      </c>
      <c r="P101">
        <f t="shared" si="96"/>
        <v>1266.853926775643</v>
      </c>
      <c r="Q101">
        <f t="shared" si="97"/>
        <v>126.06635464107677</v>
      </c>
      <c r="R101">
        <f t="shared" si="98"/>
        <v>173.47815040139997</v>
      </c>
      <c r="S101">
        <f t="shared" si="99"/>
        <v>0.16142081129267746</v>
      </c>
      <c r="T101">
        <f t="shared" si="100"/>
        <v>2.9188709046166368</v>
      </c>
      <c r="U101">
        <f t="shared" si="101"/>
        <v>0.15662041156623874</v>
      </c>
      <c r="V101">
        <f t="shared" si="102"/>
        <v>9.8307162823156602E-2</v>
      </c>
      <c r="W101">
        <f t="shared" si="103"/>
        <v>289.55849084756437</v>
      </c>
      <c r="X101">
        <f t="shared" si="104"/>
        <v>28.134671014092035</v>
      </c>
      <c r="Y101">
        <f t="shared" si="105"/>
        <v>28.031600000000001</v>
      </c>
      <c r="Z101">
        <f t="shared" si="106"/>
        <v>3.8018360452565645</v>
      </c>
      <c r="AA101">
        <f t="shared" si="107"/>
        <v>53.839367811282798</v>
      </c>
      <c r="AB101">
        <f t="shared" si="108"/>
        <v>1.9502633986271998</v>
      </c>
      <c r="AC101">
        <f t="shared" si="109"/>
        <v>3.6223742549564157</v>
      </c>
      <c r="AD101">
        <f t="shared" si="110"/>
        <v>1.8515726466293647</v>
      </c>
      <c r="AE101">
        <f t="shared" si="111"/>
        <v>-132.34022546326935</v>
      </c>
      <c r="AF101">
        <f t="shared" si="112"/>
        <v>-130.1542493262366</v>
      </c>
      <c r="AG101">
        <f t="shared" si="113"/>
        <v>-9.6827931432137468</v>
      </c>
      <c r="AH101">
        <f t="shared" si="114"/>
        <v>17.38122291484467</v>
      </c>
      <c r="AI101">
        <v>0</v>
      </c>
      <c r="AJ101">
        <v>0</v>
      </c>
      <c r="AK101">
        <f t="shared" si="115"/>
        <v>1</v>
      </c>
      <c r="AL101">
        <f t="shared" si="116"/>
        <v>0</v>
      </c>
      <c r="AM101">
        <f t="shared" si="117"/>
        <v>52520.550396177263</v>
      </c>
      <c r="AN101" t="s">
        <v>402</v>
      </c>
      <c r="AO101">
        <v>10366.9</v>
      </c>
      <c r="AP101">
        <v>993.59653846153856</v>
      </c>
      <c r="AQ101">
        <v>3431.87</v>
      </c>
      <c r="AR101">
        <f t="shared" si="118"/>
        <v>0.71047955241266758</v>
      </c>
      <c r="AS101">
        <v>-3.9894345373445681</v>
      </c>
      <c r="AT101" t="s">
        <v>839</v>
      </c>
      <c r="AU101">
        <v>10358.799999999999</v>
      </c>
      <c r="AV101">
        <v>810.59116000000006</v>
      </c>
      <c r="AW101">
        <v>1260.06</v>
      </c>
      <c r="AX101">
        <f t="shared" si="119"/>
        <v>0.35670431566750782</v>
      </c>
      <c r="AY101">
        <v>0.5</v>
      </c>
      <c r="AZ101">
        <f t="shared" si="120"/>
        <v>1513.1426999210178</v>
      </c>
      <c r="BA101">
        <f t="shared" si="121"/>
        <v>42.321457962808942</v>
      </c>
      <c r="BB101">
        <f t="shared" si="122"/>
        <v>269.87226564130589</v>
      </c>
      <c r="BC101">
        <f t="shared" si="123"/>
        <v>3.0605766728128699E-2</v>
      </c>
      <c r="BD101">
        <f t="shared" si="124"/>
        <v>1.7235766550799168</v>
      </c>
      <c r="BE101">
        <f t="shared" si="125"/>
        <v>662.83486078480507</v>
      </c>
      <c r="BF101" t="s">
        <v>840</v>
      </c>
      <c r="BG101">
        <v>586.91</v>
      </c>
      <c r="BH101">
        <f t="shared" si="126"/>
        <v>586.91</v>
      </c>
      <c r="BI101">
        <f t="shared" si="127"/>
        <v>0.53422059267019029</v>
      </c>
      <c r="BJ101">
        <f t="shared" si="128"/>
        <v>0.66770978236648582</v>
      </c>
      <c r="BK101">
        <f t="shared" si="129"/>
        <v>0.76338858894325401</v>
      </c>
      <c r="BL101">
        <f t="shared" si="130"/>
        <v>1.6867935190998915</v>
      </c>
      <c r="BM101">
        <f t="shared" si="131"/>
        <v>0.8907163344302107</v>
      </c>
      <c r="BN101">
        <f t="shared" si="132"/>
        <v>0.48345647930420826</v>
      </c>
      <c r="BO101">
        <f t="shared" si="133"/>
        <v>0.51654352069579179</v>
      </c>
      <c r="BP101">
        <v>1291</v>
      </c>
      <c r="BQ101">
        <v>300</v>
      </c>
      <c r="BR101">
        <v>300</v>
      </c>
      <c r="BS101">
        <v>300</v>
      </c>
      <c r="BT101">
        <v>10358.799999999999</v>
      </c>
      <c r="BU101">
        <v>1171.79</v>
      </c>
      <c r="BV101">
        <v>-7.0798900000000001E-3</v>
      </c>
      <c r="BW101">
        <v>4.66</v>
      </c>
      <c r="BX101" t="s">
        <v>405</v>
      </c>
      <c r="BY101" t="s">
        <v>405</v>
      </c>
      <c r="BZ101" t="s">
        <v>405</v>
      </c>
      <c r="CA101" t="s">
        <v>405</v>
      </c>
      <c r="CB101" t="s">
        <v>405</v>
      </c>
      <c r="CC101" t="s">
        <v>405</v>
      </c>
      <c r="CD101" t="s">
        <v>405</v>
      </c>
      <c r="CE101" t="s">
        <v>405</v>
      </c>
      <c r="CF101" t="s">
        <v>405</v>
      </c>
      <c r="CG101" t="s">
        <v>405</v>
      </c>
      <c r="CH101">
        <f t="shared" si="134"/>
        <v>1799.95</v>
      </c>
      <c r="CI101">
        <f t="shared" si="135"/>
        <v>1513.1426999210178</v>
      </c>
      <c r="CJ101">
        <f t="shared" si="136"/>
        <v>0.84065818490570166</v>
      </c>
      <c r="CK101">
        <f t="shared" si="137"/>
        <v>0.1608702968680043</v>
      </c>
      <c r="CL101">
        <v>6</v>
      </c>
      <c r="CM101">
        <v>0.5</v>
      </c>
      <c r="CN101" t="s">
        <v>406</v>
      </c>
      <c r="CO101">
        <v>2</v>
      </c>
      <c r="CP101">
        <v>1657481117.0999999</v>
      </c>
      <c r="CQ101">
        <v>1743.3</v>
      </c>
      <c r="CR101">
        <v>1800.36</v>
      </c>
      <c r="CS101">
        <v>19.598400000000002</v>
      </c>
      <c r="CT101">
        <v>16.068100000000001</v>
      </c>
      <c r="CU101">
        <v>1738.61</v>
      </c>
      <c r="CV101">
        <v>19.690300000000001</v>
      </c>
      <c r="CW101">
        <v>500.03100000000001</v>
      </c>
      <c r="CX101">
        <v>99.411199999999994</v>
      </c>
      <c r="CY101">
        <v>0.100158</v>
      </c>
      <c r="CZ101">
        <v>27.204499999999999</v>
      </c>
      <c r="DA101">
        <v>28.031600000000001</v>
      </c>
      <c r="DB101">
        <v>999.9</v>
      </c>
      <c r="DC101">
        <v>0</v>
      </c>
      <c r="DD101">
        <v>0</v>
      </c>
      <c r="DE101">
        <v>9998.1200000000008</v>
      </c>
      <c r="DF101">
        <v>0</v>
      </c>
      <c r="DG101">
        <v>1904.92</v>
      </c>
      <c r="DH101">
        <v>-57.0593</v>
      </c>
      <c r="DI101">
        <v>1778.15</v>
      </c>
      <c r="DJ101">
        <v>1829.76</v>
      </c>
      <c r="DK101">
        <v>3.5302500000000001</v>
      </c>
      <c r="DL101">
        <v>1800.36</v>
      </c>
      <c r="DM101">
        <v>16.068100000000001</v>
      </c>
      <c r="DN101">
        <v>1.9482999999999999</v>
      </c>
      <c r="DO101">
        <v>1.59735</v>
      </c>
      <c r="DP101">
        <v>17.0303</v>
      </c>
      <c r="DQ101">
        <v>13.933299999999999</v>
      </c>
      <c r="DR101">
        <v>1799.95</v>
      </c>
      <c r="DS101">
        <v>0.97800100000000001</v>
      </c>
      <c r="DT101">
        <v>2.19986E-2</v>
      </c>
      <c r="DU101">
        <v>0</v>
      </c>
      <c r="DV101">
        <v>810.32399999999996</v>
      </c>
      <c r="DW101">
        <v>5.0001199999999999</v>
      </c>
      <c r="DX101">
        <v>14867.6</v>
      </c>
      <c r="DY101">
        <v>14417.4</v>
      </c>
      <c r="DZ101">
        <v>47.625</v>
      </c>
      <c r="EA101">
        <v>49.5</v>
      </c>
      <c r="EB101">
        <v>48.686999999999998</v>
      </c>
      <c r="EC101">
        <v>48.75</v>
      </c>
      <c r="ED101">
        <v>49.061999999999998</v>
      </c>
      <c r="EE101">
        <v>1755.46</v>
      </c>
      <c r="EF101">
        <v>39.49</v>
      </c>
      <c r="EG101">
        <v>0</v>
      </c>
      <c r="EH101">
        <v>173.79999995231631</v>
      </c>
      <c r="EI101">
        <v>0</v>
      </c>
      <c r="EJ101">
        <v>810.59116000000006</v>
      </c>
      <c r="EK101">
        <v>-3.0053846159736892</v>
      </c>
      <c r="EL101">
        <v>-79.2461537121888</v>
      </c>
      <c r="EM101">
        <v>14886.004000000001</v>
      </c>
      <c r="EN101">
        <v>15</v>
      </c>
      <c r="EO101">
        <v>1657481057.5</v>
      </c>
      <c r="EP101" t="s">
        <v>841</v>
      </c>
      <c r="EQ101">
        <v>1657481055</v>
      </c>
      <c r="ER101">
        <v>1657481057.5</v>
      </c>
      <c r="ES101">
        <v>94</v>
      </c>
      <c r="ET101">
        <v>0.98899999999999999</v>
      </c>
      <c r="EU101">
        <v>-8.9999999999999993E-3</v>
      </c>
      <c r="EV101">
        <v>4.6879999999999997</v>
      </c>
      <c r="EW101">
        <v>-9.1999999999999998E-2</v>
      </c>
      <c r="EX101">
        <v>1800</v>
      </c>
      <c r="EY101">
        <v>17</v>
      </c>
      <c r="EZ101">
        <v>0.04</v>
      </c>
      <c r="FA101">
        <v>0.03</v>
      </c>
      <c r="FB101">
        <v>-56.689075000000003</v>
      </c>
      <c r="FC101">
        <v>-0.39027917448391869</v>
      </c>
      <c r="FD101">
        <v>0.1122962282314057</v>
      </c>
      <c r="FE101">
        <v>1</v>
      </c>
      <c r="FF101">
        <v>3.5172162500000002</v>
      </c>
      <c r="FG101">
        <v>8.0939324577849955E-2</v>
      </c>
      <c r="FH101">
        <v>2.3272471579905279E-2</v>
      </c>
      <c r="FI101">
        <v>1</v>
      </c>
      <c r="FJ101">
        <v>2</v>
      </c>
      <c r="FK101">
        <v>2</v>
      </c>
      <c r="FL101" t="s">
        <v>408</v>
      </c>
      <c r="FM101">
        <v>2.9298099999999998</v>
      </c>
      <c r="FN101">
        <v>2.7030599999999998</v>
      </c>
      <c r="FO101">
        <v>0.25863799999999998</v>
      </c>
      <c r="FP101">
        <v>0.26388200000000001</v>
      </c>
      <c r="FQ101">
        <v>9.8673399999999994E-2</v>
      </c>
      <c r="FR101">
        <v>8.5183700000000001E-2</v>
      </c>
      <c r="FS101">
        <v>25904</v>
      </c>
      <c r="FT101">
        <v>14196.7</v>
      </c>
      <c r="FU101">
        <v>31425</v>
      </c>
      <c r="FV101">
        <v>21001.8</v>
      </c>
      <c r="FW101">
        <v>38371.5</v>
      </c>
      <c r="FX101">
        <v>32706.1</v>
      </c>
      <c r="FY101">
        <v>47543.4</v>
      </c>
      <c r="FZ101">
        <v>40191</v>
      </c>
      <c r="GA101">
        <v>1.8862699999999999</v>
      </c>
      <c r="GB101">
        <v>1.8603000000000001</v>
      </c>
      <c r="GC101">
        <v>2.4162200000000002E-2</v>
      </c>
      <c r="GD101">
        <v>0</v>
      </c>
      <c r="GE101">
        <v>27.637</v>
      </c>
      <c r="GF101">
        <v>999.9</v>
      </c>
      <c r="GG101">
        <v>40.1</v>
      </c>
      <c r="GH101">
        <v>40.4</v>
      </c>
      <c r="GI101">
        <v>30.5504</v>
      </c>
      <c r="GJ101">
        <v>61.676699999999997</v>
      </c>
      <c r="GK101">
        <v>19.210699999999999</v>
      </c>
      <c r="GL101">
        <v>1</v>
      </c>
      <c r="GM101">
        <v>0.81295499999999998</v>
      </c>
      <c r="GN101">
        <v>7.5563900000000004</v>
      </c>
      <c r="GO101">
        <v>19.971800000000002</v>
      </c>
      <c r="GP101">
        <v>5.1934800000000001</v>
      </c>
      <c r="GQ101">
        <v>11.950100000000001</v>
      </c>
      <c r="GR101">
        <v>4.9935</v>
      </c>
      <c r="GS101">
        <v>3.2909999999999999</v>
      </c>
      <c r="GT101">
        <v>9999</v>
      </c>
      <c r="GU101">
        <v>9999</v>
      </c>
      <c r="GV101">
        <v>9999</v>
      </c>
      <c r="GW101">
        <v>999.9</v>
      </c>
      <c r="GX101">
        <v>1.87588</v>
      </c>
      <c r="GY101">
        <v>1.8748400000000001</v>
      </c>
      <c r="GZ101">
        <v>1.8751500000000001</v>
      </c>
      <c r="HA101">
        <v>1.87887</v>
      </c>
      <c r="HB101">
        <v>1.87243</v>
      </c>
      <c r="HC101">
        <v>1.87012</v>
      </c>
      <c r="HD101">
        <v>1.87225</v>
      </c>
      <c r="HE101">
        <v>1.8753200000000001</v>
      </c>
      <c r="HF101">
        <v>0</v>
      </c>
      <c r="HG101">
        <v>0</v>
      </c>
      <c r="HH101">
        <v>0</v>
      </c>
      <c r="HI101">
        <v>0</v>
      </c>
      <c r="HJ101" t="s">
        <v>409</v>
      </c>
      <c r="HK101" t="s">
        <v>410</v>
      </c>
      <c r="HL101" t="s">
        <v>411</v>
      </c>
      <c r="HM101" t="s">
        <v>411</v>
      </c>
      <c r="HN101" t="s">
        <v>411</v>
      </c>
      <c r="HO101" t="s">
        <v>411</v>
      </c>
      <c r="HP101">
        <v>0</v>
      </c>
      <c r="HQ101">
        <v>100</v>
      </c>
      <c r="HR101">
        <v>100</v>
      </c>
      <c r="HS101">
        <v>4.6900000000000004</v>
      </c>
      <c r="HT101">
        <v>-9.1899999999999996E-2</v>
      </c>
      <c r="HU101">
        <v>4.6880000000001019</v>
      </c>
      <c r="HV101">
        <v>0</v>
      </c>
      <c r="HW101">
        <v>0</v>
      </c>
      <c r="HX101">
        <v>0</v>
      </c>
      <c r="HY101">
        <v>-9.1928571428564254E-2</v>
      </c>
      <c r="HZ101">
        <v>0</v>
      </c>
      <c r="IA101">
        <v>0</v>
      </c>
      <c r="IB101">
        <v>0</v>
      </c>
      <c r="IC101">
        <v>-1</v>
      </c>
      <c r="ID101">
        <v>-1</v>
      </c>
      <c r="IE101">
        <v>-1</v>
      </c>
      <c r="IF101">
        <v>-1</v>
      </c>
      <c r="IG101">
        <v>1</v>
      </c>
      <c r="IH101">
        <v>1</v>
      </c>
      <c r="II101">
        <v>3.4106399999999999</v>
      </c>
      <c r="IJ101">
        <v>2.33887</v>
      </c>
      <c r="IK101">
        <v>1.5490699999999999</v>
      </c>
      <c r="IL101">
        <v>2.2973599999999998</v>
      </c>
      <c r="IM101">
        <v>1.5918000000000001</v>
      </c>
      <c r="IN101">
        <v>2.4218799999999998</v>
      </c>
      <c r="IO101">
        <v>42.912100000000002</v>
      </c>
      <c r="IP101">
        <v>24.017499999999998</v>
      </c>
      <c r="IQ101">
        <v>18</v>
      </c>
      <c r="IR101">
        <v>504.81799999999998</v>
      </c>
      <c r="IS101">
        <v>462.80500000000001</v>
      </c>
      <c r="IT101">
        <v>17.656700000000001</v>
      </c>
      <c r="IU101">
        <v>36.738100000000003</v>
      </c>
      <c r="IV101">
        <v>30.000800000000002</v>
      </c>
      <c r="IW101">
        <v>36.879399999999997</v>
      </c>
      <c r="IX101">
        <v>36.896900000000002</v>
      </c>
      <c r="IY101">
        <v>68.309899999999999</v>
      </c>
      <c r="IZ101">
        <v>47.268300000000004</v>
      </c>
      <c r="JA101">
        <v>0</v>
      </c>
      <c r="JB101">
        <v>17.6294</v>
      </c>
      <c r="JC101">
        <v>1800</v>
      </c>
      <c r="JD101">
        <v>15.921200000000001</v>
      </c>
      <c r="JE101">
        <v>98.735100000000003</v>
      </c>
      <c r="JF101">
        <v>98.254800000000003</v>
      </c>
    </row>
    <row r="102" spans="1:266" x14ac:dyDescent="0.25">
      <c r="A102">
        <v>86</v>
      </c>
      <c r="B102">
        <v>1657481562.5999999</v>
      </c>
      <c r="C102">
        <v>16449.5</v>
      </c>
      <c r="D102" t="s">
        <v>842</v>
      </c>
      <c r="E102" t="s">
        <v>843</v>
      </c>
      <c r="F102" t="s">
        <v>397</v>
      </c>
      <c r="G102" t="s">
        <v>398</v>
      </c>
      <c r="H102" t="s">
        <v>31</v>
      </c>
      <c r="I102" t="s">
        <v>672</v>
      </c>
      <c r="J102" t="s">
        <v>401</v>
      </c>
      <c r="K102">
        <v>1657481562.5999999</v>
      </c>
      <c r="L102">
        <f t="shared" si="92"/>
        <v>6.7038755313416267E-3</v>
      </c>
      <c r="M102">
        <f t="shared" si="93"/>
        <v>6.7038755313416267</v>
      </c>
      <c r="N102">
        <f t="shared" si="94"/>
        <v>25.219072172387982</v>
      </c>
      <c r="O102">
        <f t="shared" si="95"/>
        <v>366.971</v>
      </c>
      <c r="P102">
        <f t="shared" si="96"/>
        <v>249.20478403150466</v>
      </c>
      <c r="Q102">
        <f t="shared" si="97"/>
        <v>24.799205885458942</v>
      </c>
      <c r="R102">
        <f t="shared" si="98"/>
        <v>36.518517966502003</v>
      </c>
      <c r="S102">
        <f t="shared" si="99"/>
        <v>0.39440982982635658</v>
      </c>
      <c r="T102">
        <f t="shared" si="100"/>
        <v>2.9181425325083516</v>
      </c>
      <c r="U102">
        <f t="shared" si="101"/>
        <v>0.36700819317836125</v>
      </c>
      <c r="V102">
        <f t="shared" si="102"/>
        <v>0.23168321091741712</v>
      </c>
      <c r="W102">
        <f t="shared" si="103"/>
        <v>289.57706384761315</v>
      </c>
      <c r="X102">
        <f t="shared" si="104"/>
        <v>28.103838525552913</v>
      </c>
      <c r="Y102">
        <f t="shared" si="105"/>
        <v>28.063099999999999</v>
      </c>
      <c r="Z102">
        <f t="shared" si="106"/>
        <v>3.80882146798572</v>
      </c>
      <c r="AA102">
        <f t="shared" si="107"/>
        <v>53.440128721120438</v>
      </c>
      <c r="AB102">
        <f t="shared" si="108"/>
        <v>2.0445418276348</v>
      </c>
      <c r="AC102">
        <f t="shared" si="109"/>
        <v>3.8258549830677384</v>
      </c>
      <c r="AD102">
        <f t="shared" si="110"/>
        <v>1.76427964035092</v>
      </c>
      <c r="AE102">
        <f t="shared" si="111"/>
        <v>-295.64091093216575</v>
      </c>
      <c r="AF102">
        <f t="shared" si="112"/>
        <v>12.050934156284834</v>
      </c>
      <c r="AG102">
        <f t="shared" si="113"/>
        <v>0.90108083385115745</v>
      </c>
      <c r="AH102">
        <f t="shared" si="114"/>
        <v>6.8881679055833818</v>
      </c>
      <c r="AI102">
        <v>0</v>
      </c>
      <c r="AJ102">
        <v>0</v>
      </c>
      <c r="AK102">
        <f t="shared" si="115"/>
        <v>1</v>
      </c>
      <c r="AL102">
        <f t="shared" si="116"/>
        <v>0</v>
      </c>
      <c r="AM102">
        <f t="shared" si="117"/>
        <v>52336.599931970952</v>
      </c>
      <c r="AN102" t="s">
        <v>402</v>
      </c>
      <c r="AO102">
        <v>10366.9</v>
      </c>
      <c r="AP102">
        <v>993.59653846153856</v>
      </c>
      <c r="AQ102">
        <v>3431.87</v>
      </c>
      <c r="AR102">
        <f t="shared" si="118"/>
        <v>0.71047955241266758</v>
      </c>
      <c r="AS102">
        <v>-3.9894345373445681</v>
      </c>
      <c r="AT102" t="s">
        <v>844</v>
      </c>
      <c r="AU102">
        <v>10384.700000000001</v>
      </c>
      <c r="AV102">
        <v>948.21388000000002</v>
      </c>
      <c r="AW102">
        <v>1442.15</v>
      </c>
      <c r="AX102">
        <f t="shared" si="119"/>
        <v>0.34249982318066774</v>
      </c>
      <c r="AY102">
        <v>0.5</v>
      </c>
      <c r="AZ102">
        <f t="shared" si="120"/>
        <v>1513.2431999210428</v>
      </c>
      <c r="BA102">
        <f t="shared" si="121"/>
        <v>25.219072172387982</v>
      </c>
      <c r="BB102">
        <f t="shared" si="122"/>
        <v>259.14276420115249</v>
      </c>
      <c r="BC102">
        <f t="shared" si="123"/>
        <v>1.9301924972308863E-2</v>
      </c>
      <c r="BD102">
        <f t="shared" si="124"/>
        <v>1.3796900461117081</v>
      </c>
      <c r="BE102">
        <f t="shared" si="125"/>
        <v>709.99150943183054</v>
      </c>
      <c r="BF102" t="s">
        <v>845</v>
      </c>
      <c r="BG102">
        <v>625.04</v>
      </c>
      <c r="BH102">
        <f t="shared" si="126"/>
        <v>625.04</v>
      </c>
      <c r="BI102">
        <f t="shared" si="127"/>
        <v>0.56659154734250949</v>
      </c>
      <c r="BJ102">
        <f t="shared" si="128"/>
        <v>0.60449158620014443</v>
      </c>
      <c r="BK102">
        <f t="shared" si="129"/>
        <v>0.70888511238657126</v>
      </c>
      <c r="BL102">
        <f t="shared" si="130"/>
        <v>1.1011755840783923</v>
      </c>
      <c r="BM102">
        <f t="shared" si="131"/>
        <v>0.81603644192746083</v>
      </c>
      <c r="BN102">
        <f t="shared" si="132"/>
        <v>0.39846645256715524</v>
      </c>
      <c r="BO102">
        <f t="shared" si="133"/>
        <v>0.60153354743284471</v>
      </c>
      <c r="BP102">
        <v>1293</v>
      </c>
      <c r="BQ102">
        <v>300</v>
      </c>
      <c r="BR102">
        <v>300</v>
      </c>
      <c r="BS102">
        <v>300</v>
      </c>
      <c r="BT102">
        <v>10384.700000000001</v>
      </c>
      <c r="BU102">
        <v>1343.87</v>
      </c>
      <c r="BV102">
        <v>-7.0979199999999998E-3</v>
      </c>
      <c r="BW102">
        <v>-0.42</v>
      </c>
      <c r="BX102" t="s">
        <v>405</v>
      </c>
      <c r="BY102" t="s">
        <v>405</v>
      </c>
      <c r="BZ102" t="s">
        <v>405</v>
      </c>
      <c r="CA102" t="s">
        <v>405</v>
      </c>
      <c r="CB102" t="s">
        <v>405</v>
      </c>
      <c r="CC102" t="s">
        <v>405</v>
      </c>
      <c r="CD102" t="s">
        <v>405</v>
      </c>
      <c r="CE102" t="s">
        <v>405</v>
      </c>
      <c r="CF102" t="s">
        <v>405</v>
      </c>
      <c r="CG102" t="s">
        <v>405</v>
      </c>
      <c r="CH102">
        <f t="shared" si="134"/>
        <v>1800.07</v>
      </c>
      <c r="CI102">
        <f t="shared" si="135"/>
        <v>1513.2431999210428</v>
      </c>
      <c r="CJ102">
        <f t="shared" si="136"/>
        <v>0.84065797436824286</v>
      </c>
      <c r="CK102">
        <f t="shared" si="137"/>
        <v>0.16086989053070888</v>
      </c>
      <c r="CL102">
        <v>6</v>
      </c>
      <c r="CM102">
        <v>0.5</v>
      </c>
      <c r="CN102" t="s">
        <v>406</v>
      </c>
      <c r="CO102">
        <v>2</v>
      </c>
      <c r="CP102">
        <v>1657481562.5999999</v>
      </c>
      <c r="CQ102">
        <v>366.971</v>
      </c>
      <c r="CR102">
        <v>400.17899999999997</v>
      </c>
      <c r="CS102">
        <v>20.545400000000001</v>
      </c>
      <c r="CT102">
        <v>12.6677</v>
      </c>
      <c r="CU102">
        <v>366.30399999999997</v>
      </c>
      <c r="CV102">
        <v>20.7226</v>
      </c>
      <c r="CW102">
        <v>500.10599999999999</v>
      </c>
      <c r="CX102">
        <v>99.413300000000007</v>
      </c>
      <c r="CY102">
        <v>0.100062</v>
      </c>
      <c r="CZ102">
        <v>28.139700000000001</v>
      </c>
      <c r="DA102">
        <v>28.063099999999999</v>
      </c>
      <c r="DB102">
        <v>999.9</v>
      </c>
      <c r="DC102">
        <v>0</v>
      </c>
      <c r="DD102">
        <v>0</v>
      </c>
      <c r="DE102">
        <v>9993.75</v>
      </c>
      <c r="DF102">
        <v>0</v>
      </c>
      <c r="DG102">
        <v>1604.28</v>
      </c>
      <c r="DH102">
        <v>-33.208100000000002</v>
      </c>
      <c r="DI102">
        <v>374.66800000000001</v>
      </c>
      <c r="DJ102">
        <v>405.31299999999999</v>
      </c>
      <c r="DK102">
        <v>7.8777799999999996</v>
      </c>
      <c r="DL102">
        <v>400.17899999999997</v>
      </c>
      <c r="DM102">
        <v>12.6677</v>
      </c>
      <c r="DN102">
        <v>2.0424899999999999</v>
      </c>
      <c r="DO102">
        <v>1.2593300000000001</v>
      </c>
      <c r="DP102">
        <v>17.7776</v>
      </c>
      <c r="DQ102">
        <v>10.322100000000001</v>
      </c>
      <c r="DR102">
        <v>1800.07</v>
      </c>
      <c r="DS102">
        <v>0.97800699999999996</v>
      </c>
      <c r="DT102">
        <v>2.19928E-2</v>
      </c>
      <c r="DU102">
        <v>0</v>
      </c>
      <c r="DV102">
        <v>946.78899999999999</v>
      </c>
      <c r="DW102">
        <v>5.0001199999999999</v>
      </c>
      <c r="DX102">
        <v>17153.099999999999</v>
      </c>
      <c r="DY102">
        <v>14418.4</v>
      </c>
      <c r="DZ102">
        <v>47</v>
      </c>
      <c r="EA102">
        <v>48.436999999999998</v>
      </c>
      <c r="EB102">
        <v>47.875</v>
      </c>
      <c r="EC102">
        <v>47.75</v>
      </c>
      <c r="ED102">
        <v>48.375</v>
      </c>
      <c r="EE102">
        <v>1755.59</v>
      </c>
      <c r="EF102">
        <v>39.479999999999997</v>
      </c>
      <c r="EG102">
        <v>0</v>
      </c>
      <c r="EH102">
        <v>445</v>
      </c>
      <c r="EI102">
        <v>0</v>
      </c>
      <c r="EJ102">
        <v>948.21388000000002</v>
      </c>
      <c r="EK102">
        <v>-12.47730771256006</v>
      </c>
      <c r="EL102">
        <v>-222.00769255341439</v>
      </c>
      <c r="EM102">
        <v>17179.567999999999</v>
      </c>
      <c r="EN102">
        <v>15</v>
      </c>
      <c r="EO102">
        <v>1657481504.5999999</v>
      </c>
      <c r="EP102" t="s">
        <v>846</v>
      </c>
      <c r="EQ102">
        <v>1657481497.5999999</v>
      </c>
      <c r="ER102">
        <v>1657481504.5999999</v>
      </c>
      <c r="ES102">
        <v>96</v>
      </c>
      <c r="ET102">
        <v>0.33</v>
      </c>
      <c r="EU102">
        <v>-0.19500000000000001</v>
      </c>
      <c r="EV102">
        <v>0.66700000000000004</v>
      </c>
      <c r="EW102">
        <v>-0.17699999999999999</v>
      </c>
      <c r="EX102">
        <v>400</v>
      </c>
      <c r="EY102">
        <v>9</v>
      </c>
      <c r="EZ102">
        <v>0.05</v>
      </c>
      <c r="FA102">
        <v>0.02</v>
      </c>
      <c r="FB102">
        <v>-33.198726829268303</v>
      </c>
      <c r="FC102">
        <v>0.39163902439023057</v>
      </c>
      <c r="FD102">
        <v>4.7090188633686622E-2</v>
      </c>
      <c r="FE102">
        <v>1</v>
      </c>
      <c r="FF102">
        <v>7.8067431707317079</v>
      </c>
      <c r="FG102">
        <v>-7.6250592334489192E-2</v>
      </c>
      <c r="FH102">
        <v>2.678368245861688E-2</v>
      </c>
      <c r="FI102">
        <v>1</v>
      </c>
      <c r="FJ102">
        <v>2</v>
      </c>
      <c r="FK102">
        <v>2</v>
      </c>
      <c r="FL102" t="s">
        <v>408</v>
      </c>
      <c r="FM102">
        <v>2.9298199999999999</v>
      </c>
      <c r="FN102">
        <v>2.7029299999999998</v>
      </c>
      <c r="FO102">
        <v>9.0061799999999997E-2</v>
      </c>
      <c r="FP102">
        <v>9.7089700000000001E-2</v>
      </c>
      <c r="FQ102">
        <v>0.102329</v>
      </c>
      <c r="FR102">
        <v>7.1551199999999995E-2</v>
      </c>
      <c r="FS102">
        <v>31807.1</v>
      </c>
      <c r="FT102">
        <v>17419.400000000001</v>
      </c>
      <c r="FU102">
        <v>31414.6</v>
      </c>
      <c r="FV102">
        <v>20993.8</v>
      </c>
      <c r="FW102">
        <v>38202</v>
      </c>
      <c r="FX102">
        <v>33176.9</v>
      </c>
      <c r="FY102">
        <v>47528.5</v>
      </c>
      <c r="FZ102">
        <v>40176.199999999997</v>
      </c>
      <c r="GA102">
        <v>1.8999200000000001</v>
      </c>
      <c r="GB102">
        <v>1.8451</v>
      </c>
      <c r="GC102">
        <v>-3.1516000000000002E-2</v>
      </c>
      <c r="GD102">
        <v>0</v>
      </c>
      <c r="GE102">
        <v>28.577400000000001</v>
      </c>
      <c r="GF102">
        <v>999.9</v>
      </c>
      <c r="GG102">
        <v>41.3</v>
      </c>
      <c r="GH102">
        <v>40.4</v>
      </c>
      <c r="GI102">
        <v>31.4635</v>
      </c>
      <c r="GJ102">
        <v>61.756799999999998</v>
      </c>
      <c r="GK102">
        <v>18.974399999999999</v>
      </c>
      <c r="GL102">
        <v>1</v>
      </c>
      <c r="GM102">
        <v>0.83096300000000001</v>
      </c>
      <c r="GN102">
        <v>7.85318</v>
      </c>
      <c r="GO102">
        <v>20.0167</v>
      </c>
      <c r="GP102">
        <v>5.1933299999999996</v>
      </c>
      <c r="GQ102">
        <v>11.950100000000001</v>
      </c>
      <c r="GR102">
        <v>4.9939499999999999</v>
      </c>
      <c r="GS102">
        <v>3.2909999999999999</v>
      </c>
      <c r="GT102">
        <v>9999</v>
      </c>
      <c r="GU102">
        <v>9999</v>
      </c>
      <c r="GV102">
        <v>9999</v>
      </c>
      <c r="GW102">
        <v>999.9</v>
      </c>
      <c r="GX102">
        <v>1.8754599999999999</v>
      </c>
      <c r="GY102">
        <v>1.87439</v>
      </c>
      <c r="GZ102">
        <v>1.8747100000000001</v>
      </c>
      <c r="HA102">
        <v>1.8784700000000001</v>
      </c>
      <c r="HB102">
        <v>1.87201</v>
      </c>
      <c r="HC102">
        <v>1.8696600000000001</v>
      </c>
      <c r="HD102">
        <v>1.8717999999999999</v>
      </c>
      <c r="HE102">
        <v>1.8749800000000001</v>
      </c>
      <c r="HF102">
        <v>0</v>
      </c>
      <c r="HG102">
        <v>0</v>
      </c>
      <c r="HH102">
        <v>0</v>
      </c>
      <c r="HI102">
        <v>0</v>
      </c>
      <c r="HJ102" t="s">
        <v>409</v>
      </c>
      <c r="HK102" t="s">
        <v>410</v>
      </c>
      <c r="HL102" t="s">
        <v>411</v>
      </c>
      <c r="HM102" t="s">
        <v>411</v>
      </c>
      <c r="HN102" t="s">
        <v>411</v>
      </c>
      <c r="HO102" t="s">
        <v>411</v>
      </c>
      <c r="HP102">
        <v>0</v>
      </c>
      <c r="HQ102">
        <v>100</v>
      </c>
      <c r="HR102">
        <v>100</v>
      </c>
      <c r="HS102">
        <v>0.66700000000000004</v>
      </c>
      <c r="HT102">
        <v>-0.1772</v>
      </c>
      <c r="HU102">
        <v>0.6670000000001437</v>
      </c>
      <c r="HV102">
        <v>0</v>
      </c>
      <c r="HW102">
        <v>0</v>
      </c>
      <c r="HX102">
        <v>0</v>
      </c>
      <c r="HY102">
        <v>-0.17715095238095199</v>
      </c>
      <c r="HZ102">
        <v>0</v>
      </c>
      <c r="IA102">
        <v>0</v>
      </c>
      <c r="IB102">
        <v>0</v>
      </c>
      <c r="IC102">
        <v>-1</v>
      </c>
      <c r="ID102">
        <v>-1</v>
      </c>
      <c r="IE102">
        <v>-1</v>
      </c>
      <c r="IF102">
        <v>-1</v>
      </c>
      <c r="IG102">
        <v>1.1000000000000001</v>
      </c>
      <c r="IH102">
        <v>1</v>
      </c>
      <c r="II102">
        <v>1.00586</v>
      </c>
      <c r="IJ102">
        <v>2.4145500000000002</v>
      </c>
      <c r="IK102">
        <v>1.5490699999999999</v>
      </c>
      <c r="IL102">
        <v>2.2985799999999998</v>
      </c>
      <c r="IM102">
        <v>1.5918000000000001</v>
      </c>
      <c r="IN102">
        <v>2.3095699999999999</v>
      </c>
      <c r="IO102">
        <v>42.164999999999999</v>
      </c>
      <c r="IP102">
        <v>16.110900000000001</v>
      </c>
      <c r="IQ102">
        <v>18</v>
      </c>
      <c r="IR102">
        <v>515.66200000000003</v>
      </c>
      <c r="IS102">
        <v>454.18099999999998</v>
      </c>
      <c r="IT102">
        <v>18.3919</v>
      </c>
      <c r="IU102">
        <v>36.9801</v>
      </c>
      <c r="IV102">
        <v>29.997800000000002</v>
      </c>
      <c r="IW102">
        <v>37.1158</v>
      </c>
      <c r="IX102">
        <v>37.131300000000003</v>
      </c>
      <c r="IY102">
        <v>20.1709</v>
      </c>
      <c r="IZ102">
        <v>58.601700000000001</v>
      </c>
      <c r="JA102">
        <v>0</v>
      </c>
      <c r="JB102">
        <v>18.395700000000001</v>
      </c>
      <c r="JC102">
        <v>400</v>
      </c>
      <c r="JD102">
        <v>12.4747</v>
      </c>
      <c r="JE102">
        <v>98.703599999999994</v>
      </c>
      <c r="JF102">
        <v>98.218199999999996</v>
      </c>
    </row>
    <row r="103" spans="1:266" x14ac:dyDescent="0.25">
      <c r="A103">
        <v>87</v>
      </c>
      <c r="B103">
        <v>1657481714.0999999</v>
      </c>
      <c r="C103">
        <v>16601</v>
      </c>
      <c r="D103" t="s">
        <v>847</v>
      </c>
      <c r="E103" t="s">
        <v>848</v>
      </c>
      <c r="F103" t="s">
        <v>397</v>
      </c>
      <c r="G103" t="s">
        <v>398</v>
      </c>
      <c r="H103" t="s">
        <v>31</v>
      </c>
      <c r="I103" t="s">
        <v>672</v>
      </c>
      <c r="J103" t="s">
        <v>401</v>
      </c>
      <c r="K103">
        <v>1657481714.0999999</v>
      </c>
      <c r="L103">
        <f t="shared" si="92"/>
        <v>7.172380723030421E-3</v>
      </c>
      <c r="M103">
        <f t="shared" si="93"/>
        <v>7.1723807230304208</v>
      </c>
      <c r="N103">
        <f t="shared" si="94"/>
        <v>18.287967546330393</v>
      </c>
      <c r="O103">
        <f t="shared" si="95"/>
        <v>275.714</v>
      </c>
      <c r="P103">
        <f t="shared" si="96"/>
        <v>199.04490854284188</v>
      </c>
      <c r="Q103">
        <f t="shared" si="97"/>
        <v>19.807061357226097</v>
      </c>
      <c r="R103">
        <f t="shared" si="98"/>
        <v>27.436442132709999</v>
      </c>
      <c r="S103">
        <f t="shared" si="99"/>
        <v>0.44742521443892025</v>
      </c>
      <c r="T103">
        <f t="shared" si="100"/>
        <v>2.9196254507466555</v>
      </c>
      <c r="U103">
        <f t="shared" si="101"/>
        <v>0.41252761085305079</v>
      </c>
      <c r="V103">
        <f t="shared" si="102"/>
        <v>0.2607379713030864</v>
      </c>
      <c r="W103">
        <f t="shared" si="103"/>
        <v>289.55108984752155</v>
      </c>
      <c r="X103">
        <f t="shared" si="104"/>
        <v>27.650634229429883</v>
      </c>
      <c r="Y103">
        <f t="shared" si="105"/>
        <v>27.994599999999998</v>
      </c>
      <c r="Z103">
        <f t="shared" si="106"/>
        <v>3.7936452225168096</v>
      </c>
      <c r="AA103">
        <f t="shared" si="107"/>
        <v>56.355449454134778</v>
      </c>
      <c r="AB103">
        <f t="shared" si="108"/>
        <v>2.1148770731919999</v>
      </c>
      <c r="AC103">
        <f t="shared" si="109"/>
        <v>3.7527463513767296</v>
      </c>
      <c r="AD103">
        <f t="shared" si="110"/>
        <v>1.6787681493248097</v>
      </c>
      <c r="AE103">
        <f t="shared" si="111"/>
        <v>-316.30198988564155</v>
      </c>
      <c r="AF103">
        <f t="shared" si="112"/>
        <v>-29.245449028460968</v>
      </c>
      <c r="AG103">
        <f t="shared" si="113"/>
        <v>-2.1813046559183031</v>
      </c>
      <c r="AH103">
        <f t="shared" si="114"/>
        <v>-58.177653722499286</v>
      </c>
      <c r="AI103">
        <v>0</v>
      </c>
      <c r="AJ103">
        <v>0</v>
      </c>
      <c r="AK103">
        <f t="shared" si="115"/>
        <v>1</v>
      </c>
      <c r="AL103">
        <f t="shared" si="116"/>
        <v>0</v>
      </c>
      <c r="AM103">
        <f t="shared" si="117"/>
        <v>52436.69493352979</v>
      </c>
      <c r="AN103" t="s">
        <v>402</v>
      </c>
      <c r="AO103">
        <v>10366.9</v>
      </c>
      <c r="AP103">
        <v>993.59653846153856</v>
      </c>
      <c r="AQ103">
        <v>3431.87</v>
      </c>
      <c r="AR103">
        <f t="shared" si="118"/>
        <v>0.71047955241266758</v>
      </c>
      <c r="AS103">
        <v>-3.9894345373445681</v>
      </c>
      <c r="AT103" t="s">
        <v>849</v>
      </c>
      <c r="AU103">
        <v>10381.299999999999</v>
      </c>
      <c r="AV103">
        <v>847.76411538461537</v>
      </c>
      <c r="AW103">
        <v>1247.82</v>
      </c>
      <c r="AX103">
        <f t="shared" si="119"/>
        <v>0.32060384079064652</v>
      </c>
      <c r="AY103">
        <v>0.5</v>
      </c>
      <c r="AZ103">
        <f t="shared" si="120"/>
        <v>1513.1009999209957</v>
      </c>
      <c r="BA103">
        <f t="shared" si="121"/>
        <v>18.287967546330393</v>
      </c>
      <c r="BB103">
        <f t="shared" si="122"/>
        <v>242.5529960394195</v>
      </c>
      <c r="BC103">
        <f t="shared" si="123"/>
        <v>1.4723010615179119E-2</v>
      </c>
      <c r="BD103">
        <f t="shared" si="124"/>
        <v>1.7502925101376803</v>
      </c>
      <c r="BE103">
        <f t="shared" si="125"/>
        <v>659.43223830575403</v>
      </c>
      <c r="BF103" t="s">
        <v>850</v>
      </c>
      <c r="BG103">
        <v>592.45000000000005</v>
      </c>
      <c r="BH103">
        <f t="shared" si="126"/>
        <v>592.45000000000005</v>
      </c>
      <c r="BI103">
        <f t="shared" si="127"/>
        <v>0.52521196967511341</v>
      </c>
      <c r="BJ103">
        <f t="shared" si="128"/>
        <v>0.6104275212710143</v>
      </c>
      <c r="BK103">
        <f t="shared" si="129"/>
        <v>0.76918877798987118</v>
      </c>
      <c r="BL103">
        <f t="shared" si="130"/>
        <v>1.5736387278908177</v>
      </c>
      <c r="BM103">
        <f t="shared" si="131"/>
        <v>0.89573627997490668</v>
      </c>
      <c r="BN103">
        <f t="shared" si="132"/>
        <v>0.42659010733538699</v>
      </c>
      <c r="BO103">
        <f t="shared" si="133"/>
        <v>0.57340989266461295</v>
      </c>
      <c r="BP103">
        <v>1295</v>
      </c>
      <c r="BQ103">
        <v>300</v>
      </c>
      <c r="BR103">
        <v>300</v>
      </c>
      <c r="BS103">
        <v>300</v>
      </c>
      <c r="BT103">
        <v>10381.299999999999</v>
      </c>
      <c r="BU103">
        <v>1165.43</v>
      </c>
      <c r="BV103">
        <v>-7.0952999999999997E-3</v>
      </c>
      <c r="BW103">
        <v>-1.58</v>
      </c>
      <c r="BX103" t="s">
        <v>405</v>
      </c>
      <c r="BY103" t="s">
        <v>405</v>
      </c>
      <c r="BZ103" t="s">
        <v>405</v>
      </c>
      <c r="CA103" t="s">
        <v>405</v>
      </c>
      <c r="CB103" t="s">
        <v>405</v>
      </c>
      <c r="CC103" t="s">
        <v>405</v>
      </c>
      <c r="CD103" t="s">
        <v>405</v>
      </c>
      <c r="CE103" t="s">
        <v>405</v>
      </c>
      <c r="CF103" t="s">
        <v>405</v>
      </c>
      <c r="CG103" t="s">
        <v>405</v>
      </c>
      <c r="CH103">
        <f t="shared" si="134"/>
        <v>1799.9</v>
      </c>
      <c r="CI103">
        <f t="shared" si="135"/>
        <v>1513.1009999209957</v>
      </c>
      <c r="CJ103">
        <f t="shared" si="136"/>
        <v>0.84065836986554565</v>
      </c>
      <c r="CK103">
        <f t="shared" si="137"/>
        <v>0.16087065384050311</v>
      </c>
      <c r="CL103">
        <v>6</v>
      </c>
      <c r="CM103">
        <v>0.5</v>
      </c>
      <c r="CN103" t="s">
        <v>406</v>
      </c>
      <c r="CO103">
        <v>2</v>
      </c>
      <c r="CP103">
        <v>1657481714.0999999</v>
      </c>
      <c r="CQ103">
        <v>275.714</v>
      </c>
      <c r="CR103">
        <v>300.02699999999999</v>
      </c>
      <c r="CS103">
        <v>21.252800000000001</v>
      </c>
      <c r="CT103">
        <v>12.8308</v>
      </c>
      <c r="CU103">
        <v>275.38299999999998</v>
      </c>
      <c r="CV103">
        <v>21.414100000000001</v>
      </c>
      <c r="CW103">
        <v>500.11500000000001</v>
      </c>
      <c r="CX103">
        <v>99.410499999999999</v>
      </c>
      <c r="CY103">
        <v>0.10001500000000001</v>
      </c>
      <c r="CZ103">
        <v>27.808800000000002</v>
      </c>
      <c r="DA103">
        <v>27.994599999999998</v>
      </c>
      <c r="DB103">
        <v>999.9</v>
      </c>
      <c r="DC103">
        <v>0</v>
      </c>
      <c r="DD103">
        <v>0</v>
      </c>
      <c r="DE103">
        <v>10002.5</v>
      </c>
      <c r="DF103">
        <v>0</v>
      </c>
      <c r="DG103">
        <v>1594.36</v>
      </c>
      <c r="DH103">
        <v>-24.313199999999998</v>
      </c>
      <c r="DI103">
        <v>281.70100000000002</v>
      </c>
      <c r="DJ103">
        <v>303.92700000000002</v>
      </c>
      <c r="DK103">
        <v>8.4220400000000009</v>
      </c>
      <c r="DL103">
        <v>300.02699999999999</v>
      </c>
      <c r="DM103">
        <v>12.8308</v>
      </c>
      <c r="DN103">
        <v>2.1127500000000001</v>
      </c>
      <c r="DO103">
        <v>1.2755099999999999</v>
      </c>
      <c r="DP103">
        <v>18.3157</v>
      </c>
      <c r="DQ103">
        <v>10.513400000000001</v>
      </c>
      <c r="DR103">
        <v>1799.9</v>
      </c>
      <c r="DS103">
        <v>0.977993</v>
      </c>
      <c r="DT103">
        <v>2.2007100000000002E-2</v>
      </c>
      <c r="DU103">
        <v>0</v>
      </c>
      <c r="DV103">
        <v>846.50199999999995</v>
      </c>
      <c r="DW103">
        <v>5.0001199999999999</v>
      </c>
      <c r="DX103">
        <v>15359.9</v>
      </c>
      <c r="DY103">
        <v>14417</v>
      </c>
      <c r="DZ103">
        <v>47.311999999999998</v>
      </c>
      <c r="EA103">
        <v>48.686999999999998</v>
      </c>
      <c r="EB103">
        <v>48.125</v>
      </c>
      <c r="EC103">
        <v>48.061999999999998</v>
      </c>
      <c r="ED103">
        <v>48.625</v>
      </c>
      <c r="EE103">
        <v>1755.4</v>
      </c>
      <c r="EF103">
        <v>39.5</v>
      </c>
      <c r="EG103">
        <v>0</v>
      </c>
      <c r="EH103">
        <v>150.79999995231631</v>
      </c>
      <c r="EI103">
        <v>0</v>
      </c>
      <c r="EJ103">
        <v>847.76411538461537</v>
      </c>
      <c r="EK103">
        <v>-11.04577777539952</v>
      </c>
      <c r="EL103">
        <v>-190.9948716811131</v>
      </c>
      <c r="EM103">
        <v>15384.623076923081</v>
      </c>
      <c r="EN103">
        <v>15</v>
      </c>
      <c r="EO103">
        <v>1657481662.0999999</v>
      </c>
      <c r="EP103" t="s">
        <v>851</v>
      </c>
      <c r="EQ103">
        <v>1657481650.0999999</v>
      </c>
      <c r="ER103">
        <v>1657481662.0999999</v>
      </c>
      <c r="ES103">
        <v>97</v>
      </c>
      <c r="ET103">
        <v>-0.33600000000000002</v>
      </c>
      <c r="EU103">
        <v>1.6E-2</v>
      </c>
      <c r="EV103">
        <v>0.33100000000000002</v>
      </c>
      <c r="EW103">
        <v>-0.161</v>
      </c>
      <c r="EX103">
        <v>300</v>
      </c>
      <c r="EY103">
        <v>12</v>
      </c>
      <c r="EZ103">
        <v>7.0000000000000007E-2</v>
      </c>
      <c r="FA103">
        <v>0.01</v>
      </c>
      <c r="FB103">
        <v>-24.3157575</v>
      </c>
      <c r="FC103">
        <v>6.1381238273978803E-2</v>
      </c>
      <c r="FD103">
        <v>2.7835650589666631E-2</v>
      </c>
      <c r="FE103">
        <v>1</v>
      </c>
      <c r="FF103">
        <v>8.4158082500000013</v>
      </c>
      <c r="FG103">
        <v>9.7332045028128519E-2</v>
      </c>
      <c r="FH103">
        <v>1.1065220939389249E-2</v>
      </c>
      <c r="FI103">
        <v>1</v>
      </c>
      <c r="FJ103">
        <v>2</v>
      </c>
      <c r="FK103">
        <v>2</v>
      </c>
      <c r="FL103" t="s">
        <v>408</v>
      </c>
      <c r="FM103">
        <v>2.9296799999999998</v>
      </c>
      <c r="FN103">
        <v>2.70296</v>
      </c>
      <c r="FO103">
        <v>7.1272600000000005E-2</v>
      </c>
      <c r="FP103">
        <v>7.7130099999999993E-2</v>
      </c>
      <c r="FQ103">
        <v>0.104736</v>
      </c>
      <c r="FR103">
        <v>7.2207300000000002E-2</v>
      </c>
      <c r="FS103">
        <v>32452.6</v>
      </c>
      <c r="FT103">
        <v>17799.8</v>
      </c>
      <c r="FU103">
        <v>31404.1</v>
      </c>
      <c r="FV103">
        <v>20988.6</v>
      </c>
      <c r="FW103">
        <v>38088.199999999997</v>
      </c>
      <c r="FX103">
        <v>33145.300000000003</v>
      </c>
      <c r="FY103">
        <v>47513.1</v>
      </c>
      <c r="FZ103">
        <v>40166.9</v>
      </c>
      <c r="GA103">
        <v>1.8988700000000001</v>
      </c>
      <c r="GB103">
        <v>1.84188</v>
      </c>
      <c r="GC103">
        <v>-1.78479E-2</v>
      </c>
      <c r="GD103">
        <v>0</v>
      </c>
      <c r="GE103">
        <v>28.285900000000002</v>
      </c>
      <c r="GF103">
        <v>999.9</v>
      </c>
      <c r="GG103">
        <v>41.5</v>
      </c>
      <c r="GH103">
        <v>40.4</v>
      </c>
      <c r="GI103">
        <v>31.616399999999999</v>
      </c>
      <c r="GJ103">
        <v>61.646799999999999</v>
      </c>
      <c r="GK103">
        <v>19.0184</v>
      </c>
      <c r="GL103">
        <v>1</v>
      </c>
      <c r="GM103">
        <v>0.83539099999999999</v>
      </c>
      <c r="GN103">
        <v>6.2333299999999996</v>
      </c>
      <c r="GO103">
        <v>20.082899999999999</v>
      </c>
      <c r="GP103">
        <v>5.1937800000000003</v>
      </c>
      <c r="GQ103">
        <v>11.950100000000001</v>
      </c>
      <c r="GR103">
        <v>4.9943499999999998</v>
      </c>
      <c r="GS103">
        <v>3.2909999999999999</v>
      </c>
      <c r="GT103">
        <v>9999</v>
      </c>
      <c r="GU103">
        <v>9999</v>
      </c>
      <c r="GV103">
        <v>9999</v>
      </c>
      <c r="GW103">
        <v>999.9</v>
      </c>
      <c r="GX103">
        <v>1.8754599999999999</v>
      </c>
      <c r="GY103">
        <v>1.87439</v>
      </c>
      <c r="GZ103">
        <v>1.8747199999999999</v>
      </c>
      <c r="HA103">
        <v>1.8785099999999999</v>
      </c>
      <c r="HB103">
        <v>1.8720300000000001</v>
      </c>
      <c r="HC103">
        <v>1.8696600000000001</v>
      </c>
      <c r="HD103">
        <v>1.8717999999999999</v>
      </c>
      <c r="HE103">
        <v>1.8749800000000001</v>
      </c>
      <c r="HF103">
        <v>0</v>
      </c>
      <c r="HG103">
        <v>0</v>
      </c>
      <c r="HH103">
        <v>0</v>
      </c>
      <c r="HI103">
        <v>0</v>
      </c>
      <c r="HJ103" t="s">
        <v>409</v>
      </c>
      <c r="HK103" t="s">
        <v>410</v>
      </c>
      <c r="HL103" t="s">
        <v>411</v>
      </c>
      <c r="HM103" t="s">
        <v>411</v>
      </c>
      <c r="HN103" t="s">
        <v>411</v>
      </c>
      <c r="HO103" t="s">
        <v>411</v>
      </c>
      <c r="HP103">
        <v>0</v>
      </c>
      <c r="HQ103">
        <v>100</v>
      </c>
      <c r="HR103">
        <v>100</v>
      </c>
      <c r="HS103">
        <v>0.33100000000000002</v>
      </c>
      <c r="HT103">
        <v>-0.1613</v>
      </c>
      <c r="HU103">
        <v>0.33100000000001728</v>
      </c>
      <c r="HV103">
        <v>0</v>
      </c>
      <c r="HW103">
        <v>0</v>
      </c>
      <c r="HX103">
        <v>0</v>
      </c>
      <c r="HY103">
        <v>-0.16126000000000221</v>
      </c>
      <c r="HZ103">
        <v>0</v>
      </c>
      <c r="IA103">
        <v>0</v>
      </c>
      <c r="IB103">
        <v>0</v>
      </c>
      <c r="IC103">
        <v>-1</v>
      </c>
      <c r="ID103">
        <v>-1</v>
      </c>
      <c r="IE103">
        <v>-1</v>
      </c>
      <c r="IF103">
        <v>-1</v>
      </c>
      <c r="IG103">
        <v>1.1000000000000001</v>
      </c>
      <c r="IH103">
        <v>0.9</v>
      </c>
      <c r="II103">
        <v>0.79834000000000005</v>
      </c>
      <c r="IJ103">
        <v>2.4121100000000002</v>
      </c>
      <c r="IK103">
        <v>1.5490699999999999</v>
      </c>
      <c r="IL103">
        <v>2.2985799999999998</v>
      </c>
      <c r="IM103">
        <v>1.5918000000000001</v>
      </c>
      <c r="IN103">
        <v>2.4011200000000001</v>
      </c>
      <c r="IO103">
        <v>42.085700000000003</v>
      </c>
      <c r="IP103">
        <v>16.145900000000001</v>
      </c>
      <c r="IQ103">
        <v>18</v>
      </c>
      <c r="IR103">
        <v>516.02200000000005</v>
      </c>
      <c r="IS103">
        <v>452.92099999999999</v>
      </c>
      <c r="IT103">
        <v>19.334399999999999</v>
      </c>
      <c r="IU103">
        <v>37.171900000000001</v>
      </c>
      <c r="IV103">
        <v>30.000499999999999</v>
      </c>
      <c r="IW103">
        <v>37.260599999999997</v>
      </c>
      <c r="IX103">
        <v>37.264499999999998</v>
      </c>
      <c r="IY103">
        <v>16.028400000000001</v>
      </c>
      <c r="IZ103">
        <v>56.942</v>
      </c>
      <c r="JA103">
        <v>0</v>
      </c>
      <c r="JB103">
        <v>19.335100000000001</v>
      </c>
      <c r="JC103">
        <v>300</v>
      </c>
      <c r="JD103">
        <v>12.986499999999999</v>
      </c>
      <c r="JE103">
        <v>98.671099999999996</v>
      </c>
      <c r="JF103">
        <v>98.195099999999996</v>
      </c>
    </row>
    <row r="104" spans="1:266" x14ac:dyDescent="0.25">
      <c r="A104">
        <v>88</v>
      </c>
      <c r="B104">
        <v>1657481894.0999999</v>
      </c>
      <c r="C104">
        <v>16781</v>
      </c>
      <c r="D104" t="s">
        <v>852</v>
      </c>
      <c r="E104" t="s">
        <v>853</v>
      </c>
      <c r="F104" t="s">
        <v>397</v>
      </c>
      <c r="G104" t="s">
        <v>398</v>
      </c>
      <c r="H104" t="s">
        <v>31</v>
      </c>
      <c r="I104" t="s">
        <v>672</v>
      </c>
      <c r="J104" t="s">
        <v>401</v>
      </c>
      <c r="K104">
        <v>1657481894.0999999</v>
      </c>
      <c r="L104">
        <f t="shared" si="92"/>
        <v>7.2699607174768833E-3</v>
      </c>
      <c r="M104">
        <f t="shared" si="93"/>
        <v>7.2699607174768834</v>
      </c>
      <c r="N104">
        <f t="shared" si="94"/>
        <v>10.52901093515734</v>
      </c>
      <c r="O104">
        <f t="shared" si="95"/>
        <v>185.71</v>
      </c>
      <c r="P104">
        <f t="shared" si="96"/>
        <v>139.45844886199515</v>
      </c>
      <c r="Q104">
        <f t="shared" si="97"/>
        <v>13.877431173316632</v>
      </c>
      <c r="R104">
        <f t="shared" si="98"/>
        <v>18.479896802430002</v>
      </c>
      <c r="S104">
        <f t="shared" si="99"/>
        <v>0.43364624713367195</v>
      </c>
      <c r="T104">
        <f t="shared" si="100"/>
        <v>2.9142367159146749</v>
      </c>
      <c r="U104">
        <f t="shared" si="101"/>
        <v>0.40072457890025237</v>
      </c>
      <c r="V104">
        <f t="shared" si="102"/>
        <v>0.25320214288833265</v>
      </c>
      <c r="W104">
        <f t="shared" si="103"/>
        <v>289.58243084757703</v>
      </c>
      <c r="X104">
        <f t="shared" si="104"/>
        <v>27.438536893962542</v>
      </c>
      <c r="Y104">
        <f t="shared" si="105"/>
        <v>28.092300000000002</v>
      </c>
      <c r="Z104">
        <f t="shared" si="106"/>
        <v>3.8153068421719292</v>
      </c>
      <c r="AA104">
        <f t="shared" si="107"/>
        <v>55.58413704096796</v>
      </c>
      <c r="AB104">
        <f t="shared" si="108"/>
        <v>2.063328093255</v>
      </c>
      <c r="AC104">
        <f t="shared" si="109"/>
        <v>3.7120808257475262</v>
      </c>
      <c r="AD104">
        <f t="shared" si="110"/>
        <v>1.7519787489169292</v>
      </c>
      <c r="AE104">
        <f t="shared" si="111"/>
        <v>-320.60526764073057</v>
      </c>
      <c r="AF104">
        <f t="shared" si="112"/>
        <v>-73.842795019344592</v>
      </c>
      <c r="AG104">
        <f t="shared" si="113"/>
        <v>-5.5153926383083727</v>
      </c>
      <c r="AH104">
        <f t="shared" si="114"/>
        <v>-110.38102445080649</v>
      </c>
      <c r="AI104">
        <v>0</v>
      </c>
      <c r="AJ104">
        <v>0</v>
      </c>
      <c r="AK104">
        <f t="shared" si="115"/>
        <v>1</v>
      </c>
      <c r="AL104">
        <f t="shared" si="116"/>
        <v>0</v>
      </c>
      <c r="AM104">
        <f t="shared" si="117"/>
        <v>52314.426650489688</v>
      </c>
      <c r="AN104" t="s">
        <v>402</v>
      </c>
      <c r="AO104">
        <v>10366.9</v>
      </c>
      <c r="AP104">
        <v>993.59653846153856</v>
      </c>
      <c r="AQ104">
        <v>3431.87</v>
      </c>
      <c r="AR104">
        <f t="shared" si="118"/>
        <v>0.71047955241266758</v>
      </c>
      <c r="AS104">
        <v>-3.9894345373445681</v>
      </c>
      <c r="AT104" t="s">
        <v>854</v>
      </c>
      <c r="AU104">
        <v>10378.4</v>
      </c>
      <c r="AV104">
        <v>769.74516000000006</v>
      </c>
      <c r="AW104">
        <v>1073.45</v>
      </c>
      <c r="AX104">
        <f t="shared" si="119"/>
        <v>0.28292406725976993</v>
      </c>
      <c r="AY104">
        <v>0.5</v>
      </c>
      <c r="AZ104">
        <f t="shared" si="120"/>
        <v>1513.2686999210243</v>
      </c>
      <c r="BA104">
        <f t="shared" si="121"/>
        <v>10.52901093515734</v>
      </c>
      <c r="BB104">
        <f t="shared" si="122"/>
        <v>214.07006771928025</v>
      </c>
      <c r="BC104">
        <f t="shared" si="123"/>
        <v>9.5940961927380164E-3</v>
      </c>
      <c r="BD104">
        <f t="shared" si="124"/>
        <v>2.197046904839536</v>
      </c>
      <c r="BE104">
        <f t="shared" si="125"/>
        <v>607.29943736716348</v>
      </c>
      <c r="BF104" t="s">
        <v>855</v>
      </c>
      <c r="BG104">
        <v>569.70000000000005</v>
      </c>
      <c r="BH104">
        <f t="shared" si="126"/>
        <v>569.70000000000005</v>
      </c>
      <c r="BI104">
        <f t="shared" si="127"/>
        <v>0.46928128930085233</v>
      </c>
      <c r="BJ104">
        <f t="shared" si="128"/>
        <v>0.60288801985111662</v>
      </c>
      <c r="BK104">
        <f t="shared" si="129"/>
        <v>0.82399717696712638</v>
      </c>
      <c r="BL104">
        <f t="shared" si="130"/>
        <v>3.8032770796507087</v>
      </c>
      <c r="BM104">
        <f t="shared" si="131"/>
        <v>0.96724999767332209</v>
      </c>
      <c r="BN104">
        <f t="shared" si="132"/>
        <v>0.4462065145160265</v>
      </c>
      <c r="BO104">
        <f t="shared" si="133"/>
        <v>0.55379348548397345</v>
      </c>
      <c r="BP104">
        <v>1297</v>
      </c>
      <c r="BQ104">
        <v>300</v>
      </c>
      <c r="BR104">
        <v>300</v>
      </c>
      <c r="BS104">
        <v>300</v>
      </c>
      <c r="BT104">
        <v>10378.4</v>
      </c>
      <c r="BU104">
        <v>1011.1</v>
      </c>
      <c r="BV104">
        <v>-7.0929900000000004E-3</v>
      </c>
      <c r="BW104">
        <v>-1.05</v>
      </c>
      <c r="BX104" t="s">
        <v>405</v>
      </c>
      <c r="BY104" t="s">
        <v>405</v>
      </c>
      <c r="BZ104" t="s">
        <v>405</v>
      </c>
      <c r="CA104" t="s">
        <v>405</v>
      </c>
      <c r="CB104" t="s">
        <v>405</v>
      </c>
      <c r="CC104" t="s">
        <v>405</v>
      </c>
      <c r="CD104" t="s">
        <v>405</v>
      </c>
      <c r="CE104" t="s">
        <v>405</v>
      </c>
      <c r="CF104" t="s">
        <v>405</v>
      </c>
      <c r="CG104" t="s">
        <v>405</v>
      </c>
      <c r="CH104">
        <f t="shared" si="134"/>
        <v>1800.1</v>
      </c>
      <c r="CI104">
        <f t="shared" si="135"/>
        <v>1513.2686999210243</v>
      </c>
      <c r="CJ104">
        <f t="shared" si="136"/>
        <v>0.84065813006001022</v>
      </c>
      <c r="CK104">
        <f t="shared" si="137"/>
        <v>0.1608701910158197</v>
      </c>
      <c r="CL104">
        <v>6</v>
      </c>
      <c r="CM104">
        <v>0.5</v>
      </c>
      <c r="CN104" t="s">
        <v>406</v>
      </c>
      <c r="CO104">
        <v>2</v>
      </c>
      <c r="CP104">
        <v>1657481894.0999999</v>
      </c>
      <c r="CQ104">
        <v>185.71</v>
      </c>
      <c r="CR104">
        <v>199.96299999999999</v>
      </c>
      <c r="CS104">
        <v>20.734999999999999</v>
      </c>
      <c r="CT104">
        <v>12.193099999999999</v>
      </c>
      <c r="CU104">
        <v>185.48599999999999</v>
      </c>
      <c r="CV104">
        <v>20.8736</v>
      </c>
      <c r="CW104">
        <v>500.06799999999998</v>
      </c>
      <c r="CX104">
        <v>99.409199999999998</v>
      </c>
      <c r="CY104">
        <v>0.100233</v>
      </c>
      <c r="CZ104">
        <v>27.622299999999999</v>
      </c>
      <c r="DA104">
        <v>28.092300000000002</v>
      </c>
      <c r="DB104">
        <v>999.9</v>
      </c>
      <c r="DC104">
        <v>0</v>
      </c>
      <c r="DD104">
        <v>0</v>
      </c>
      <c r="DE104">
        <v>9971.8799999999992</v>
      </c>
      <c r="DF104">
        <v>0</v>
      </c>
      <c r="DG104">
        <v>1578.98</v>
      </c>
      <c r="DH104">
        <v>-14.2531</v>
      </c>
      <c r="DI104">
        <v>189.642</v>
      </c>
      <c r="DJ104">
        <v>202.43100000000001</v>
      </c>
      <c r="DK104">
        <v>8.5419</v>
      </c>
      <c r="DL104">
        <v>199.96299999999999</v>
      </c>
      <c r="DM104">
        <v>12.193099999999999</v>
      </c>
      <c r="DN104">
        <v>2.0612499999999998</v>
      </c>
      <c r="DO104">
        <v>1.2121</v>
      </c>
      <c r="DP104">
        <v>17.922799999999999</v>
      </c>
      <c r="DQ104">
        <v>9.7510499999999993</v>
      </c>
      <c r="DR104">
        <v>1800.1</v>
      </c>
      <c r="DS104">
        <v>0.97799999999999998</v>
      </c>
      <c r="DT104">
        <v>2.1999700000000001E-2</v>
      </c>
      <c r="DU104">
        <v>0</v>
      </c>
      <c r="DV104">
        <v>768.97799999999995</v>
      </c>
      <c r="DW104">
        <v>5.0001199999999999</v>
      </c>
      <c r="DX104">
        <v>13971.8</v>
      </c>
      <c r="DY104">
        <v>14418.7</v>
      </c>
      <c r="DZ104">
        <v>47.5</v>
      </c>
      <c r="EA104">
        <v>49</v>
      </c>
      <c r="EB104">
        <v>48.375</v>
      </c>
      <c r="EC104">
        <v>48.375</v>
      </c>
      <c r="ED104">
        <v>48.811999999999998</v>
      </c>
      <c r="EE104">
        <v>1755.61</v>
      </c>
      <c r="EF104">
        <v>39.49</v>
      </c>
      <c r="EG104">
        <v>0</v>
      </c>
      <c r="EH104">
        <v>179.79999995231631</v>
      </c>
      <c r="EI104">
        <v>0</v>
      </c>
      <c r="EJ104">
        <v>769.74516000000006</v>
      </c>
      <c r="EK104">
        <v>-8.563769249757998</v>
      </c>
      <c r="EL104">
        <v>-132.21538479942549</v>
      </c>
      <c r="EM104">
        <v>13987.368</v>
      </c>
      <c r="EN104">
        <v>15</v>
      </c>
      <c r="EO104">
        <v>1657481811.5999999</v>
      </c>
      <c r="EP104" t="s">
        <v>856</v>
      </c>
      <c r="EQ104">
        <v>1657481800.0999999</v>
      </c>
      <c r="ER104">
        <v>1657481811.5999999</v>
      </c>
      <c r="ES104">
        <v>98</v>
      </c>
      <c r="ET104">
        <v>-0.107</v>
      </c>
      <c r="EU104">
        <v>2.3E-2</v>
      </c>
      <c r="EV104">
        <v>0.224</v>
      </c>
      <c r="EW104">
        <v>-0.13900000000000001</v>
      </c>
      <c r="EX104">
        <v>200</v>
      </c>
      <c r="EY104">
        <v>14</v>
      </c>
      <c r="EZ104">
        <v>0.17</v>
      </c>
      <c r="FA104">
        <v>0.01</v>
      </c>
      <c r="FB104">
        <v>-14.272304999999999</v>
      </c>
      <c r="FC104">
        <v>1.442026266415406E-2</v>
      </c>
      <c r="FD104">
        <v>2.784094062706936E-2</v>
      </c>
      <c r="FE104">
        <v>1</v>
      </c>
      <c r="FF104">
        <v>8.6026504999999993</v>
      </c>
      <c r="FG104">
        <v>5.804397748589734E-2</v>
      </c>
      <c r="FH104">
        <v>2.91384584312556E-2</v>
      </c>
      <c r="FI104">
        <v>1</v>
      </c>
      <c r="FJ104">
        <v>2</v>
      </c>
      <c r="FK104">
        <v>2</v>
      </c>
      <c r="FL104" t="s">
        <v>408</v>
      </c>
      <c r="FM104">
        <v>2.92943</v>
      </c>
      <c r="FN104">
        <v>2.7029100000000001</v>
      </c>
      <c r="FO104">
        <v>5.0317599999999997E-2</v>
      </c>
      <c r="FP104">
        <v>5.4341500000000001E-2</v>
      </c>
      <c r="FQ104">
        <v>0.102788</v>
      </c>
      <c r="FR104">
        <v>6.9497500000000004E-2</v>
      </c>
      <c r="FS104">
        <v>33171.599999999999</v>
      </c>
      <c r="FT104">
        <v>18232.8</v>
      </c>
      <c r="FU104">
        <v>31392.400000000001</v>
      </c>
      <c r="FV104">
        <v>20981.7</v>
      </c>
      <c r="FW104">
        <v>38156.9</v>
      </c>
      <c r="FX104">
        <v>33230.199999999997</v>
      </c>
      <c r="FY104">
        <v>47495.9</v>
      </c>
      <c r="FZ104">
        <v>40153.699999999997</v>
      </c>
      <c r="GA104">
        <v>1.897</v>
      </c>
      <c r="GB104">
        <v>1.8388</v>
      </c>
      <c r="GC104">
        <v>-9.0151999999999993E-3</v>
      </c>
      <c r="GD104">
        <v>0</v>
      </c>
      <c r="GE104">
        <v>28.2395</v>
      </c>
      <c r="GF104">
        <v>999.9</v>
      </c>
      <c r="GG104">
        <v>41.8</v>
      </c>
      <c r="GH104">
        <v>40.4</v>
      </c>
      <c r="GI104">
        <v>31.845700000000001</v>
      </c>
      <c r="GJ104">
        <v>61.526800000000001</v>
      </c>
      <c r="GK104">
        <v>19.122599999999998</v>
      </c>
      <c r="GL104">
        <v>1</v>
      </c>
      <c r="GM104">
        <v>0.85791200000000001</v>
      </c>
      <c r="GN104">
        <v>7.1595500000000003</v>
      </c>
      <c r="GO104">
        <v>20.044499999999999</v>
      </c>
      <c r="GP104">
        <v>5.1922800000000002</v>
      </c>
      <c r="GQ104">
        <v>11.950100000000001</v>
      </c>
      <c r="GR104">
        <v>4.9932499999999997</v>
      </c>
      <c r="GS104">
        <v>3.2909999999999999</v>
      </c>
      <c r="GT104">
        <v>9999</v>
      </c>
      <c r="GU104">
        <v>9999</v>
      </c>
      <c r="GV104">
        <v>9999</v>
      </c>
      <c r="GW104">
        <v>999.9</v>
      </c>
      <c r="GX104">
        <v>1.8754299999999999</v>
      </c>
      <c r="GY104">
        <v>1.87439</v>
      </c>
      <c r="GZ104">
        <v>1.87469</v>
      </c>
      <c r="HA104">
        <v>1.8784000000000001</v>
      </c>
      <c r="HB104">
        <v>1.8719600000000001</v>
      </c>
      <c r="HC104">
        <v>1.8696600000000001</v>
      </c>
      <c r="HD104">
        <v>1.8717999999999999</v>
      </c>
      <c r="HE104">
        <v>1.87497</v>
      </c>
      <c r="HF104">
        <v>0</v>
      </c>
      <c r="HG104">
        <v>0</v>
      </c>
      <c r="HH104">
        <v>0</v>
      </c>
      <c r="HI104">
        <v>0</v>
      </c>
      <c r="HJ104" t="s">
        <v>409</v>
      </c>
      <c r="HK104" t="s">
        <v>410</v>
      </c>
      <c r="HL104" t="s">
        <v>411</v>
      </c>
      <c r="HM104" t="s">
        <v>411</v>
      </c>
      <c r="HN104" t="s">
        <v>411</v>
      </c>
      <c r="HO104" t="s">
        <v>411</v>
      </c>
      <c r="HP104">
        <v>0</v>
      </c>
      <c r="HQ104">
        <v>100</v>
      </c>
      <c r="HR104">
        <v>100</v>
      </c>
      <c r="HS104">
        <v>0.224</v>
      </c>
      <c r="HT104">
        <v>-0.1386</v>
      </c>
      <c r="HU104">
        <v>0.22400000000001799</v>
      </c>
      <c r="HV104">
        <v>0</v>
      </c>
      <c r="HW104">
        <v>0</v>
      </c>
      <c r="HX104">
        <v>0</v>
      </c>
      <c r="HY104">
        <v>-0.13860952380952801</v>
      </c>
      <c r="HZ104">
        <v>0</v>
      </c>
      <c r="IA104">
        <v>0</v>
      </c>
      <c r="IB104">
        <v>0</v>
      </c>
      <c r="IC104">
        <v>-1</v>
      </c>
      <c r="ID104">
        <v>-1</v>
      </c>
      <c r="IE104">
        <v>-1</v>
      </c>
      <c r="IF104">
        <v>-1</v>
      </c>
      <c r="IG104">
        <v>1.6</v>
      </c>
      <c r="IH104">
        <v>1.4</v>
      </c>
      <c r="II104">
        <v>0.58105499999999999</v>
      </c>
      <c r="IJ104">
        <v>2.4316399999999998</v>
      </c>
      <c r="IK104">
        <v>1.5490699999999999</v>
      </c>
      <c r="IL104">
        <v>2.2985799999999998</v>
      </c>
      <c r="IM104">
        <v>1.5918000000000001</v>
      </c>
      <c r="IN104">
        <v>2.3071299999999999</v>
      </c>
      <c r="IO104">
        <v>42.0593</v>
      </c>
      <c r="IP104">
        <v>16.0671</v>
      </c>
      <c r="IQ104">
        <v>18</v>
      </c>
      <c r="IR104">
        <v>515.97500000000002</v>
      </c>
      <c r="IS104">
        <v>451.995</v>
      </c>
      <c r="IT104">
        <v>18.625</v>
      </c>
      <c r="IU104">
        <v>37.339799999999997</v>
      </c>
      <c r="IV104">
        <v>30.001100000000001</v>
      </c>
      <c r="IW104">
        <v>37.426000000000002</v>
      </c>
      <c r="IX104">
        <v>37.433199999999999</v>
      </c>
      <c r="IY104">
        <v>11.6668</v>
      </c>
      <c r="IZ104">
        <v>59.636299999999999</v>
      </c>
      <c r="JA104">
        <v>0</v>
      </c>
      <c r="JB104">
        <v>18.5914</v>
      </c>
      <c r="JC104">
        <v>200</v>
      </c>
      <c r="JD104">
        <v>12.1317</v>
      </c>
      <c r="JE104">
        <v>98.635000000000005</v>
      </c>
      <c r="JF104">
        <v>98.162700000000001</v>
      </c>
    </row>
    <row r="105" spans="1:266" x14ac:dyDescent="0.25">
      <c r="A105">
        <v>89</v>
      </c>
      <c r="B105">
        <v>1657482052.0999999</v>
      </c>
      <c r="C105">
        <v>16939</v>
      </c>
      <c r="D105" t="s">
        <v>857</v>
      </c>
      <c r="E105" t="s">
        <v>858</v>
      </c>
      <c r="F105" t="s">
        <v>397</v>
      </c>
      <c r="G105" t="s">
        <v>398</v>
      </c>
      <c r="H105" t="s">
        <v>31</v>
      </c>
      <c r="I105" t="s">
        <v>672</v>
      </c>
      <c r="J105" t="s">
        <v>401</v>
      </c>
      <c r="K105">
        <v>1657482052.0999999</v>
      </c>
      <c r="L105">
        <f t="shared" si="92"/>
        <v>6.7903228419646184E-3</v>
      </c>
      <c r="M105">
        <f t="shared" si="93"/>
        <v>6.7903228419646187</v>
      </c>
      <c r="N105">
        <f t="shared" si="94"/>
        <v>6.4982942210989378</v>
      </c>
      <c r="O105">
        <f t="shared" si="95"/>
        <v>141.04599999999999</v>
      </c>
      <c r="P105">
        <f t="shared" si="96"/>
        <v>109.2429195628565</v>
      </c>
      <c r="Q105">
        <f t="shared" si="97"/>
        <v>10.870372010836487</v>
      </c>
      <c r="R105">
        <f t="shared" si="98"/>
        <v>14.034982740993598</v>
      </c>
      <c r="S105">
        <f t="shared" si="99"/>
        <v>0.39325492027726605</v>
      </c>
      <c r="T105">
        <f t="shared" si="100"/>
        <v>2.9188984452248046</v>
      </c>
      <c r="U105">
        <f t="shared" si="101"/>
        <v>0.36601411344912571</v>
      </c>
      <c r="V105">
        <f t="shared" si="102"/>
        <v>0.23104886079890957</v>
      </c>
      <c r="W105">
        <f t="shared" si="103"/>
        <v>289.54891484755927</v>
      </c>
      <c r="X105">
        <f t="shared" si="104"/>
        <v>27.364511109157174</v>
      </c>
      <c r="Y105">
        <f t="shared" si="105"/>
        <v>28.047499999999999</v>
      </c>
      <c r="Z105">
        <f t="shared" si="106"/>
        <v>3.8053606222599523</v>
      </c>
      <c r="AA105">
        <f t="shared" si="107"/>
        <v>54.87174803370398</v>
      </c>
      <c r="AB105">
        <f t="shared" si="108"/>
        <v>2.0132835763063199</v>
      </c>
      <c r="AC105">
        <f t="shared" si="109"/>
        <v>3.66907133169823</v>
      </c>
      <c r="AD105">
        <f t="shared" si="110"/>
        <v>1.7920770459536324</v>
      </c>
      <c r="AE105">
        <f t="shared" si="111"/>
        <v>-299.45323733063969</v>
      </c>
      <c r="AF105">
        <f t="shared" si="112"/>
        <v>-98.257864920062076</v>
      </c>
      <c r="AG105">
        <f t="shared" si="113"/>
        <v>-7.3183510485120982</v>
      </c>
      <c r="AH105">
        <f t="shared" si="114"/>
        <v>-115.48053845165461</v>
      </c>
      <c r="AI105">
        <v>0</v>
      </c>
      <c r="AJ105">
        <v>0</v>
      </c>
      <c r="AK105">
        <f t="shared" si="115"/>
        <v>1</v>
      </c>
      <c r="AL105">
        <f t="shared" si="116"/>
        <v>0</v>
      </c>
      <c r="AM105">
        <f t="shared" si="117"/>
        <v>52483.024852630348</v>
      </c>
      <c r="AN105" t="s">
        <v>402</v>
      </c>
      <c r="AO105">
        <v>10366.9</v>
      </c>
      <c r="AP105">
        <v>993.59653846153856</v>
      </c>
      <c r="AQ105">
        <v>3431.87</v>
      </c>
      <c r="AR105">
        <f t="shared" si="118"/>
        <v>0.71047955241266758</v>
      </c>
      <c r="AS105">
        <v>-3.9894345373445681</v>
      </c>
      <c r="AT105" t="s">
        <v>859</v>
      </c>
      <c r="AU105">
        <v>10376.6</v>
      </c>
      <c r="AV105">
        <v>742.77361538461525</v>
      </c>
      <c r="AW105">
        <v>1000.41</v>
      </c>
      <c r="AX105">
        <f t="shared" si="119"/>
        <v>0.25753079698861936</v>
      </c>
      <c r="AY105">
        <v>0.5</v>
      </c>
      <c r="AZ105">
        <f t="shared" si="120"/>
        <v>1513.0922999210152</v>
      </c>
      <c r="BA105">
        <f t="shared" si="121"/>
        <v>6.4982942210989378</v>
      </c>
      <c r="BB105">
        <f t="shared" si="122"/>
        <v>194.83393295800107</v>
      </c>
      <c r="BC105">
        <f t="shared" si="123"/>
        <v>6.9313212148333419E-3</v>
      </c>
      <c r="BD105">
        <f t="shared" si="124"/>
        <v>2.4304635099609162</v>
      </c>
      <c r="BE105">
        <f t="shared" si="125"/>
        <v>583.20988792548951</v>
      </c>
      <c r="BF105" t="s">
        <v>860</v>
      </c>
      <c r="BG105">
        <v>560.49</v>
      </c>
      <c r="BH105">
        <f t="shared" si="126"/>
        <v>560.49</v>
      </c>
      <c r="BI105">
        <f t="shared" si="127"/>
        <v>0.43973970672024465</v>
      </c>
      <c r="BJ105">
        <f t="shared" si="128"/>
        <v>0.58564371843831775</v>
      </c>
      <c r="BK105">
        <f t="shared" si="129"/>
        <v>0.84679143826313474</v>
      </c>
      <c r="BL105">
        <f t="shared" si="130"/>
        <v>37.812847869038265</v>
      </c>
      <c r="BM105">
        <f t="shared" si="131"/>
        <v>0.99720562043350036</v>
      </c>
      <c r="BN105">
        <f t="shared" si="132"/>
        <v>0.44192125426738954</v>
      </c>
      <c r="BO105">
        <f t="shared" si="133"/>
        <v>0.5580787457326104</v>
      </c>
      <c r="BP105">
        <v>1299</v>
      </c>
      <c r="BQ105">
        <v>300</v>
      </c>
      <c r="BR105">
        <v>300</v>
      </c>
      <c r="BS105">
        <v>300</v>
      </c>
      <c r="BT105">
        <v>10376.6</v>
      </c>
      <c r="BU105">
        <v>945.93</v>
      </c>
      <c r="BV105">
        <v>-7.0915700000000002E-3</v>
      </c>
      <c r="BW105">
        <v>-1.42</v>
      </c>
      <c r="BX105" t="s">
        <v>405</v>
      </c>
      <c r="BY105" t="s">
        <v>405</v>
      </c>
      <c r="BZ105" t="s">
        <v>405</v>
      </c>
      <c r="CA105" t="s">
        <v>405</v>
      </c>
      <c r="CB105" t="s">
        <v>405</v>
      </c>
      <c r="CC105" t="s">
        <v>405</v>
      </c>
      <c r="CD105" t="s">
        <v>405</v>
      </c>
      <c r="CE105" t="s">
        <v>405</v>
      </c>
      <c r="CF105" t="s">
        <v>405</v>
      </c>
      <c r="CG105" t="s">
        <v>405</v>
      </c>
      <c r="CH105">
        <f t="shared" si="134"/>
        <v>1799.89</v>
      </c>
      <c r="CI105">
        <f t="shared" si="135"/>
        <v>1513.0922999210152</v>
      </c>
      <c r="CJ105">
        <f t="shared" si="136"/>
        <v>0.84065820684653791</v>
      </c>
      <c r="CK105">
        <f t="shared" si="137"/>
        <v>0.16087033921381821</v>
      </c>
      <c r="CL105">
        <v>6</v>
      </c>
      <c r="CM105">
        <v>0.5</v>
      </c>
      <c r="CN105" t="s">
        <v>406</v>
      </c>
      <c r="CO105">
        <v>2</v>
      </c>
      <c r="CP105">
        <v>1657482052.0999999</v>
      </c>
      <c r="CQ105">
        <v>141.04599999999999</v>
      </c>
      <c r="CR105">
        <v>149.99299999999999</v>
      </c>
      <c r="CS105">
        <v>20.232700000000001</v>
      </c>
      <c r="CT105">
        <v>12.2494</v>
      </c>
      <c r="CU105">
        <v>140.79</v>
      </c>
      <c r="CV105">
        <v>20.391100000000002</v>
      </c>
      <c r="CW105">
        <v>500.01400000000001</v>
      </c>
      <c r="CX105">
        <v>99.406499999999994</v>
      </c>
      <c r="CY105">
        <v>9.9921599999999999E-2</v>
      </c>
      <c r="CZ105">
        <v>27.423100000000002</v>
      </c>
      <c r="DA105">
        <v>28.047499999999999</v>
      </c>
      <c r="DB105">
        <v>999.9</v>
      </c>
      <c r="DC105">
        <v>0</v>
      </c>
      <c r="DD105">
        <v>0</v>
      </c>
      <c r="DE105">
        <v>9998.75</v>
      </c>
      <c r="DF105">
        <v>0</v>
      </c>
      <c r="DG105">
        <v>1564.59</v>
      </c>
      <c r="DH105">
        <v>-8.9466599999999996</v>
      </c>
      <c r="DI105">
        <v>143.959</v>
      </c>
      <c r="DJ105">
        <v>151.85300000000001</v>
      </c>
      <c r="DK105">
        <v>7.98332</v>
      </c>
      <c r="DL105">
        <v>149.99299999999999</v>
      </c>
      <c r="DM105">
        <v>12.2494</v>
      </c>
      <c r="DN105">
        <v>2.0112700000000001</v>
      </c>
      <c r="DO105">
        <v>1.21767</v>
      </c>
      <c r="DP105">
        <v>17.533300000000001</v>
      </c>
      <c r="DQ105">
        <v>9.8193800000000007</v>
      </c>
      <c r="DR105">
        <v>1799.89</v>
      </c>
      <c r="DS105">
        <v>0.97799999999999998</v>
      </c>
      <c r="DT105">
        <v>2.1999700000000001E-2</v>
      </c>
      <c r="DU105">
        <v>0</v>
      </c>
      <c r="DV105">
        <v>742.17100000000005</v>
      </c>
      <c r="DW105">
        <v>5.0001199999999999</v>
      </c>
      <c r="DX105">
        <v>13497.6</v>
      </c>
      <c r="DY105">
        <v>14417</v>
      </c>
      <c r="DZ105">
        <v>47.686999999999998</v>
      </c>
      <c r="EA105">
        <v>49.186999999999998</v>
      </c>
      <c r="EB105">
        <v>48.561999999999998</v>
      </c>
      <c r="EC105">
        <v>48.686999999999998</v>
      </c>
      <c r="ED105">
        <v>49</v>
      </c>
      <c r="EE105">
        <v>1755.4</v>
      </c>
      <c r="EF105">
        <v>39.49</v>
      </c>
      <c r="EG105">
        <v>0</v>
      </c>
      <c r="EH105">
        <v>157.60000014305109</v>
      </c>
      <c r="EI105">
        <v>0</v>
      </c>
      <c r="EJ105">
        <v>742.77361538461525</v>
      </c>
      <c r="EK105">
        <v>-5.3582222049219492</v>
      </c>
      <c r="EL105">
        <v>-98.748717905594631</v>
      </c>
      <c r="EM105">
        <v>13510.73076923077</v>
      </c>
      <c r="EN105">
        <v>15</v>
      </c>
      <c r="EO105">
        <v>1657481996.5999999</v>
      </c>
      <c r="EP105" t="s">
        <v>861</v>
      </c>
      <c r="EQ105">
        <v>1657481984.5999999</v>
      </c>
      <c r="ER105">
        <v>1657481996.5999999</v>
      </c>
      <c r="ES105">
        <v>99</v>
      </c>
      <c r="ET105">
        <v>3.2000000000000001E-2</v>
      </c>
      <c r="EU105">
        <v>-0.02</v>
      </c>
      <c r="EV105">
        <v>0.25600000000000001</v>
      </c>
      <c r="EW105">
        <v>-0.158</v>
      </c>
      <c r="EX105">
        <v>150</v>
      </c>
      <c r="EY105">
        <v>13</v>
      </c>
      <c r="EZ105">
        <v>0.15</v>
      </c>
      <c r="FA105">
        <v>0.01</v>
      </c>
      <c r="FB105">
        <v>-8.9341714999999997</v>
      </c>
      <c r="FC105">
        <v>3.5658236397761313E-2</v>
      </c>
      <c r="FD105">
        <v>2.7454904894207832E-2</v>
      </c>
      <c r="FE105">
        <v>1</v>
      </c>
      <c r="FF105">
        <v>8.0428899999999999</v>
      </c>
      <c r="FG105">
        <v>9.5801876172603481E-2</v>
      </c>
      <c r="FH105">
        <v>3.3006417709287882E-2</v>
      </c>
      <c r="FI105">
        <v>1</v>
      </c>
      <c r="FJ105">
        <v>2</v>
      </c>
      <c r="FK105">
        <v>2</v>
      </c>
      <c r="FL105" t="s">
        <v>408</v>
      </c>
      <c r="FM105">
        <v>2.9291200000000002</v>
      </c>
      <c r="FN105">
        <v>2.7028300000000001</v>
      </c>
      <c r="FO105">
        <v>3.8918099999999997E-2</v>
      </c>
      <c r="FP105">
        <v>4.1715099999999998E-2</v>
      </c>
      <c r="FQ105">
        <v>0.101024</v>
      </c>
      <c r="FR105">
        <v>6.9705100000000006E-2</v>
      </c>
      <c r="FS105">
        <v>33555.699999999997</v>
      </c>
      <c r="FT105">
        <v>18469.599999999999</v>
      </c>
      <c r="FU105">
        <v>31380.5</v>
      </c>
      <c r="FV105">
        <v>20975</v>
      </c>
      <c r="FW105">
        <v>38218.1</v>
      </c>
      <c r="FX105">
        <v>33212.400000000001</v>
      </c>
      <c r="FY105">
        <v>47479</v>
      </c>
      <c r="FZ105">
        <v>40141.699999999997</v>
      </c>
      <c r="GA105">
        <v>1.8947499999999999</v>
      </c>
      <c r="GB105">
        <v>1.8358000000000001</v>
      </c>
      <c r="GC105">
        <v>-2.2649800000000002E-3</v>
      </c>
      <c r="GD105">
        <v>0</v>
      </c>
      <c r="GE105">
        <v>28.084499999999998</v>
      </c>
      <c r="GF105">
        <v>999.9</v>
      </c>
      <c r="GG105">
        <v>42</v>
      </c>
      <c r="GH105">
        <v>40.4</v>
      </c>
      <c r="GI105">
        <v>32.001100000000001</v>
      </c>
      <c r="GJ105">
        <v>61.536900000000003</v>
      </c>
      <c r="GK105">
        <v>19.038499999999999</v>
      </c>
      <c r="GL105">
        <v>1</v>
      </c>
      <c r="GM105">
        <v>0.87843199999999999</v>
      </c>
      <c r="GN105">
        <v>7.5805899999999999</v>
      </c>
      <c r="GO105">
        <v>20.026199999999999</v>
      </c>
      <c r="GP105">
        <v>5.1934800000000001</v>
      </c>
      <c r="GQ105">
        <v>11.950100000000001</v>
      </c>
      <c r="GR105">
        <v>4.9943999999999997</v>
      </c>
      <c r="GS105">
        <v>3.2909999999999999</v>
      </c>
      <c r="GT105">
        <v>9999</v>
      </c>
      <c r="GU105">
        <v>9999</v>
      </c>
      <c r="GV105">
        <v>9999</v>
      </c>
      <c r="GW105">
        <v>999.9</v>
      </c>
      <c r="GX105">
        <v>1.8754299999999999</v>
      </c>
      <c r="GY105">
        <v>1.87439</v>
      </c>
      <c r="GZ105">
        <v>1.8747</v>
      </c>
      <c r="HA105">
        <v>1.87842</v>
      </c>
      <c r="HB105">
        <v>1.8719699999999999</v>
      </c>
      <c r="HC105">
        <v>1.8696699999999999</v>
      </c>
      <c r="HD105">
        <v>1.8717999999999999</v>
      </c>
      <c r="HE105">
        <v>1.8749499999999999</v>
      </c>
      <c r="HF105">
        <v>0</v>
      </c>
      <c r="HG105">
        <v>0</v>
      </c>
      <c r="HH105">
        <v>0</v>
      </c>
      <c r="HI105">
        <v>0</v>
      </c>
      <c r="HJ105" t="s">
        <v>409</v>
      </c>
      <c r="HK105" t="s">
        <v>410</v>
      </c>
      <c r="HL105" t="s">
        <v>411</v>
      </c>
      <c r="HM105" t="s">
        <v>411</v>
      </c>
      <c r="HN105" t="s">
        <v>411</v>
      </c>
      <c r="HO105" t="s">
        <v>411</v>
      </c>
      <c r="HP105">
        <v>0</v>
      </c>
      <c r="HQ105">
        <v>100</v>
      </c>
      <c r="HR105">
        <v>100</v>
      </c>
      <c r="HS105">
        <v>0.25600000000000001</v>
      </c>
      <c r="HT105">
        <v>-0.15840000000000001</v>
      </c>
      <c r="HU105">
        <v>0.25579999999999359</v>
      </c>
      <c r="HV105">
        <v>0</v>
      </c>
      <c r="HW105">
        <v>0</v>
      </c>
      <c r="HX105">
        <v>0</v>
      </c>
      <c r="HY105">
        <v>-0.15832000000000329</v>
      </c>
      <c r="HZ105">
        <v>0</v>
      </c>
      <c r="IA105">
        <v>0</v>
      </c>
      <c r="IB105">
        <v>0</v>
      </c>
      <c r="IC105">
        <v>-1</v>
      </c>
      <c r="ID105">
        <v>-1</v>
      </c>
      <c r="IE105">
        <v>-1</v>
      </c>
      <c r="IF105">
        <v>-1</v>
      </c>
      <c r="IG105">
        <v>1.1000000000000001</v>
      </c>
      <c r="IH105">
        <v>0.9</v>
      </c>
      <c r="II105">
        <v>0.46875</v>
      </c>
      <c r="IJ105">
        <v>2.4304199999999998</v>
      </c>
      <c r="IK105">
        <v>1.5490699999999999</v>
      </c>
      <c r="IL105">
        <v>2.2985799999999998</v>
      </c>
      <c r="IM105">
        <v>1.5918000000000001</v>
      </c>
      <c r="IN105">
        <v>2.3938000000000001</v>
      </c>
      <c r="IO105">
        <v>42.164999999999999</v>
      </c>
      <c r="IP105">
        <v>16.023299999999999</v>
      </c>
      <c r="IQ105">
        <v>18</v>
      </c>
      <c r="IR105">
        <v>515.78800000000001</v>
      </c>
      <c r="IS105">
        <v>451.16</v>
      </c>
      <c r="IT105">
        <v>18.299199999999999</v>
      </c>
      <c r="IU105">
        <v>37.543700000000001</v>
      </c>
      <c r="IV105">
        <v>30.002700000000001</v>
      </c>
      <c r="IW105">
        <v>37.607700000000001</v>
      </c>
      <c r="IX105">
        <v>37.609099999999998</v>
      </c>
      <c r="IY105">
        <v>9.4256399999999996</v>
      </c>
      <c r="IZ105">
        <v>59.032299999999999</v>
      </c>
      <c r="JA105">
        <v>0</v>
      </c>
      <c r="JB105">
        <v>18.209099999999999</v>
      </c>
      <c r="JC105">
        <v>150</v>
      </c>
      <c r="JD105">
        <v>12.317500000000001</v>
      </c>
      <c r="JE105">
        <v>98.599000000000004</v>
      </c>
      <c r="JF105">
        <v>98.1327</v>
      </c>
    </row>
    <row r="106" spans="1:266" x14ac:dyDescent="0.25">
      <c r="A106">
        <v>90</v>
      </c>
      <c r="B106">
        <v>1657482211.0999999</v>
      </c>
      <c r="C106">
        <v>17098</v>
      </c>
      <c r="D106" t="s">
        <v>862</v>
      </c>
      <c r="E106" t="s">
        <v>863</v>
      </c>
      <c r="F106" t="s">
        <v>397</v>
      </c>
      <c r="G106" t="s">
        <v>398</v>
      </c>
      <c r="H106" t="s">
        <v>31</v>
      </c>
      <c r="I106" t="s">
        <v>672</v>
      </c>
      <c r="J106" t="s">
        <v>401</v>
      </c>
      <c r="K106">
        <v>1657482211.0999999</v>
      </c>
      <c r="L106">
        <f t="shared" si="92"/>
        <v>6.2372940303993107E-3</v>
      </c>
      <c r="M106">
        <f t="shared" si="93"/>
        <v>6.237294030399311</v>
      </c>
      <c r="N106">
        <f t="shared" si="94"/>
        <v>2.6473611406416238</v>
      </c>
      <c r="O106">
        <f t="shared" si="95"/>
        <v>96.080399999999997</v>
      </c>
      <c r="P106">
        <f t="shared" si="96"/>
        <v>80.780312367039542</v>
      </c>
      <c r="Q106">
        <f t="shared" si="97"/>
        <v>8.0380650155997362</v>
      </c>
      <c r="R106">
        <f t="shared" si="98"/>
        <v>9.5605040299391977</v>
      </c>
      <c r="S106">
        <f t="shared" si="99"/>
        <v>0.35373734811559748</v>
      </c>
      <c r="T106">
        <f t="shared" si="100"/>
        <v>2.9172343359595554</v>
      </c>
      <c r="U106">
        <f t="shared" si="101"/>
        <v>0.3315186536371611</v>
      </c>
      <c r="V106">
        <f t="shared" si="102"/>
        <v>0.20907901641555532</v>
      </c>
      <c r="W106">
        <f t="shared" si="103"/>
        <v>289.56806684756941</v>
      </c>
      <c r="X106">
        <f t="shared" si="104"/>
        <v>27.351649551661851</v>
      </c>
      <c r="Y106">
        <f t="shared" si="105"/>
        <v>28.042400000000001</v>
      </c>
      <c r="Z106">
        <f t="shared" si="106"/>
        <v>3.8042297871494188</v>
      </c>
      <c r="AA106">
        <f t="shared" si="107"/>
        <v>54.645251741775944</v>
      </c>
      <c r="AB106">
        <f t="shared" si="108"/>
        <v>1.9865824742207998</v>
      </c>
      <c r="AC106">
        <f t="shared" si="109"/>
        <v>3.6354164559591009</v>
      </c>
      <c r="AD106">
        <f t="shared" si="110"/>
        <v>1.817647312928619</v>
      </c>
      <c r="AE106">
        <f t="shared" si="111"/>
        <v>-275.0646667406096</v>
      </c>
      <c r="AF106">
        <f t="shared" si="112"/>
        <v>-122.13893987822767</v>
      </c>
      <c r="AG106">
        <f t="shared" si="113"/>
        <v>-9.0948628391318493</v>
      </c>
      <c r="AH106">
        <f t="shared" si="114"/>
        <v>-116.73040261039971</v>
      </c>
      <c r="AI106">
        <v>0</v>
      </c>
      <c r="AJ106">
        <v>0</v>
      </c>
      <c r="AK106">
        <f t="shared" si="115"/>
        <v>1</v>
      </c>
      <c r="AL106">
        <f t="shared" si="116"/>
        <v>0</v>
      </c>
      <c r="AM106">
        <f t="shared" si="117"/>
        <v>52462.627837972606</v>
      </c>
      <c r="AN106" t="s">
        <v>402</v>
      </c>
      <c r="AO106">
        <v>10366.9</v>
      </c>
      <c r="AP106">
        <v>993.59653846153856</v>
      </c>
      <c r="AQ106">
        <v>3431.87</v>
      </c>
      <c r="AR106">
        <f t="shared" si="118"/>
        <v>0.71047955241266758</v>
      </c>
      <c r="AS106">
        <v>-3.9894345373445681</v>
      </c>
      <c r="AT106" t="s">
        <v>864</v>
      </c>
      <c r="AU106">
        <v>10377</v>
      </c>
      <c r="AV106">
        <v>729.40775999999994</v>
      </c>
      <c r="AW106">
        <v>940.12199999999996</v>
      </c>
      <c r="AX106">
        <f t="shared" si="119"/>
        <v>0.22413499524529801</v>
      </c>
      <c r="AY106">
        <v>0.5</v>
      </c>
      <c r="AZ106">
        <f t="shared" si="120"/>
        <v>1513.1930999210203</v>
      </c>
      <c r="BA106">
        <f t="shared" si="121"/>
        <v>2.6473611406416238</v>
      </c>
      <c r="BB106">
        <f t="shared" si="122"/>
        <v>169.57976412800784</v>
      </c>
      <c r="BC106">
        <f t="shared" si="123"/>
        <v>4.3859542303838111E-3</v>
      </c>
      <c r="BD106">
        <f t="shared" si="124"/>
        <v>2.650451749879271</v>
      </c>
      <c r="BE106">
        <f t="shared" si="125"/>
        <v>562.192508277461</v>
      </c>
      <c r="BF106" t="s">
        <v>865</v>
      </c>
      <c r="BG106">
        <v>550.04</v>
      </c>
      <c r="BH106">
        <f t="shared" si="126"/>
        <v>550.04</v>
      </c>
      <c r="BI106">
        <f t="shared" si="127"/>
        <v>0.41492699883632123</v>
      </c>
      <c r="BJ106">
        <f t="shared" si="128"/>
        <v>0.5401793469065479</v>
      </c>
      <c r="BK106">
        <f t="shared" si="129"/>
        <v>0.86464087055794414</v>
      </c>
      <c r="BL106">
        <f t="shared" si="130"/>
        <v>-3.9404592552314517</v>
      </c>
      <c r="BM106">
        <f t="shared" si="131"/>
        <v>1.0219313129987471</v>
      </c>
      <c r="BN106">
        <f t="shared" si="132"/>
        <v>0.40734451189891047</v>
      </c>
      <c r="BO106">
        <f t="shared" si="133"/>
        <v>0.59265548810108948</v>
      </c>
      <c r="BP106">
        <v>1301</v>
      </c>
      <c r="BQ106">
        <v>300</v>
      </c>
      <c r="BR106">
        <v>300</v>
      </c>
      <c r="BS106">
        <v>300</v>
      </c>
      <c r="BT106">
        <v>10377</v>
      </c>
      <c r="BU106">
        <v>896.73</v>
      </c>
      <c r="BV106">
        <v>-7.0917000000000003E-3</v>
      </c>
      <c r="BW106">
        <v>0.17</v>
      </c>
      <c r="BX106" t="s">
        <v>405</v>
      </c>
      <c r="BY106" t="s">
        <v>405</v>
      </c>
      <c r="BZ106" t="s">
        <v>405</v>
      </c>
      <c r="CA106" t="s">
        <v>405</v>
      </c>
      <c r="CB106" t="s">
        <v>405</v>
      </c>
      <c r="CC106" t="s">
        <v>405</v>
      </c>
      <c r="CD106" t="s">
        <v>405</v>
      </c>
      <c r="CE106" t="s">
        <v>405</v>
      </c>
      <c r="CF106" t="s">
        <v>405</v>
      </c>
      <c r="CG106" t="s">
        <v>405</v>
      </c>
      <c r="CH106">
        <f t="shared" si="134"/>
        <v>1800.01</v>
      </c>
      <c r="CI106">
        <f t="shared" si="135"/>
        <v>1513.1930999210203</v>
      </c>
      <c r="CJ106">
        <f t="shared" si="136"/>
        <v>0.84065816296632812</v>
      </c>
      <c r="CK106">
        <f t="shared" si="137"/>
        <v>0.16087025452501344</v>
      </c>
      <c r="CL106">
        <v>6</v>
      </c>
      <c r="CM106">
        <v>0.5</v>
      </c>
      <c r="CN106" t="s">
        <v>406</v>
      </c>
      <c r="CO106">
        <v>2</v>
      </c>
      <c r="CP106">
        <v>1657482211.0999999</v>
      </c>
      <c r="CQ106">
        <v>96.080399999999997</v>
      </c>
      <c r="CR106">
        <v>99.976200000000006</v>
      </c>
      <c r="CS106">
        <v>19.964600000000001</v>
      </c>
      <c r="CT106">
        <v>12.6296</v>
      </c>
      <c r="CU106">
        <v>95.895099999999999</v>
      </c>
      <c r="CV106">
        <v>20.118400000000001</v>
      </c>
      <c r="CW106">
        <v>500.02199999999999</v>
      </c>
      <c r="CX106">
        <v>99.405199999999994</v>
      </c>
      <c r="CY106">
        <v>0.100048</v>
      </c>
      <c r="CZ106">
        <v>27.265799999999999</v>
      </c>
      <c r="DA106">
        <v>28.042400000000001</v>
      </c>
      <c r="DB106">
        <v>999.9</v>
      </c>
      <c r="DC106">
        <v>0</v>
      </c>
      <c r="DD106">
        <v>0</v>
      </c>
      <c r="DE106">
        <v>9989.3799999999992</v>
      </c>
      <c r="DF106">
        <v>0</v>
      </c>
      <c r="DG106">
        <v>1552.7</v>
      </c>
      <c r="DH106">
        <v>-3.8957700000000002</v>
      </c>
      <c r="DI106">
        <v>98.037700000000001</v>
      </c>
      <c r="DJ106">
        <v>101.255</v>
      </c>
      <c r="DK106">
        <v>7.3349700000000002</v>
      </c>
      <c r="DL106">
        <v>99.976200000000006</v>
      </c>
      <c r="DM106">
        <v>12.6296</v>
      </c>
      <c r="DN106">
        <v>1.98458</v>
      </c>
      <c r="DO106">
        <v>1.25545</v>
      </c>
      <c r="DP106">
        <v>17.321899999999999</v>
      </c>
      <c r="DQ106">
        <v>10.2758</v>
      </c>
      <c r="DR106">
        <v>1800.01</v>
      </c>
      <c r="DS106">
        <v>0.97799999999999998</v>
      </c>
      <c r="DT106">
        <v>2.1999700000000001E-2</v>
      </c>
      <c r="DU106">
        <v>0</v>
      </c>
      <c r="DV106">
        <v>728.82500000000005</v>
      </c>
      <c r="DW106">
        <v>5.0001199999999999</v>
      </c>
      <c r="DX106">
        <v>13254.3</v>
      </c>
      <c r="DY106">
        <v>14417.9</v>
      </c>
      <c r="DZ106">
        <v>47.5</v>
      </c>
      <c r="EA106">
        <v>49.186999999999998</v>
      </c>
      <c r="EB106">
        <v>48.5</v>
      </c>
      <c r="EC106">
        <v>48.5</v>
      </c>
      <c r="ED106">
        <v>48.875</v>
      </c>
      <c r="EE106">
        <v>1755.52</v>
      </c>
      <c r="EF106">
        <v>39.49</v>
      </c>
      <c r="EG106">
        <v>0</v>
      </c>
      <c r="EH106">
        <v>158.60000014305109</v>
      </c>
      <c r="EI106">
        <v>0</v>
      </c>
      <c r="EJ106">
        <v>729.40775999999994</v>
      </c>
      <c r="EK106">
        <v>-3.7891538246838339</v>
      </c>
      <c r="EL106">
        <v>-53.81538456275392</v>
      </c>
      <c r="EM106">
        <v>13260.82</v>
      </c>
      <c r="EN106">
        <v>15</v>
      </c>
      <c r="EO106">
        <v>1657482151.5999999</v>
      </c>
      <c r="EP106" t="s">
        <v>866</v>
      </c>
      <c r="EQ106">
        <v>1657482141.5999999</v>
      </c>
      <c r="ER106">
        <v>1657482151.5999999</v>
      </c>
      <c r="ES106">
        <v>100</v>
      </c>
      <c r="ET106">
        <v>-7.0999999999999994E-2</v>
      </c>
      <c r="EU106">
        <v>4.0000000000000001E-3</v>
      </c>
      <c r="EV106">
        <v>0.185</v>
      </c>
      <c r="EW106">
        <v>-0.154</v>
      </c>
      <c r="EX106">
        <v>100</v>
      </c>
      <c r="EY106">
        <v>13</v>
      </c>
      <c r="EZ106">
        <v>0.5</v>
      </c>
      <c r="FA106">
        <v>0.01</v>
      </c>
      <c r="FB106">
        <v>-3.8940442499999999</v>
      </c>
      <c r="FC106">
        <v>9.1658161350877104E-3</v>
      </c>
      <c r="FD106">
        <v>2.044258507228236E-2</v>
      </c>
      <c r="FE106">
        <v>1</v>
      </c>
      <c r="FF106">
        <v>7.3899545</v>
      </c>
      <c r="FG106">
        <v>4.6874296434549009E-4</v>
      </c>
      <c r="FH106">
        <v>2.4943158175138889E-2</v>
      </c>
      <c r="FI106">
        <v>1</v>
      </c>
      <c r="FJ106">
        <v>2</v>
      </c>
      <c r="FK106">
        <v>2</v>
      </c>
      <c r="FL106" t="s">
        <v>408</v>
      </c>
      <c r="FM106">
        <v>2.9289700000000001</v>
      </c>
      <c r="FN106">
        <v>2.7028799999999999</v>
      </c>
      <c r="FO106">
        <v>2.6868900000000001E-2</v>
      </c>
      <c r="FP106">
        <v>2.82764E-2</v>
      </c>
      <c r="FQ106">
        <v>0.10000199999999999</v>
      </c>
      <c r="FR106">
        <v>7.1273900000000001E-2</v>
      </c>
      <c r="FS106">
        <v>33962.5</v>
      </c>
      <c r="FT106">
        <v>18722.7</v>
      </c>
      <c r="FU106">
        <v>31368.9</v>
      </c>
      <c r="FV106">
        <v>20969.3</v>
      </c>
      <c r="FW106">
        <v>38248.1</v>
      </c>
      <c r="FX106">
        <v>33147.1</v>
      </c>
      <c r="FY106">
        <v>47462.3</v>
      </c>
      <c r="FZ106">
        <v>40130.800000000003</v>
      </c>
      <c r="GA106">
        <v>1.8931</v>
      </c>
      <c r="GB106">
        <v>1.8321799999999999</v>
      </c>
      <c r="GC106">
        <v>6.3143699999999997E-3</v>
      </c>
      <c r="GD106">
        <v>0</v>
      </c>
      <c r="GE106">
        <v>27.939299999999999</v>
      </c>
      <c r="GF106">
        <v>999.9</v>
      </c>
      <c r="GG106">
        <v>42.1</v>
      </c>
      <c r="GH106">
        <v>40.4</v>
      </c>
      <c r="GI106">
        <v>32.075200000000002</v>
      </c>
      <c r="GJ106">
        <v>61.386899999999997</v>
      </c>
      <c r="GK106">
        <v>19.122599999999998</v>
      </c>
      <c r="GL106">
        <v>1</v>
      </c>
      <c r="GM106">
        <v>0.89627999999999997</v>
      </c>
      <c r="GN106">
        <v>7.6340300000000001</v>
      </c>
      <c r="GO106">
        <v>20.023700000000002</v>
      </c>
      <c r="GP106">
        <v>5.1936299999999997</v>
      </c>
      <c r="GQ106">
        <v>11.950100000000001</v>
      </c>
      <c r="GR106">
        <v>4.9939499999999999</v>
      </c>
      <c r="GS106">
        <v>3.2909999999999999</v>
      </c>
      <c r="GT106">
        <v>9999</v>
      </c>
      <c r="GU106">
        <v>9999</v>
      </c>
      <c r="GV106">
        <v>9999</v>
      </c>
      <c r="GW106">
        <v>999.9</v>
      </c>
      <c r="GX106">
        <v>1.8754599999999999</v>
      </c>
      <c r="GY106">
        <v>1.87439</v>
      </c>
      <c r="GZ106">
        <v>1.87473</v>
      </c>
      <c r="HA106">
        <v>1.8784799999999999</v>
      </c>
      <c r="HB106">
        <v>1.87202</v>
      </c>
      <c r="HC106">
        <v>1.8696600000000001</v>
      </c>
      <c r="HD106">
        <v>1.8717999999999999</v>
      </c>
      <c r="HE106">
        <v>1.8749499999999999</v>
      </c>
      <c r="HF106">
        <v>0</v>
      </c>
      <c r="HG106">
        <v>0</v>
      </c>
      <c r="HH106">
        <v>0</v>
      </c>
      <c r="HI106">
        <v>0</v>
      </c>
      <c r="HJ106" t="s">
        <v>409</v>
      </c>
      <c r="HK106" t="s">
        <v>410</v>
      </c>
      <c r="HL106" t="s">
        <v>411</v>
      </c>
      <c r="HM106" t="s">
        <v>411</v>
      </c>
      <c r="HN106" t="s">
        <v>411</v>
      </c>
      <c r="HO106" t="s">
        <v>411</v>
      </c>
      <c r="HP106">
        <v>0</v>
      </c>
      <c r="HQ106">
        <v>100</v>
      </c>
      <c r="HR106">
        <v>100</v>
      </c>
      <c r="HS106">
        <v>0.185</v>
      </c>
      <c r="HT106">
        <v>-0.15379999999999999</v>
      </c>
      <c r="HU106">
        <v>0.1853449999999697</v>
      </c>
      <c r="HV106">
        <v>0</v>
      </c>
      <c r="HW106">
        <v>0</v>
      </c>
      <c r="HX106">
        <v>0</v>
      </c>
      <c r="HY106">
        <v>-0.1538200000000014</v>
      </c>
      <c r="HZ106">
        <v>0</v>
      </c>
      <c r="IA106">
        <v>0</v>
      </c>
      <c r="IB106">
        <v>0</v>
      </c>
      <c r="IC106">
        <v>-1</v>
      </c>
      <c r="ID106">
        <v>-1</v>
      </c>
      <c r="IE106">
        <v>-1</v>
      </c>
      <c r="IF106">
        <v>-1</v>
      </c>
      <c r="IG106">
        <v>1.2</v>
      </c>
      <c r="IH106">
        <v>1</v>
      </c>
      <c r="II106">
        <v>0.35644500000000001</v>
      </c>
      <c r="IJ106">
        <v>2.4536099999999998</v>
      </c>
      <c r="IK106">
        <v>1.5490699999999999</v>
      </c>
      <c r="IL106">
        <v>2.2985799999999998</v>
      </c>
      <c r="IM106">
        <v>1.5918000000000001</v>
      </c>
      <c r="IN106">
        <v>2.3571800000000001</v>
      </c>
      <c r="IO106">
        <v>42.324100000000001</v>
      </c>
      <c r="IP106">
        <v>15.9795</v>
      </c>
      <c r="IQ106">
        <v>18</v>
      </c>
      <c r="IR106">
        <v>516.03200000000004</v>
      </c>
      <c r="IS106">
        <v>449.94099999999997</v>
      </c>
      <c r="IT106">
        <v>18.021699999999999</v>
      </c>
      <c r="IU106">
        <v>37.730699999999999</v>
      </c>
      <c r="IV106">
        <v>30.002300000000002</v>
      </c>
      <c r="IW106">
        <v>37.793399999999998</v>
      </c>
      <c r="IX106">
        <v>37.790100000000002</v>
      </c>
      <c r="IY106">
        <v>7.1652699999999996</v>
      </c>
      <c r="IZ106">
        <v>58.628799999999998</v>
      </c>
      <c r="JA106">
        <v>0</v>
      </c>
      <c r="JB106">
        <v>17.953199999999999</v>
      </c>
      <c r="JC106">
        <v>100</v>
      </c>
      <c r="JD106">
        <v>12.5763</v>
      </c>
      <c r="JE106">
        <v>98.563599999999994</v>
      </c>
      <c r="JF106">
        <v>98.106099999999998</v>
      </c>
    </row>
    <row r="107" spans="1:266" x14ac:dyDescent="0.25">
      <c r="A107">
        <v>91</v>
      </c>
      <c r="B107">
        <v>1657482380.5999999</v>
      </c>
      <c r="C107">
        <v>17267.5</v>
      </c>
      <c r="D107" t="s">
        <v>867</v>
      </c>
      <c r="E107" t="s">
        <v>868</v>
      </c>
      <c r="F107" t="s">
        <v>397</v>
      </c>
      <c r="G107" t="s">
        <v>398</v>
      </c>
      <c r="H107" t="s">
        <v>31</v>
      </c>
      <c r="I107" t="s">
        <v>672</v>
      </c>
      <c r="J107" t="s">
        <v>401</v>
      </c>
      <c r="K107">
        <v>1657482380.5999999</v>
      </c>
      <c r="L107">
        <f t="shared" si="92"/>
        <v>5.7658799799252614E-3</v>
      </c>
      <c r="M107">
        <f t="shared" si="93"/>
        <v>5.7658799799252618</v>
      </c>
      <c r="N107">
        <f t="shared" si="94"/>
        <v>0.71681955935747443</v>
      </c>
      <c r="O107">
        <f t="shared" si="95"/>
        <v>73.599000000000004</v>
      </c>
      <c r="P107">
        <f t="shared" si="96"/>
        <v>67.737200090305123</v>
      </c>
      <c r="Q107">
        <f t="shared" si="97"/>
        <v>6.7399544169455368</v>
      </c>
      <c r="R107">
        <f t="shared" si="98"/>
        <v>7.3232124219993002</v>
      </c>
      <c r="S107">
        <f t="shared" si="99"/>
        <v>0.32295768177035222</v>
      </c>
      <c r="T107">
        <f t="shared" si="100"/>
        <v>2.9200112920945673</v>
      </c>
      <c r="U107">
        <f t="shared" si="101"/>
        <v>0.30434474896239316</v>
      </c>
      <c r="V107">
        <f t="shared" si="102"/>
        <v>0.19179831450195256</v>
      </c>
      <c r="W107">
        <f t="shared" si="103"/>
        <v>289.55529884756265</v>
      </c>
      <c r="X107">
        <f t="shared" si="104"/>
        <v>27.392258742791213</v>
      </c>
      <c r="Y107">
        <f t="shared" si="105"/>
        <v>28.024100000000001</v>
      </c>
      <c r="Z107">
        <f t="shared" si="106"/>
        <v>3.8001744977313439</v>
      </c>
      <c r="AA107">
        <f t="shared" si="107"/>
        <v>54.444067215295213</v>
      </c>
      <c r="AB107">
        <f t="shared" si="108"/>
        <v>1.9697520040813399</v>
      </c>
      <c r="AC107">
        <f t="shared" si="109"/>
        <v>3.6179369118256632</v>
      </c>
      <c r="AD107">
        <f t="shared" si="110"/>
        <v>1.830422493650004</v>
      </c>
      <c r="AE107">
        <f t="shared" si="111"/>
        <v>-254.27530711470402</v>
      </c>
      <c r="AF107">
        <f t="shared" si="112"/>
        <v>-132.314576799088</v>
      </c>
      <c r="AG107">
        <f t="shared" si="113"/>
        <v>-9.8382721808242426</v>
      </c>
      <c r="AH107">
        <f t="shared" si="114"/>
        <v>-106.87285724705359</v>
      </c>
      <c r="AI107">
        <v>0</v>
      </c>
      <c r="AJ107">
        <v>0</v>
      </c>
      <c r="AK107">
        <f t="shared" si="115"/>
        <v>1</v>
      </c>
      <c r="AL107">
        <f t="shared" si="116"/>
        <v>0</v>
      </c>
      <c r="AM107">
        <f t="shared" si="117"/>
        <v>52556.818306781635</v>
      </c>
      <c r="AN107" t="s">
        <v>402</v>
      </c>
      <c r="AO107">
        <v>10366.9</v>
      </c>
      <c r="AP107">
        <v>993.59653846153856</v>
      </c>
      <c r="AQ107">
        <v>3431.87</v>
      </c>
      <c r="AR107">
        <f t="shared" si="118"/>
        <v>0.71047955241266758</v>
      </c>
      <c r="AS107">
        <v>-3.9894345373445681</v>
      </c>
      <c r="AT107" t="s">
        <v>869</v>
      </c>
      <c r="AU107">
        <v>10376.299999999999</v>
      </c>
      <c r="AV107">
        <v>723.9177692307693</v>
      </c>
      <c r="AW107">
        <v>901.66399999999999</v>
      </c>
      <c r="AX107">
        <f t="shared" si="119"/>
        <v>0.19713133802528515</v>
      </c>
      <c r="AY107">
        <v>0.5</v>
      </c>
      <c r="AZ107">
        <f t="shared" si="120"/>
        <v>1513.125899921017</v>
      </c>
      <c r="BA107">
        <f t="shared" si="121"/>
        <v>0.71681955935747443</v>
      </c>
      <c r="BB107">
        <f t="shared" si="122"/>
        <v>149.14226662607189</v>
      </c>
      <c r="BC107">
        <f t="shared" si="123"/>
        <v>3.1102858638185375E-3</v>
      </c>
      <c r="BD107">
        <f t="shared" si="124"/>
        <v>2.8061517372324949</v>
      </c>
      <c r="BE107">
        <f t="shared" si="125"/>
        <v>548.20985334792556</v>
      </c>
      <c r="BF107" t="s">
        <v>870</v>
      </c>
      <c r="BG107">
        <v>555.87</v>
      </c>
      <c r="BH107">
        <f t="shared" si="126"/>
        <v>555.87</v>
      </c>
      <c r="BI107">
        <f t="shared" si="127"/>
        <v>0.38350649465876419</v>
      </c>
      <c r="BJ107">
        <f t="shared" si="128"/>
        <v>0.5140234670619811</v>
      </c>
      <c r="BK107">
        <f t="shared" si="129"/>
        <v>0.87976564673157165</v>
      </c>
      <c r="BL107">
        <f t="shared" si="130"/>
        <v>-1.9334419971835504</v>
      </c>
      <c r="BM107">
        <f t="shared" si="131"/>
        <v>1.0377039490900797</v>
      </c>
      <c r="BN107">
        <f t="shared" si="132"/>
        <v>0.39469983578294898</v>
      </c>
      <c r="BO107">
        <f t="shared" si="133"/>
        <v>0.60530016421705102</v>
      </c>
      <c r="BP107">
        <v>1303</v>
      </c>
      <c r="BQ107">
        <v>300</v>
      </c>
      <c r="BR107">
        <v>300</v>
      </c>
      <c r="BS107">
        <v>300</v>
      </c>
      <c r="BT107">
        <v>10376.299999999999</v>
      </c>
      <c r="BU107">
        <v>865.5</v>
      </c>
      <c r="BV107">
        <v>-7.0911300000000002E-3</v>
      </c>
      <c r="BW107">
        <v>-0.31</v>
      </c>
      <c r="BX107" t="s">
        <v>405</v>
      </c>
      <c r="BY107" t="s">
        <v>405</v>
      </c>
      <c r="BZ107" t="s">
        <v>405</v>
      </c>
      <c r="CA107" t="s">
        <v>405</v>
      </c>
      <c r="CB107" t="s">
        <v>405</v>
      </c>
      <c r="CC107" t="s">
        <v>405</v>
      </c>
      <c r="CD107" t="s">
        <v>405</v>
      </c>
      <c r="CE107" t="s">
        <v>405</v>
      </c>
      <c r="CF107" t="s">
        <v>405</v>
      </c>
      <c r="CG107" t="s">
        <v>405</v>
      </c>
      <c r="CH107">
        <f t="shared" si="134"/>
        <v>1799.93</v>
      </c>
      <c r="CI107">
        <f t="shared" si="135"/>
        <v>1513.125899921017</v>
      </c>
      <c r="CJ107">
        <f t="shared" si="136"/>
        <v>0.84065819221915128</v>
      </c>
      <c r="CK107">
        <f t="shared" si="137"/>
        <v>0.16087031098296192</v>
      </c>
      <c r="CL107">
        <v>6</v>
      </c>
      <c r="CM107">
        <v>0.5</v>
      </c>
      <c r="CN107" t="s">
        <v>406</v>
      </c>
      <c r="CO107">
        <v>2</v>
      </c>
      <c r="CP107">
        <v>1657482380.5999999</v>
      </c>
      <c r="CQ107">
        <v>73.599000000000004</v>
      </c>
      <c r="CR107">
        <v>74.968199999999996</v>
      </c>
      <c r="CS107">
        <v>19.796199999999999</v>
      </c>
      <c r="CT107">
        <v>13.0152</v>
      </c>
      <c r="CU107">
        <v>73.333500000000001</v>
      </c>
      <c r="CV107">
        <v>19.9468</v>
      </c>
      <c r="CW107">
        <v>500.08</v>
      </c>
      <c r="CX107">
        <v>99.401600000000002</v>
      </c>
      <c r="CY107">
        <v>9.9920700000000001E-2</v>
      </c>
      <c r="CZ107">
        <v>27.183599999999998</v>
      </c>
      <c r="DA107">
        <v>28.024100000000001</v>
      </c>
      <c r="DB107">
        <v>999.9</v>
      </c>
      <c r="DC107">
        <v>0</v>
      </c>
      <c r="DD107">
        <v>0</v>
      </c>
      <c r="DE107">
        <v>10005.6</v>
      </c>
      <c r="DF107">
        <v>0</v>
      </c>
      <c r="DG107">
        <v>1537.98</v>
      </c>
      <c r="DH107">
        <v>-1.36914</v>
      </c>
      <c r="DI107">
        <v>75.085400000000007</v>
      </c>
      <c r="DJ107">
        <v>75.956800000000001</v>
      </c>
      <c r="DK107">
        <v>6.7809900000000001</v>
      </c>
      <c r="DL107">
        <v>74.968199999999996</v>
      </c>
      <c r="DM107">
        <v>13.0152</v>
      </c>
      <c r="DN107">
        <v>1.96777</v>
      </c>
      <c r="DO107">
        <v>1.29373</v>
      </c>
      <c r="DP107">
        <v>17.1873</v>
      </c>
      <c r="DQ107">
        <v>10.7262</v>
      </c>
      <c r="DR107">
        <v>1799.93</v>
      </c>
      <c r="DS107">
        <v>0.97799999999999998</v>
      </c>
      <c r="DT107">
        <v>2.1999700000000001E-2</v>
      </c>
      <c r="DU107">
        <v>0</v>
      </c>
      <c r="DV107">
        <v>723.59199999999998</v>
      </c>
      <c r="DW107">
        <v>5.0001199999999999</v>
      </c>
      <c r="DX107">
        <v>13156.4</v>
      </c>
      <c r="DY107">
        <v>14417.2</v>
      </c>
      <c r="DZ107">
        <v>47.625</v>
      </c>
      <c r="EA107">
        <v>49.125</v>
      </c>
      <c r="EB107">
        <v>48.5</v>
      </c>
      <c r="EC107">
        <v>48.5</v>
      </c>
      <c r="ED107">
        <v>48.875</v>
      </c>
      <c r="EE107">
        <v>1755.44</v>
      </c>
      <c r="EF107">
        <v>39.49</v>
      </c>
      <c r="EG107">
        <v>0</v>
      </c>
      <c r="EH107">
        <v>168.79999995231631</v>
      </c>
      <c r="EI107">
        <v>0</v>
      </c>
      <c r="EJ107">
        <v>723.9177692307693</v>
      </c>
      <c r="EK107">
        <v>-1.558837614760245</v>
      </c>
      <c r="EL107">
        <v>-33.603418752990258</v>
      </c>
      <c r="EM107">
        <v>13161.34230769231</v>
      </c>
      <c r="EN107">
        <v>15</v>
      </c>
      <c r="EO107">
        <v>1657482321.5999999</v>
      </c>
      <c r="EP107" t="s">
        <v>871</v>
      </c>
      <c r="EQ107">
        <v>1657482307.0999999</v>
      </c>
      <c r="ER107">
        <v>1657482321.5999999</v>
      </c>
      <c r="ES107">
        <v>101</v>
      </c>
      <c r="ET107">
        <v>0.08</v>
      </c>
      <c r="EU107">
        <v>3.0000000000000001E-3</v>
      </c>
      <c r="EV107">
        <v>0.26500000000000001</v>
      </c>
      <c r="EW107">
        <v>-0.151</v>
      </c>
      <c r="EX107">
        <v>75</v>
      </c>
      <c r="EY107">
        <v>14</v>
      </c>
      <c r="EZ107">
        <v>0.21</v>
      </c>
      <c r="FA107">
        <v>0.01</v>
      </c>
      <c r="FB107">
        <v>-1.38507243902439</v>
      </c>
      <c r="FC107">
        <v>6.385986062717966E-2</v>
      </c>
      <c r="FD107">
        <v>1.656924314630585E-2</v>
      </c>
      <c r="FE107">
        <v>1</v>
      </c>
      <c r="FF107">
        <v>6.8501495121951219</v>
      </c>
      <c r="FG107">
        <v>-1.4299860627186351E-2</v>
      </c>
      <c r="FH107">
        <v>4.1796913525401033E-2</v>
      </c>
      <c r="FI107">
        <v>1</v>
      </c>
      <c r="FJ107">
        <v>2</v>
      </c>
      <c r="FK107">
        <v>2</v>
      </c>
      <c r="FL107" t="s">
        <v>408</v>
      </c>
      <c r="FM107">
        <v>2.92902</v>
      </c>
      <c r="FN107">
        <v>2.70289</v>
      </c>
      <c r="FO107">
        <v>2.0627099999999999E-2</v>
      </c>
      <c r="FP107">
        <v>2.1305399999999999E-2</v>
      </c>
      <c r="FQ107">
        <v>9.9350599999999997E-2</v>
      </c>
      <c r="FR107">
        <v>7.2852200000000006E-2</v>
      </c>
      <c r="FS107">
        <v>34171.9</v>
      </c>
      <c r="FT107">
        <v>18852.900000000001</v>
      </c>
      <c r="FU107">
        <v>31361.9</v>
      </c>
      <c r="FV107">
        <v>20965.3</v>
      </c>
      <c r="FW107">
        <v>38267.4</v>
      </c>
      <c r="FX107">
        <v>33084.9</v>
      </c>
      <c r="FY107">
        <v>47451.9</v>
      </c>
      <c r="FZ107">
        <v>40123.599999999999</v>
      </c>
      <c r="GA107">
        <v>1.89185</v>
      </c>
      <c r="GB107">
        <v>1.8308500000000001</v>
      </c>
      <c r="GC107">
        <v>8.9406999999999993E-3</v>
      </c>
      <c r="GD107">
        <v>0</v>
      </c>
      <c r="GE107">
        <v>27.8781</v>
      </c>
      <c r="GF107">
        <v>999.9</v>
      </c>
      <c r="GG107">
        <v>42.2</v>
      </c>
      <c r="GH107">
        <v>40.4</v>
      </c>
      <c r="GI107">
        <v>32.1509</v>
      </c>
      <c r="GJ107">
        <v>61.256999999999998</v>
      </c>
      <c r="GK107">
        <v>18.8261</v>
      </c>
      <c r="GL107">
        <v>1</v>
      </c>
      <c r="GM107">
        <v>0.90676599999999996</v>
      </c>
      <c r="GN107">
        <v>7.6328199999999997</v>
      </c>
      <c r="GO107">
        <v>20.024100000000001</v>
      </c>
      <c r="GP107">
        <v>5.1937800000000003</v>
      </c>
      <c r="GQ107">
        <v>11.950100000000001</v>
      </c>
      <c r="GR107">
        <v>4.9944499999999996</v>
      </c>
      <c r="GS107">
        <v>3.2909999999999999</v>
      </c>
      <c r="GT107">
        <v>9999</v>
      </c>
      <c r="GU107">
        <v>9999</v>
      </c>
      <c r="GV107">
        <v>9999</v>
      </c>
      <c r="GW107">
        <v>999.9</v>
      </c>
      <c r="GX107">
        <v>1.8754599999999999</v>
      </c>
      <c r="GY107">
        <v>1.87439</v>
      </c>
      <c r="GZ107">
        <v>1.8747100000000001</v>
      </c>
      <c r="HA107">
        <v>1.87849</v>
      </c>
      <c r="HB107">
        <v>1.8720399999999999</v>
      </c>
      <c r="HC107">
        <v>1.8696600000000001</v>
      </c>
      <c r="HD107">
        <v>1.8717999999999999</v>
      </c>
      <c r="HE107">
        <v>1.87496</v>
      </c>
      <c r="HF107">
        <v>0</v>
      </c>
      <c r="HG107">
        <v>0</v>
      </c>
      <c r="HH107">
        <v>0</v>
      </c>
      <c r="HI107">
        <v>0</v>
      </c>
      <c r="HJ107" t="s">
        <v>409</v>
      </c>
      <c r="HK107" t="s">
        <v>410</v>
      </c>
      <c r="HL107" t="s">
        <v>411</v>
      </c>
      <c r="HM107" t="s">
        <v>411</v>
      </c>
      <c r="HN107" t="s">
        <v>411</v>
      </c>
      <c r="HO107" t="s">
        <v>411</v>
      </c>
      <c r="HP107">
        <v>0</v>
      </c>
      <c r="HQ107">
        <v>100</v>
      </c>
      <c r="HR107">
        <v>100</v>
      </c>
      <c r="HS107">
        <v>0.26600000000000001</v>
      </c>
      <c r="HT107">
        <v>-0.15060000000000001</v>
      </c>
      <c r="HU107">
        <v>0.26550000000000001</v>
      </c>
      <c r="HV107">
        <v>0</v>
      </c>
      <c r="HW107">
        <v>0</v>
      </c>
      <c r="HX107">
        <v>0</v>
      </c>
      <c r="HY107">
        <v>-0.15069499999999891</v>
      </c>
      <c r="HZ107">
        <v>0</v>
      </c>
      <c r="IA107">
        <v>0</v>
      </c>
      <c r="IB107">
        <v>0</v>
      </c>
      <c r="IC107">
        <v>-1</v>
      </c>
      <c r="ID107">
        <v>-1</v>
      </c>
      <c r="IE107">
        <v>-1</v>
      </c>
      <c r="IF107">
        <v>-1</v>
      </c>
      <c r="IG107">
        <v>1.2</v>
      </c>
      <c r="IH107">
        <v>1</v>
      </c>
      <c r="II107">
        <v>0.299072</v>
      </c>
      <c r="IJ107">
        <v>2.4536099999999998</v>
      </c>
      <c r="IK107">
        <v>1.5490699999999999</v>
      </c>
      <c r="IL107">
        <v>2.2985799999999998</v>
      </c>
      <c r="IM107">
        <v>1.5918000000000001</v>
      </c>
      <c r="IN107">
        <v>2.3864700000000001</v>
      </c>
      <c r="IO107">
        <v>42.324100000000001</v>
      </c>
      <c r="IP107">
        <v>15.9445</v>
      </c>
      <c r="IQ107">
        <v>18</v>
      </c>
      <c r="IR107">
        <v>516.14200000000005</v>
      </c>
      <c r="IS107">
        <v>449.94600000000003</v>
      </c>
      <c r="IT107">
        <v>17.880099999999999</v>
      </c>
      <c r="IU107">
        <v>37.8354</v>
      </c>
      <c r="IV107">
        <v>30.001300000000001</v>
      </c>
      <c r="IW107">
        <v>37.924300000000002</v>
      </c>
      <c r="IX107">
        <v>37.925199999999997</v>
      </c>
      <c r="IY107">
        <v>6.0434799999999997</v>
      </c>
      <c r="IZ107">
        <v>57.551900000000003</v>
      </c>
      <c r="JA107">
        <v>0</v>
      </c>
      <c r="JB107">
        <v>17.844200000000001</v>
      </c>
      <c r="JC107">
        <v>75</v>
      </c>
      <c r="JD107">
        <v>13.013299999999999</v>
      </c>
      <c r="JE107">
        <v>98.542000000000002</v>
      </c>
      <c r="JF107">
        <v>98.088099999999997</v>
      </c>
    </row>
    <row r="108" spans="1:266" x14ac:dyDescent="0.25">
      <c r="A108">
        <v>92</v>
      </c>
      <c r="B108">
        <v>1657482554.0999999</v>
      </c>
      <c r="C108">
        <v>17441</v>
      </c>
      <c r="D108" t="s">
        <v>872</v>
      </c>
      <c r="E108" t="s">
        <v>873</v>
      </c>
      <c r="F108" t="s">
        <v>397</v>
      </c>
      <c r="G108" t="s">
        <v>398</v>
      </c>
      <c r="H108" t="s">
        <v>31</v>
      </c>
      <c r="I108" t="s">
        <v>672</v>
      </c>
      <c r="J108" t="s">
        <v>401</v>
      </c>
      <c r="K108">
        <v>1657482554.0999999</v>
      </c>
      <c r="L108">
        <f t="shared" si="92"/>
        <v>5.8352115889484159E-3</v>
      </c>
      <c r="M108">
        <f t="shared" si="93"/>
        <v>5.8352115889484155</v>
      </c>
      <c r="N108">
        <f t="shared" si="94"/>
        <v>-0.98494237691453956</v>
      </c>
      <c r="O108">
        <f t="shared" si="95"/>
        <v>50.796199999999999</v>
      </c>
      <c r="P108">
        <f t="shared" si="96"/>
        <v>54.305607556467272</v>
      </c>
      <c r="Q108">
        <f t="shared" si="97"/>
        <v>5.4033241583160345</v>
      </c>
      <c r="R108">
        <f t="shared" si="98"/>
        <v>5.0541435214634003</v>
      </c>
      <c r="S108">
        <f t="shared" si="99"/>
        <v>0.32559880069618474</v>
      </c>
      <c r="T108">
        <f t="shared" si="100"/>
        <v>2.9173318520514488</v>
      </c>
      <c r="U108">
        <f t="shared" si="101"/>
        <v>0.30667347537908823</v>
      </c>
      <c r="V108">
        <f t="shared" si="102"/>
        <v>0.19327955595470414</v>
      </c>
      <c r="W108">
        <f t="shared" si="103"/>
        <v>289.58881484758047</v>
      </c>
      <c r="X108">
        <f t="shared" si="104"/>
        <v>27.319743997983846</v>
      </c>
      <c r="Y108">
        <f t="shared" si="105"/>
        <v>27.988499999999998</v>
      </c>
      <c r="Z108">
        <f t="shared" si="106"/>
        <v>3.7922963230405236</v>
      </c>
      <c r="AA108">
        <f t="shared" si="107"/>
        <v>54.175977662923827</v>
      </c>
      <c r="AB108">
        <f t="shared" si="108"/>
        <v>1.9537616514976999</v>
      </c>
      <c r="AC108">
        <f t="shared" si="109"/>
        <v>3.6063246770621498</v>
      </c>
      <c r="AD108">
        <f t="shared" si="110"/>
        <v>1.8385346715428237</v>
      </c>
      <c r="AE108">
        <f t="shared" si="111"/>
        <v>-257.33283107262514</v>
      </c>
      <c r="AF108">
        <f t="shared" si="112"/>
        <v>-135.21292377626372</v>
      </c>
      <c r="AG108">
        <f t="shared" si="113"/>
        <v>-10.05847545121178</v>
      </c>
      <c r="AH108">
        <f t="shared" si="114"/>
        <v>-113.01541545252019</v>
      </c>
      <c r="AI108">
        <v>0</v>
      </c>
      <c r="AJ108">
        <v>0</v>
      </c>
      <c r="AK108">
        <f t="shared" si="115"/>
        <v>1</v>
      </c>
      <c r="AL108">
        <f t="shared" si="116"/>
        <v>0</v>
      </c>
      <c r="AM108">
        <f t="shared" si="117"/>
        <v>52489.235131486726</v>
      </c>
      <c r="AN108" t="s">
        <v>402</v>
      </c>
      <c r="AO108">
        <v>10366.9</v>
      </c>
      <c r="AP108">
        <v>993.59653846153856</v>
      </c>
      <c r="AQ108">
        <v>3431.87</v>
      </c>
      <c r="AR108">
        <f t="shared" si="118"/>
        <v>0.71047955241266758</v>
      </c>
      <c r="AS108">
        <v>-3.9894345373445681</v>
      </c>
      <c r="AT108" t="s">
        <v>874</v>
      </c>
      <c r="AU108">
        <v>10377.5</v>
      </c>
      <c r="AV108">
        <v>723.1781538461538</v>
      </c>
      <c r="AW108">
        <v>871.18299999999999</v>
      </c>
      <c r="AX108">
        <f t="shared" si="119"/>
        <v>0.1698895021526432</v>
      </c>
      <c r="AY108">
        <v>0.5</v>
      </c>
      <c r="AZ108">
        <f t="shared" si="120"/>
        <v>1513.3022999210264</v>
      </c>
      <c r="BA108">
        <f t="shared" si="121"/>
        <v>-0.98494237691453956</v>
      </c>
      <c r="BB108">
        <f t="shared" si="122"/>
        <v>128.54708717001657</v>
      </c>
      <c r="BC108">
        <f t="shared" si="123"/>
        <v>1.9853879562509234E-3</v>
      </c>
      <c r="BD108">
        <f t="shared" si="124"/>
        <v>2.9393215891494666</v>
      </c>
      <c r="BE108">
        <f t="shared" si="125"/>
        <v>536.7908801297807</v>
      </c>
      <c r="BF108" t="s">
        <v>875</v>
      </c>
      <c r="BG108">
        <v>559.13</v>
      </c>
      <c r="BH108">
        <f t="shared" si="126"/>
        <v>559.13</v>
      </c>
      <c r="BI108">
        <f t="shared" si="127"/>
        <v>0.35819454695511732</v>
      </c>
      <c r="BJ108">
        <f t="shared" si="128"/>
        <v>0.47429393774085232</v>
      </c>
      <c r="BK108">
        <f t="shared" si="129"/>
        <v>0.89137443694869711</v>
      </c>
      <c r="BL108">
        <f t="shared" si="130"/>
        <v>-1.2090561878525243</v>
      </c>
      <c r="BM108">
        <f t="shared" si="131"/>
        <v>1.0502050079256902</v>
      </c>
      <c r="BN108">
        <f t="shared" si="132"/>
        <v>0.36670351281858371</v>
      </c>
      <c r="BO108">
        <f t="shared" si="133"/>
        <v>0.63329648718141629</v>
      </c>
      <c r="BP108">
        <v>1305</v>
      </c>
      <c r="BQ108">
        <v>300</v>
      </c>
      <c r="BR108">
        <v>300</v>
      </c>
      <c r="BS108">
        <v>300</v>
      </c>
      <c r="BT108">
        <v>10377.5</v>
      </c>
      <c r="BU108">
        <v>843.48</v>
      </c>
      <c r="BV108">
        <v>-7.0918400000000003E-3</v>
      </c>
      <c r="BW108">
        <v>0.35</v>
      </c>
      <c r="BX108" t="s">
        <v>405</v>
      </c>
      <c r="BY108" t="s">
        <v>405</v>
      </c>
      <c r="BZ108" t="s">
        <v>405</v>
      </c>
      <c r="CA108" t="s">
        <v>405</v>
      </c>
      <c r="CB108" t="s">
        <v>405</v>
      </c>
      <c r="CC108" t="s">
        <v>405</v>
      </c>
      <c r="CD108" t="s">
        <v>405</v>
      </c>
      <c r="CE108" t="s">
        <v>405</v>
      </c>
      <c r="CF108" t="s">
        <v>405</v>
      </c>
      <c r="CG108" t="s">
        <v>405</v>
      </c>
      <c r="CH108">
        <f t="shared" si="134"/>
        <v>1800.14</v>
      </c>
      <c r="CI108">
        <f t="shared" si="135"/>
        <v>1513.3022999210264</v>
      </c>
      <c r="CJ108">
        <f t="shared" si="136"/>
        <v>0.84065811543603619</v>
      </c>
      <c r="CK108">
        <f t="shared" si="137"/>
        <v>0.16087016279154981</v>
      </c>
      <c r="CL108">
        <v>6</v>
      </c>
      <c r="CM108">
        <v>0.5</v>
      </c>
      <c r="CN108" t="s">
        <v>406</v>
      </c>
      <c r="CO108">
        <v>2</v>
      </c>
      <c r="CP108">
        <v>1657482554.0999999</v>
      </c>
      <c r="CQ108">
        <v>50.796199999999999</v>
      </c>
      <c r="CR108">
        <v>49.97</v>
      </c>
      <c r="CS108">
        <v>19.636099999999999</v>
      </c>
      <c r="CT108">
        <v>12.771699999999999</v>
      </c>
      <c r="CU108">
        <v>50.585799999999999</v>
      </c>
      <c r="CV108">
        <v>19.7867</v>
      </c>
      <c r="CW108">
        <v>500.02600000000001</v>
      </c>
      <c r="CX108">
        <v>99.398399999999995</v>
      </c>
      <c r="CY108">
        <v>0.10005699999999999</v>
      </c>
      <c r="CZ108">
        <v>27.128799999999998</v>
      </c>
      <c r="DA108">
        <v>27.988499999999998</v>
      </c>
      <c r="DB108">
        <v>999.9</v>
      </c>
      <c r="DC108">
        <v>0</v>
      </c>
      <c r="DD108">
        <v>0</v>
      </c>
      <c r="DE108">
        <v>9990.6200000000008</v>
      </c>
      <c r="DF108">
        <v>0</v>
      </c>
      <c r="DG108">
        <v>1522.96</v>
      </c>
      <c r="DH108">
        <v>0.82619100000000001</v>
      </c>
      <c r="DI108">
        <v>51.813600000000001</v>
      </c>
      <c r="DJ108">
        <v>50.616500000000002</v>
      </c>
      <c r="DK108">
        <v>6.8643700000000001</v>
      </c>
      <c r="DL108">
        <v>49.97</v>
      </c>
      <c r="DM108">
        <v>12.771699999999999</v>
      </c>
      <c r="DN108">
        <v>1.9518</v>
      </c>
      <c r="DO108">
        <v>1.26949</v>
      </c>
      <c r="DP108">
        <v>17.058599999999998</v>
      </c>
      <c r="DQ108">
        <v>10.442399999999999</v>
      </c>
      <c r="DR108">
        <v>1800.14</v>
      </c>
      <c r="DS108">
        <v>0.97799999999999998</v>
      </c>
      <c r="DT108">
        <v>2.1999700000000001E-2</v>
      </c>
      <c r="DU108">
        <v>0</v>
      </c>
      <c r="DV108">
        <v>723.10699999999997</v>
      </c>
      <c r="DW108">
        <v>5.0001199999999999</v>
      </c>
      <c r="DX108">
        <v>13127.5</v>
      </c>
      <c r="DY108">
        <v>14419</v>
      </c>
      <c r="DZ108">
        <v>47.375</v>
      </c>
      <c r="EA108">
        <v>48.811999999999998</v>
      </c>
      <c r="EB108">
        <v>48.311999999999998</v>
      </c>
      <c r="EC108">
        <v>48.125</v>
      </c>
      <c r="ED108">
        <v>48.686999999999998</v>
      </c>
      <c r="EE108">
        <v>1755.65</v>
      </c>
      <c r="EF108">
        <v>39.49</v>
      </c>
      <c r="EG108">
        <v>0</v>
      </c>
      <c r="EH108">
        <v>173.20000004768369</v>
      </c>
      <c r="EI108">
        <v>0</v>
      </c>
      <c r="EJ108">
        <v>723.1781538461538</v>
      </c>
      <c r="EK108">
        <v>-0.91398290953412531</v>
      </c>
      <c r="EL108">
        <v>-12.11965808941445</v>
      </c>
      <c r="EM108">
        <v>13128.211538461541</v>
      </c>
      <c r="EN108">
        <v>15</v>
      </c>
      <c r="EO108">
        <v>1657482492.0999999</v>
      </c>
      <c r="EP108" t="s">
        <v>876</v>
      </c>
      <c r="EQ108">
        <v>1657482473.0999999</v>
      </c>
      <c r="ER108">
        <v>1657482492.0999999</v>
      </c>
      <c r="ES108">
        <v>102</v>
      </c>
      <c r="ET108">
        <v>-5.5E-2</v>
      </c>
      <c r="EU108">
        <v>0</v>
      </c>
      <c r="EV108">
        <v>0.21</v>
      </c>
      <c r="EW108">
        <v>-0.151</v>
      </c>
      <c r="EX108">
        <v>50</v>
      </c>
      <c r="EY108">
        <v>13</v>
      </c>
      <c r="EZ108">
        <v>0.37</v>
      </c>
      <c r="FA108">
        <v>0.01</v>
      </c>
      <c r="FB108">
        <v>0.84528795000000012</v>
      </c>
      <c r="FC108">
        <v>-8.7538761726071949E-3</v>
      </c>
      <c r="FD108">
        <v>2.4388205826741331E-2</v>
      </c>
      <c r="FE108">
        <v>1</v>
      </c>
      <c r="FF108">
        <v>6.9109919999999976</v>
      </c>
      <c r="FG108">
        <v>6.048157598498962E-2</v>
      </c>
      <c r="FH108">
        <v>4.0514136557502987E-2</v>
      </c>
      <c r="FI108">
        <v>1</v>
      </c>
      <c r="FJ108">
        <v>2</v>
      </c>
      <c r="FK108">
        <v>2</v>
      </c>
      <c r="FL108" t="s">
        <v>408</v>
      </c>
      <c r="FM108">
        <v>2.9288400000000001</v>
      </c>
      <c r="FN108">
        <v>2.7029000000000001</v>
      </c>
      <c r="FO108">
        <v>1.4253699999999999E-2</v>
      </c>
      <c r="FP108">
        <v>1.42305E-2</v>
      </c>
      <c r="FQ108">
        <v>9.87479E-2</v>
      </c>
      <c r="FR108">
        <v>7.1823899999999996E-2</v>
      </c>
      <c r="FS108">
        <v>34387.9</v>
      </c>
      <c r="FT108">
        <v>18986.5</v>
      </c>
      <c r="FU108">
        <v>31356.7</v>
      </c>
      <c r="FV108">
        <v>20962.8</v>
      </c>
      <c r="FW108">
        <v>38287.1</v>
      </c>
      <c r="FX108">
        <v>33117.4</v>
      </c>
      <c r="FY108">
        <v>47444.7</v>
      </c>
      <c r="FZ108">
        <v>40119</v>
      </c>
      <c r="GA108">
        <v>1.8915500000000001</v>
      </c>
      <c r="GB108">
        <v>1.8289500000000001</v>
      </c>
      <c r="GC108">
        <v>1.1809200000000001E-2</v>
      </c>
      <c r="GD108">
        <v>0</v>
      </c>
      <c r="GE108">
        <v>27.7957</v>
      </c>
      <c r="GF108">
        <v>999.9</v>
      </c>
      <c r="GG108">
        <v>42.4</v>
      </c>
      <c r="GH108">
        <v>40.5</v>
      </c>
      <c r="GI108">
        <v>32.477600000000002</v>
      </c>
      <c r="GJ108">
        <v>61.406999999999996</v>
      </c>
      <c r="GK108">
        <v>19.2668</v>
      </c>
      <c r="GL108">
        <v>1</v>
      </c>
      <c r="GM108">
        <v>0.91144800000000004</v>
      </c>
      <c r="GN108">
        <v>7.3239999999999998</v>
      </c>
      <c r="GO108">
        <v>20.039000000000001</v>
      </c>
      <c r="GP108">
        <v>5.1933299999999996</v>
      </c>
      <c r="GQ108">
        <v>11.950100000000001</v>
      </c>
      <c r="GR108">
        <v>4.9943499999999998</v>
      </c>
      <c r="GS108">
        <v>3.2910499999999998</v>
      </c>
      <c r="GT108">
        <v>9999</v>
      </c>
      <c r="GU108">
        <v>9999</v>
      </c>
      <c r="GV108">
        <v>9999</v>
      </c>
      <c r="GW108">
        <v>999.9</v>
      </c>
      <c r="GX108">
        <v>1.8754500000000001</v>
      </c>
      <c r="GY108">
        <v>1.8743700000000001</v>
      </c>
      <c r="GZ108">
        <v>1.87469</v>
      </c>
      <c r="HA108">
        <v>1.87843</v>
      </c>
      <c r="HB108">
        <v>1.87198</v>
      </c>
      <c r="HC108">
        <v>1.8696600000000001</v>
      </c>
      <c r="HD108">
        <v>1.8717999999999999</v>
      </c>
      <c r="HE108">
        <v>1.87493</v>
      </c>
      <c r="HF108">
        <v>0</v>
      </c>
      <c r="HG108">
        <v>0</v>
      </c>
      <c r="HH108">
        <v>0</v>
      </c>
      <c r="HI108">
        <v>0</v>
      </c>
      <c r="HJ108" t="s">
        <v>409</v>
      </c>
      <c r="HK108" t="s">
        <v>410</v>
      </c>
      <c r="HL108" t="s">
        <v>411</v>
      </c>
      <c r="HM108" t="s">
        <v>411</v>
      </c>
      <c r="HN108" t="s">
        <v>411</v>
      </c>
      <c r="HO108" t="s">
        <v>411</v>
      </c>
      <c r="HP108">
        <v>0</v>
      </c>
      <c r="HQ108">
        <v>100</v>
      </c>
      <c r="HR108">
        <v>100</v>
      </c>
      <c r="HS108">
        <v>0.21</v>
      </c>
      <c r="HT108">
        <v>-0.15060000000000001</v>
      </c>
      <c r="HU108">
        <v>0.21036000000000851</v>
      </c>
      <c r="HV108">
        <v>0</v>
      </c>
      <c r="HW108">
        <v>0</v>
      </c>
      <c r="HX108">
        <v>0</v>
      </c>
      <c r="HY108">
        <v>-0.15056500000000031</v>
      </c>
      <c r="HZ108">
        <v>0</v>
      </c>
      <c r="IA108">
        <v>0</v>
      </c>
      <c r="IB108">
        <v>0</v>
      </c>
      <c r="IC108">
        <v>-1</v>
      </c>
      <c r="ID108">
        <v>-1</v>
      </c>
      <c r="IE108">
        <v>-1</v>
      </c>
      <c r="IF108">
        <v>-1</v>
      </c>
      <c r="IG108">
        <v>1.4</v>
      </c>
      <c r="IH108">
        <v>1</v>
      </c>
      <c r="II108">
        <v>0.244141</v>
      </c>
      <c r="IJ108">
        <v>2.47559</v>
      </c>
      <c r="IK108">
        <v>1.5490699999999999</v>
      </c>
      <c r="IL108">
        <v>2.2985799999999998</v>
      </c>
      <c r="IM108">
        <v>1.5918000000000001</v>
      </c>
      <c r="IN108">
        <v>2.2973599999999998</v>
      </c>
      <c r="IO108">
        <v>42.324100000000001</v>
      </c>
      <c r="IP108">
        <v>15.9095</v>
      </c>
      <c r="IQ108">
        <v>18</v>
      </c>
      <c r="IR108">
        <v>516.62099999999998</v>
      </c>
      <c r="IS108">
        <v>449.28199999999998</v>
      </c>
      <c r="IT108">
        <v>17.857700000000001</v>
      </c>
      <c r="IU108">
        <v>37.901299999999999</v>
      </c>
      <c r="IV108">
        <v>30.000299999999999</v>
      </c>
      <c r="IW108">
        <v>38.017800000000001</v>
      </c>
      <c r="IX108">
        <v>38.0169</v>
      </c>
      <c r="IY108">
        <v>4.9318299999999997</v>
      </c>
      <c r="IZ108">
        <v>58.319899999999997</v>
      </c>
      <c r="JA108">
        <v>0</v>
      </c>
      <c r="JB108">
        <v>17.858000000000001</v>
      </c>
      <c r="JC108">
        <v>50</v>
      </c>
      <c r="JD108">
        <v>12.8154</v>
      </c>
      <c r="JE108">
        <v>98.526399999999995</v>
      </c>
      <c r="JF108">
        <v>98.076700000000002</v>
      </c>
    </row>
    <row r="109" spans="1:266" x14ac:dyDescent="0.25">
      <c r="A109">
        <v>93</v>
      </c>
      <c r="B109">
        <v>1657482736.0999999</v>
      </c>
      <c r="C109">
        <v>17623</v>
      </c>
      <c r="D109" t="s">
        <v>877</v>
      </c>
      <c r="E109" t="s">
        <v>878</v>
      </c>
      <c r="F109" t="s">
        <v>397</v>
      </c>
      <c r="G109" t="s">
        <v>398</v>
      </c>
      <c r="H109" t="s">
        <v>31</v>
      </c>
      <c r="I109" t="s">
        <v>672</v>
      </c>
      <c r="J109" t="s">
        <v>401</v>
      </c>
      <c r="K109">
        <v>1657482736.0999999</v>
      </c>
      <c r="L109">
        <f t="shared" si="92"/>
        <v>5.7257955732903524E-3</v>
      </c>
      <c r="M109">
        <f t="shared" si="93"/>
        <v>5.7257955732903527</v>
      </c>
      <c r="N109">
        <f t="shared" si="94"/>
        <v>-3.0073602998259354</v>
      </c>
      <c r="O109">
        <f t="shared" si="95"/>
        <v>23.415600000000001</v>
      </c>
      <c r="P109">
        <f t="shared" si="96"/>
        <v>38.21095262888231</v>
      </c>
      <c r="Q109">
        <f t="shared" si="97"/>
        <v>3.8015204911168876</v>
      </c>
      <c r="R109">
        <f t="shared" si="98"/>
        <v>2.32956461662548</v>
      </c>
      <c r="S109">
        <f t="shared" si="99"/>
        <v>0.32215004704605638</v>
      </c>
      <c r="T109">
        <f t="shared" si="100"/>
        <v>2.9189980077404356</v>
      </c>
      <c r="U109">
        <f t="shared" si="101"/>
        <v>0.30362119180724106</v>
      </c>
      <c r="V109">
        <f t="shared" si="102"/>
        <v>0.19133912179827478</v>
      </c>
      <c r="W109">
        <f t="shared" si="103"/>
        <v>289.55051084756013</v>
      </c>
      <c r="X109">
        <f t="shared" si="104"/>
        <v>27.339965670809104</v>
      </c>
      <c r="Y109">
        <f t="shared" si="105"/>
        <v>27.999199999999998</v>
      </c>
      <c r="Z109">
        <f t="shared" si="106"/>
        <v>3.7946627022357333</v>
      </c>
      <c r="AA109">
        <f t="shared" si="107"/>
        <v>54.731556486211161</v>
      </c>
      <c r="AB109">
        <f t="shared" si="108"/>
        <v>1.9728713002044902</v>
      </c>
      <c r="AC109">
        <f t="shared" si="109"/>
        <v>3.6046321845451756</v>
      </c>
      <c r="AD109">
        <f t="shared" si="110"/>
        <v>1.8217914020312431</v>
      </c>
      <c r="AE109">
        <f t="shared" si="111"/>
        <v>-252.50758478210454</v>
      </c>
      <c r="AF109">
        <f t="shared" si="112"/>
        <v>-138.2329476891567</v>
      </c>
      <c r="AG109">
        <f t="shared" si="113"/>
        <v>-10.277404544815449</v>
      </c>
      <c r="AH109">
        <f t="shared" si="114"/>
        <v>-111.46742616851657</v>
      </c>
      <c r="AI109">
        <v>0</v>
      </c>
      <c r="AJ109">
        <v>0</v>
      </c>
      <c r="AK109">
        <f t="shared" si="115"/>
        <v>1</v>
      </c>
      <c r="AL109">
        <f t="shared" si="116"/>
        <v>0</v>
      </c>
      <c r="AM109">
        <f t="shared" si="117"/>
        <v>52538.350469427438</v>
      </c>
      <c r="AN109" t="s">
        <v>402</v>
      </c>
      <c r="AO109">
        <v>10366.9</v>
      </c>
      <c r="AP109">
        <v>993.59653846153856</v>
      </c>
      <c r="AQ109">
        <v>3431.87</v>
      </c>
      <c r="AR109">
        <f t="shared" si="118"/>
        <v>0.71047955241266758</v>
      </c>
      <c r="AS109">
        <v>-3.9894345373445681</v>
      </c>
      <c r="AT109" t="s">
        <v>879</v>
      </c>
      <c r="AU109">
        <v>10376.4</v>
      </c>
      <c r="AV109">
        <v>727.46619230769227</v>
      </c>
      <c r="AW109">
        <v>848.274</v>
      </c>
      <c r="AX109">
        <f t="shared" si="119"/>
        <v>0.14241602087569316</v>
      </c>
      <c r="AY109">
        <v>0.5</v>
      </c>
      <c r="AZ109">
        <f t="shared" si="120"/>
        <v>1513.1006999210156</v>
      </c>
      <c r="BA109">
        <f t="shared" si="121"/>
        <v>-3.0073602998259354</v>
      </c>
      <c r="BB109">
        <f t="shared" si="122"/>
        <v>107.74489043348865</v>
      </c>
      <c r="BC109">
        <f t="shared" si="123"/>
        <v>6.4904750726101524E-4</v>
      </c>
      <c r="BD109">
        <f t="shared" si="124"/>
        <v>3.0457092873293301</v>
      </c>
      <c r="BE109">
        <f t="shared" si="125"/>
        <v>528.00463236764995</v>
      </c>
      <c r="BF109" t="s">
        <v>880</v>
      </c>
      <c r="BG109">
        <v>568.97</v>
      </c>
      <c r="BH109">
        <f t="shared" si="126"/>
        <v>568.97</v>
      </c>
      <c r="BI109">
        <f t="shared" si="127"/>
        <v>0.32926153577735495</v>
      </c>
      <c r="BJ109">
        <f t="shared" si="128"/>
        <v>0.43253160603610313</v>
      </c>
      <c r="BK109">
        <f t="shared" si="129"/>
        <v>0.90244018303119222</v>
      </c>
      <c r="BL109">
        <f t="shared" si="130"/>
        <v>-0.83130812997930836</v>
      </c>
      <c r="BM109">
        <f t="shared" si="131"/>
        <v>1.0596005906449251</v>
      </c>
      <c r="BN109">
        <f t="shared" si="132"/>
        <v>0.33829408223863017</v>
      </c>
      <c r="BO109">
        <f t="shared" si="133"/>
        <v>0.66170591776136978</v>
      </c>
      <c r="BP109">
        <v>1307</v>
      </c>
      <c r="BQ109">
        <v>300</v>
      </c>
      <c r="BR109">
        <v>300</v>
      </c>
      <c r="BS109">
        <v>300</v>
      </c>
      <c r="BT109">
        <v>10376.4</v>
      </c>
      <c r="BU109">
        <v>823.69</v>
      </c>
      <c r="BV109">
        <v>-7.09101E-3</v>
      </c>
      <c r="BW109">
        <v>-0.13</v>
      </c>
      <c r="BX109" t="s">
        <v>405</v>
      </c>
      <c r="BY109" t="s">
        <v>405</v>
      </c>
      <c r="BZ109" t="s">
        <v>405</v>
      </c>
      <c r="CA109" t="s">
        <v>405</v>
      </c>
      <c r="CB109" t="s">
        <v>405</v>
      </c>
      <c r="CC109" t="s">
        <v>405</v>
      </c>
      <c r="CD109" t="s">
        <v>405</v>
      </c>
      <c r="CE109" t="s">
        <v>405</v>
      </c>
      <c r="CF109" t="s">
        <v>405</v>
      </c>
      <c r="CG109" t="s">
        <v>405</v>
      </c>
      <c r="CH109">
        <f t="shared" si="134"/>
        <v>1799.9</v>
      </c>
      <c r="CI109">
        <f t="shared" si="135"/>
        <v>1513.1006999210156</v>
      </c>
      <c r="CJ109">
        <f t="shared" si="136"/>
        <v>0.84065820318963025</v>
      </c>
      <c r="CK109">
        <f t="shared" si="137"/>
        <v>0.16087033215598651</v>
      </c>
      <c r="CL109">
        <v>6</v>
      </c>
      <c r="CM109">
        <v>0.5</v>
      </c>
      <c r="CN109" t="s">
        <v>406</v>
      </c>
      <c r="CO109">
        <v>2</v>
      </c>
      <c r="CP109">
        <v>1657482736.0999999</v>
      </c>
      <c r="CQ109">
        <v>23.415600000000001</v>
      </c>
      <c r="CR109">
        <v>19.967400000000001</v>
      </c>
      <c r="CS109">
        <v>19.830300000000001</v>
      </c>
      <c r="CT109">
        <v>13.0951</v>
      </c>
      <c r="CU109">
        <v>23.281500000000001</v>
      </c>
      <c r="CV109">
        <v>19.978999999999999</v>
      </c>
      <c r="CW109">
        <v>499.96300000000002</v>
      </c>
      <c r="CX109">
        <v>99.387799999999999</v>
      </c>
      <c r="CY109">
        <v>9.9918300000000002E-2</v>
      </c>
      <c r="CZ109">
        <v>27.120799999999999</v>
      </c>
      <c r="DA109">
        <v>27.999199999999998</v>
      </c>
      <c r="DB109">
        <v>999.9</v>
      </c>
      <c r="DC109">
        <v>0</v>
      </c>
      <c r="DD109">
        <v>0</v>
      </c>
      <c r="DE109">
        <v>10001.200000000001</v>
      </c>
      <c r="DF109">
        <v>0</v>
      </c>
      <c r="DG109">
        <v>1508.19</v>
      </c>
      <c r="DH109">
        <v>3.4482200000000001</v>
      </c>
      <c r="DI109">
        <v>23.889299999999999</v>
      </c>
      <c r="DJ109">
        <v>20.232299999999999</v>
      </c>
      <c r="DK109">
        <v>6.7352299999999996</v>
      </c>
      <c r="DL109">
        <v>19.967400000000001</v>
      </c>
      <c r="DM109">
        <v>13.0951</v>
      </c>
      <c r="DN109">
        <v>1.97089</v>
      </c>
      <c r="DO109">
        <v>1.30149</v>
      </c>
      <c r="DP109">
        <v>17.212399999999999</v>
      </c>
      <c r="DQ109">
        <v>10.8161</v>
      </c>
      <c r="DR109">
        <v>1799.9</v>
      </c>
      <c r="DS109">
        <v>0.97799999999999998</v>
      </c>
      <c r="DT109">
        <v>2.1999700000000001E-2</v>
      </c>
      <c r="DU109">
        <v>0</v>
      </c>
      <c r="DV109">
        <v>727.24599999999998</v>
      </c>
      <c r="DW109">
        <v>5.0001199999999999</v>
      </c>
      <c r="DX109">
        <v>13202.6</v>
      </c>
      <c r="DY109">
        <v>14417</v>
      </c>
      <c r="DZ109">
        <v>47.436999999999998</v>
      </c>
      <c r="EA109">
        <v>48.875</v>
      </c>
      <c r="EB109">
        <v>48.311999999999998</v>
      </c>
      <c r="EC109">
        <v>48.25</v>
      </c>
      <c r="ED109">
        <v>48.686999999999998</v>
      </c>
      <c r="EE109">
        <v>1755.41</v>
      </c>
      <c r="EF109">
        <v>39.49</v>
      </c>
      <c r="EG109">
        <v>0</v>
      </c>
      <c r="EH109">
        <v>181.70000004768369</v>
      </c>
      <c r="EI109">
        <v>0</v>
      </c>
      <c r="EJ109">
        <v>727.46619230769227</v>
      </c>
      <c r="EK109">
        <v>0.30601710204013932</v>
      </c>
      <c r="EL109">
        <v>-8.772649458578611</v>
      </c>
      <c r="EM109">
        <v>13204.23076923077</v>
      </c>
      <c r="EN109">
        <v>15</v>
      </c>
      <c r="EO109">
        <v>1657482658.0999999</v>
      </c>
      <c r="EP109" t="s">
        <v>881</v>
      </c>
      <c r="EQ109">
        <v>1657482650.5999999</v>
      </c>
      <c r="ER109">
        <v>1657482658.0999999</v>
      </c>
      <c r="ES109">
        <v>103</v>
      </c>
      <c r="ET109">
        <v>-7.5999999999999998E-2</v>
      </c>
      <c r="EU109">
        <v>2E-3</v>
      </c>
      <c r="EV109">
        <v>0.13400000000000001</v>
      </c>
      <c r="EW109">
        <v>-0.14899999999999999</v>
      </c>
      <c r="EX109">
        <v>20</v>
      </c>
      <c r="EY109">
        <v>14</v>
      </c>
      <c r="EZ109">
        <v>0.2</v>
      </c>
      <c r="FA109">
        <v>0.02</v>
      </c>
      <c r="FB109">
        <v>3.4801799999999998</v>
      </c>
      <c r="FC109">
        <v>-0.1129828142589242</v>
      </c>
      <c r="FD109">
        <v>1.56263015457913E-2</v>
      </c>
      <c r="FE109">
        <v>1</v>
      </c>
      <c r="FF109">
        <v>6.7475437500000002</v>
      </c>
      <c r="FG109">
        <v>8.0783977485906461E-2</v>
      </c>
      <c r="FH109">
        <v>1.6517316169326651E-2</v>
      </c>
      <c r="FI109">
        <v>1</v>
      </c>
      <c r="FJ109">
        <v>2</v>
      </c>
      <c r="FK109">
        <v>2</v>
      </c>
      <c r="FL109" t="s">
        <v>408</v>
      </c>
      <c r="FM109">
        <v>2.9286400000000001</v>
      </c>
      <c r="FN109">
        <v>2.7028500000000002</v>
      </c>
      <c r="FO109">
        <v>6.5525499999999999E-3</v>
      </c>
      <c r="FP109">
        <v>5.6764700000000003E-3</v>
      </c>
      <c r="FQ109">
        <v>9.9418400000000004E-2</v>
      </c>
      <c r="FR109">
        <v>7.3144899999999999E-2</v>
      </c>
      <c r="FS109">
        <v>34654</v>
      </c>
      <c r="FT109">
        <v>19150.8</v>
      </c>
      <c r="FU109">
        <v>31354.9</v>
      </c>
      <c r="FV109">
        <v>20962.599999999999</v>
      </c>
      <c r="FW109">
        <v>38256.9</v>
      </c>
      <c r="FX109">
        <v>33069.699999999997</v>
      </c>
      <c r="FY109">
        <v>47442.400000000001</v>
      </c>
      <c r="FZ109">
        <v>40118.199999999997</v>
      </c>
      <c r="GA109">
        <v>1.8909499999999999</v>
      </c>
      <c r="GB109">
        <v>1.8289</v>
      </c>
      <c r="GC109">
        <v>1.14515E-2</v>
      </c>
      <c r="GD109">
        <v>0</v>
      </c>
      <c r="GE109">
        <v>27.812200000000001</v>
      </c>
      <c r="GF109">
        <v>999.9</v>
      </c>
      <c r="GG109">
        <v>42.5</v>
      </c>
      <c r="GH109">
        <v>40.4</v>
      </c>
      <c r="GI109">
        <v>32.386099999999999</v>
      </c>
      <c r="GJ109">
        <v>61.417000000000002</v>
      </c>
      <c r="GK109">
        <v>19.254799999999999</v>
      </c>
      <c r="GL109">
        <v>1</v>
      </c>
      <c r="GM109">
        <v>0.91277399999999997</v>
      </c>
      <c r="GN109">
        <v>7.1903199999999998</v>
      </c>
      <c r="GO109">
        <v>20.0444</v>
      </c>
      <c r="GP109">
        <v>5.1927300000000001</v>
      </c>
      <c r="GQ109">
        <v>11.950100000000001</v>
      </c>
      <c r="GR109">
        <v>4.9940499999999997</v>
      </c>
      <c r="GS109">
        <v>3.2909999999999999</v>
      </c>
      <c r="GT109">
        <v>9999</v>
      </c>
      <c r="GU109">
        <v>9999</v>
      </c>
      <c r="GV109">
        <v>9999</v>
      </c>
      <c r="GW109">
        <v>999.9</v>
      </c>
      <c r="GX109">
        <v>1.8754299999999999</v>
      </c>
      <c r="GY109">
        <v>1.87439</v>
      </c>
      <c r="GZ109">
        <v>1.8747100000000001</v>
      </c>
      <c r="HA109">
        <v>1.87849</v>
      </c>
      <c r="HB109">
        <v>1.8719699999999999</v>
      </c>
      <c r="HC109">
        <v>1.8696699999999999</v>
      </c>
      <c r="HD109">
        <v>1.8717999999999999</v>
      </c>
      <c r="HE109">
        <v>1.87493</v>
      </c>
      <c r="HF109">
        <v>0</v>
      </c>
      <c r="HG109">
        <v>0</v>
      </c>
      <c r="HH109">
        <v>0</v>
      </c>
      <c r="HI109">
        <v>0</v>
      </c>
      <c r="HJ109" t="s">
        <v>409</v>
      </c>
      <c r="HK109" t="s">
        <v>410</v>
      </c>
      <c r="HL109" t="s">
        <v>411</v>
      </c>
      <c r="HM109" t="s">
        <v>411</v>
      </c>
      <c r="HN109" t="s">
        <v>411</v>
      </c>
      <c r="HO109" t="s">
        <v>411</v>
      </c>
      <c r="HP109">
        <v>0</v>
      </c>
      <c r="HQ109">
        <v>100</v>
      </c>
      <c r="HR109">
        <v>100</v>
      </c>
      <c r="HS109">
        <v>0.13400000000000001</v>
      </c>
      <c r="HT109">
        <v>-0.1487</v>
      </c>
      <c r="HU109">
        <v>0.13404500000000041</v>
      </c>
      <c r="HV109">
        <v>0</v>
      </c>
      <c r="HW109">
        <v>0</v>
      </c>
      <c r="HX109">
        <v>0</v>
      </c>
      <c r="HY109">
        <v>-0.14871428571428419</v>
      </c>
      <c r="HZ109">
        <v>0</v>
      </c>
      <c r="IA109">
        <v>0</v>
      </c>
      <c r="IB109">
        <v>0</v>
      </c>
      <c r="IC109">
        <v>-1</v>
      </c>
      <c r="ID109">
        <v>-1</v>
      </c>
      <c r="IE109">
        <v>-1</v>
      </c>
      <c r="IF109">
        <v>-1</v>
      </c>
      <c r="IG109">
        <v>1.4</v>
      </c>
      <c r="IH109">
        <v>1.3</v>
      </c>
      <c r="II109">
        <v>0.17944299999999999</v>
      </c>
      <c r="IJ109">
        <v>2.49756</v>
      </c>
      <c r="IK109">
        <v>1.5490699999999999</v>
      </c>
      <c r="IL109">
        <v>2.2985799999999998</v>
      </c>
      <c r="IM109">
        <v>1.5918000000000001</v>
      </c>
      <c r="IN109">
        <v>2.3034699999999999</v>
      </c>
      <c r="IO109">
        <v>42.297499999999999</v>
      </c>
      <c r="IP109">
        <v>15.8657</v>
      </c>
      <c r="IQ109">
        <v>18</v>
      </c>
      <c r="IR109">
        <v>516.61199999999997</v>
      </c>
      <c r="IS109">
        <v>449.67500000000001</v>
      </c>
      <c r="IT109">
        <v>17.973600000000001</v>
      </c>
      <c r="IU109">
        <v>37.933100000000003</v>
      </c>
      <c r="IV109">
        <v>30.000800000000002</v>
      </c>
      <c r="IW109">
        <v>38.072200000000002</v>
      </c>
      <c r="IX109">
        <v>38.082099999999997</v>
      </c>
      <c r="IY109">
        <v>3.6348699999999998</v>
      </c>
      <c r="IZ109">
        <v>57.669899999999998</v>
      </c>
      <c r="JA109">
        <v>0</v>
      </c>
      <c r="JB109">
        <v>17.963000000000001</v>
      </c>
      <c r="JC109">
        <v>20</v>
      </c>
      <c r="JD109">
        <v>13.050800000000001</v>
      </c>
      <c r="JE109">
        <v>98.521199999999993</v>
      </c>
      <c r="JF109">
        <v>98.075100000000006</v>
      </c>
    </row>
    <row r="110" spans="1:266" x14ac:dyDescent="0.25">
      <c r="A110">
        <v>94</v>
      </c>
      <c r="B110">
        <v>1657482926</v>
      </c>
      <c r="C110">
        <v>17812.900000095371</v>
      </c>
      <c r="D110" t="s">
        <v>882</v>
      </c>
      <c r="E110" t="s">
        <v>883</v>
      </c>
      <c r="F110" t="s">
        <v>397</v>
      </c>
      <c r="G110" t="s">
        <v>398</v>
      </c>
      <c r="H110" t="s">
        <v>31</v>
      </c>
      <c r="I110" t="s">
        <v>672</v>
      </c>
      <c r="J110" t="s">
        <v>401</v>
      </c>
      <c r="K110">
        <v>1657482926</v>
      </c>
      <c r="L110">
        <f t="shared" si="92"/>
        <v>5.7468213688824992E-3</v>
      </c>
      <c r="M110">
        <f t="shared" si="93"/>
        <v>5.7468213688824994</v>
      </c>
      <c r="N110">
        <f t="shared" si="94"/>
        <v>21.613583716354974</v>
      </c>
      <c r="O110">
        <f t="shared" si="95"/>
        <v>371.53300000000002</v>
      </c>
      <c r="P110">
        <f t="shared" si="96"/>
        <v>249.41189238974081</v>
      </c>
      <c r="Q110">
        <f t="shared" si="97"/>
        <v>24.808114027318179</v>
      </c>
      <c r="R110">
        <f t="shared" si="98"/>
        <v>36.955066338652003</v>
      </c>
      <c r="S110">
        <f t="shared" si="99"/>
        <v>0.32262089274841976</v>
      </c>
      <c r="T110">
        <f t="shared" si="100"/>
        <v>2.9160026848762612</v>
      </c>
      <c r="U110">
        <f t="shared" si="101"/>
        <v>0.30402160630259045</v>
      </c>
      <c r="V110">
        <f t="shared" si="102"/>
        <v>0.19159516206870086</v>
      </c>
      <c r="W110">
        <f t="shared" si="103"/>
        <v>289.54035584759362</v>
      </c>
      <c r="X110">
        <f t="shared" si="104"/>
        <v>27.434909056480009</v>
      </c>
      <c r="Y110">
        <f t="shared" si="105"/>
        <v>28.0273</v>
      </c>
      <c r="Z110">
        <f t="shared" si="106"/>
        <v>3.8008833471716121</v>
      </c>
      <c r="AA110">
        <f t="shared" si="107"/>
        <v>54.477317511007975</v>
      </c>
      <c r="AB110">
        <f t="shared" si="108"/>
        <v>1.9752941647515998</v>
      </c>
      <c r="AC110">
        <f t="shared" si="109"/>
        <v>3.6259020359298373</v>
      </c>
      <c r="AD110">
        <f t="shared" si="110"/>
        <v>1.8255891824200123</v>
      </c>
      <c r="AE110">
        <f t="shared" si="111"/>
        <v>-253.43482236771823</v>
      </c>
      <c r="AF110">
        <f t="shared" si="112"/>
        <v>-126.74071612547098</v>
      </c>
      <c r="AG110">
        <f t="shared" si="113"/>
        <v>-9.4386968958105513</v>
      </c>
      <c r="AH110">
        <f t="shared" si="114"/>
        <v>-100.07387954140614</v>
      </c>
      <c r="AI110">
        <v>0</v>
      </c>
      <c r="AJ110">
        <v>0</v>
      </c>
      <c r="AK110">
        <f t="shared" si="115"/>
        <v>1</v>
      </c>
      <c r="AL110">
        <f t="shared" si="116"/>
        <v>0</v>
      </c>
      <c r="AM110">
        <f t="shared" si="117"/>
        <v>52434.191163562478</v>
      </c>
      <c r="AN110" t="s">
        <v>402</v>
      </c>
      <c r="AO110">
        <v>10366.9</v>
      </c>
      <c r="AP110">
        <v>993.59653846153856</v>
      </c>
      <c r="AQ110">
        <v>3431.87</v>
      </c>
      <c r="AR110">
        <f t="shared" si="118"/>
        <v>0.71047955241266758</v>
      </c>
      <c r="AS110">
        <v>-3.9894345373445681</v>
      </c>
      <c r="AT110" t="s">
        <v>884</v>
      </c>
      <c r="AU110">
        <v>10375.1</v>
      </c>
      <c r="AV110">
        <v>744.42075999999997</v>
      </c>
      <c r="AW110">
        <v>1079.4000000000001</v>
      </c>
      <c r="AX110">
        <f t="shared" si="119"/>
        <v>0.3103383731702799</v>
      </c>
      <c r="AY110">
        <v>0.5</v>
      </c>
      <c r="AZ110">
        <f t="shared" si="120"/>
        <v>1513.0499999210328</v>
      </c>
      <c r="BA110">
        <f t="shared" si="121"/>
        <v>21.613583716354974</v>
      </c>
      <c r="BB110">
        <f t="shared" si="122"/>
        <v>234.77873775039274</v>
      </c>
      <c r="BC110">
        <f t="shared" si="123"/>
        <v>1.6921462116278894E-2</v>
      </c>
      <c r="BD110">
        <f t="shared" si="124"/>
        <v>2.1794237539373724</v>
      </c>
      <c r="BE110">
        <f t="shared" si="125"/>
        <v>609.19926842702409</v>
      </c>
      <c r="BF110" t="s">
        <v>885</v>
      </c>
      <c r="BG110">
        <v>550.42999999999995</v>
      </c>
      <c r="BH110">
        <f t="shared" si="126"/>
        <v>550.42999999999995</v>
      </c>
      <c r="BI110">
        <f t="shared" si="127"/>
        <v>0.49005929219937006</v>
      </c>
      <c r="BJ110">
        <f t="shared" si="128"/>
        <v>0.63326699056657287</v>
      </c>
      <c r="BK110">
        <f t="shared" si="129"/>
        <v>0.81642165028596803</v>
      </c>
      <c r="BL110">
        <f t="shared" si="130"/>
        <v>3.9040294411647385</v>
      </c>
      <c r="BM110">
        <f t="shared" si="131"/>
        <v>0.96480974636687267</v>
      </c>
      <c r="BN110">
        <f t="shared" si="132"/>
        <v>0.4682421129920647</v>
      </c>
      <c r="BO110">
        <f t="shared" si="133"/>
        <v>0.53175788700793536</v>
      </c>
      <c r="BP110">
        <v>1309</v>
      </c>
      <c r="BQ110">
        <v>300</v>
      </c>
      <c r="BR110">
        <v>300</v>
      </c>
      <c r="BS110">
        <v>300</v>
      </c>
      <c r="BT110">
        <v>10375.1</v>
      </c>
      <c r="BU110">
        <v>998.09</v>
      </c>
      <c r="BV110">
        <v>-7.0907799999999997E-3</v>
      </c>
      <c r="BW110">
        <v>-4.1900000000000004</v>
      </c>
      <c r="BX110" t="s">
        <v>405</v>
      </c>
      <c r="BY110" t="s">
        <v>405</v>
      </c>
      <c r="BZ110" t="s">
        <v>405</v>
      </c>
      <c r="CA110" t="s">
        <v>405</v>
      </c>
      <c r="CB110" t="s">
        <v>405</v>
      </c>
      <c r="CC110" t="s">
        <v>405</v>
      </c>
      <c r="CD110" t="s">
        <v>405</v>
      </c>
      <c r="CE110" t="s">
        <v>405</v>
      </c>
      <c r="CF110" t="s">
        <v>405</v>
      </c>
      <c r="CG110" t="s">
        <v>405</v>
      </c>
      <c r="CH110">
        <f t="shared" si="134"/>
        <v>1799.84</v>
      </c>
      <c r="CI110">
        <f t="shared" si="135"/>
        <v>1513.0499999210328</v>
      </c>
      <c r="CJ110">
        <f t="shared" si="136"/>
        <v>0.84065805845021391</v>
      </c>
      <c r="CK110">
        <f t="shared" si="137"/>
        <v>0.16087005280891281</v>
      </c>
      <c r="CL110">
        <v>6</v>
      </c>
      <c r="CM110">
        <v>0.5</v>
      </c>
      <c r="CN110" t="s">
        <v>406</v>
      </c>
      <c r="CO110">
        <v>2</v>
      </c>
      <c r="CP110">
        <v>1657482926</v>
      </c>
      <c r="CQ110">
        <v>371.53300000000002</v>
      </c>
      <c r="CR110">
        <v>400.03300000000002</v>
      </c>
      <c r="CS110">
        <v>19.858899999999998</v>
      </c>
      <c r="CT110">
        <v>13.099299999999999</v>
      </c>
      <c r="CU110">
        <v>370.63099999999997</v>
      </c>
      <c r="CV110">
        <v>19.998799999999999</v>
      </c>
      <c r="CW110">
        <v>499.97300000000001</v>
      </c>
      <c r="CX110">
        <v>99.366399999999999</v>
      </c>
      <c r="CY110">
        <v>0.10004399999999999</v>
      </c>
      <c r="CZ110">
        <v>27.2211</v>
      </c>
      <c r="DA110">
        <v>28.0273</v>
      </c>
      <c r="DB110">
        <v>999.9</v>
      </c>
      <c r="DC110">
        <v>0</v>
      </c>
      <c r="DD110">
        <v>0</v>
      </c>
      <c r="DE110">
        <v>9986.25</v>
      </c>
      <c r="DF110">
        <v>0</v>
      </c>
      <c r="DG110">
        <v>1490.13</v>
      </c>
      <c r="DH110">
        <v>-28.4999</v>
      </c>
      <c r="DI110">
        <v>379.06099999999998</v>
      </c>
      <c r="DJ110">
        <v>405.34300000000002</v>
      </c>
      <c r="DK110">
        <v>6.7595799999999997</v>
      </c>
      <c r="DL110">
        <v>400.03300000000002</v>
      </c>
      <c r="DM110">
        <v>13.099299999999999</v>
      </c>
      <c r="DN110">
        <v>1.9733099999999999</v>
      </c>
      <c r="DO110">
        <v>1.3016300000000001</v>
      </c>
      <c r="DP110">
        <v>17.2318</v>
      </c>
      <c r="DQ110">
        <v>10.8177</v>
      </c>
      <c r="DR110">
        <v>1799.84</v>
      </c>
      <c r="DS110">
        <v>0.97800399999999998</v>
      </c>
      <c r="DT110">
        <v>2.1996000000000002E-2</v>
      </c>
      <c r="DU110">
        <v>0</v>
      </c>
      <c r="DV110">
        <v>745.60799999999995</v>
      </c>
      <c r="DW110">
        <v>5.0001199999999999</v>
      </c>
      <c r="DX110">
        <v>13568.7</v>
      </c>
      <c r="DY110">
        <v>14416.6</v>
      </c>
      <c r="DZ110">
        <v>47.75</v>
      </c>
      <c r="EA110">
        <v>49.186999999999998</v>
      </c>
      <c r="EB110">
        <v>48.686999999999998</v>
      </c>
      <c r="EC110">
        <v>48.625</v>
      </c>
      <c r="ED110">
        <v>49</v>
      </c>
      <c r="EE110">
        <v>1755.36</v>
      </c>
      <c r="EF110">
        <v>39.479999999999997</v>
      </c>
      <c r="EG110">
        <v>0</v>
      </c>
      <c r="EH110">
        <v>189.79999995231631</v>
      </c>
      <c r="EI110">
        <v>0</v>
      </c>
      <c r="EJ110">
        <v>744.42075999999997</v>
      </c>
      <c r="EK110">
        <v>10.820307721223971</v>
      </c>
      <c r="EL110">
        <v>222.09230812479859</v>
      </c>
      <c r="EM110">
        <v>13544.252</v>
      </c>
      <c r="EN110">
        <v>15</v>
      </c>
      <c r="EO110">
        <v>1657482847.5</v>
      </c>
      <c r="EP110" t="s">
        <v>886</v>
      </c>
      <c r="EQ110">
        <v>1657482842.5</v>
      </c>
      <c r="ER110">
        <v>1657482847.5</v>
      </c>
      <c r="ES110">
        <v>104</v>
      </c>
      <c r="ET110">
        <v>0.76800000000000002</v>
      </c>
      <c r="EU110">
        <v>8.9999999999999993E-3</v>
      </c>
      <c r="EV110">
        <v>0.90200000000000002</v>
      </c>
      <c r="EW110">
        <v>-0.14000000000000001</v>
      </c>
      <c r="EX110">
        <v>400</v>
      </c>
      <c r="EY110">
        <v>14</v>
      </c>
      <c r="EZ110">
        <v>0.1</v>
      </c>
      <c r="FA110">
        <v>0.02</v>
      </c>
      <c r="FB110">
        <v>-28.331642500000001</v>
      </c>
      <c r="FC110">
        <v>-0.7288604127578141</v>
      </c>
      <c r="FD110">
        <v>7.8055768164499023E-2</v>
      </c>
      <c r="FE110">
        <v>0</v>
      </c>
      <c r="FF110">
        <v>6.7553417499999986</v>
      </c>
      <c r="FG110">
        <v>0.1698847654784105</v>
      </c>
      <c r="FH110">
        <v>2.59419463309425E-2</v>
      </c>
      <c r="FI110">
        <v>0</v>
      </c>
      <c r="FJ110">
        <v>0</v>
      </c>
      <c r="FK110">
        <v>2</v>
      </c>
      <c r="FL110" t="s">
        <v>487</v>
      </c>
      <c r="FM110">
        <v>2.9285800000000002</v>
      </c>
      <c r="FN110">
        <v>2.7028500000000002</v>
      </c>
      <c r="FO110">
        <v>9.06111E-2</v>
      </c>
      <c r="FP110">
        <v>9.6768999999999994E-2</v>
      </c>
      <c r="FQ110">
        <v>9.9445599999999995E-2</v>
      </c>
      <c r="FR110">
        <v>7.3129799999999995E-2</v>
      </c>
      <c r="FS110">
        <v>31715.1</v>
      </c>
      <c r="FT110">
        <v>17392</v>
      </c>
      <c r="FU110">
        <v>31348.400000000001</v>
      </c>
      <c r="FV110">
        <v>20958.099999999999</v>
      </c>
      <c r="FW110">
        <v>38249.800000000003</v>
      </c>
      <c r="FX110">
        <v>33064.699999999997</v>
      </c>
      <c r="FY110">
        <v>47432.4</v>
      </c>
      <c r="FZ110">
        <v>40110.1</v>
      </c>
      <c r="GA110">
        <v>1.8893500000000001</v>
      </c>
      <c r="GB110">
        <v>1.8286500000000001</v>
      </c>
      <c r="GC110">
        <v>8.8289400000000004E-3</v>
      </c>
      <c r="GD110">
        <v>0</v>
      </c>
      <c r="GE110">
        <v>27.883099999999999</v>
      </c>
      <c r="GF110">
        <v>999.9</v>
      </c>
      <c r="GG110">
        <v>42.5</v>
      </c>
      <c r="GH110">
        <v>40.4</v>
      </c>
      <c r="GI110">
        <v>32.393099999999997</v>
      </c>
      <c r="GJ110">
        <v>61.497100000000003</v>
      </c>
      <c r="GK110">
        <v>19.238800000000001</v>
      </c>
      <c r="GL110">
        <v>1</v>
      </c>
      <c r="GM110">
        <v>0.92555900000000002</v>
      </c>
      <c r="GN110">
        <v>7.5812999999999997</v>
      </c>
      <c r="GO110">
        <v>20.0258</v>
      </c>
      <c r="GP110">
        <v>5.1930300000000003</v>
      </c>
      <c r="GQ110">
        <v>11.950100000000001</v>
      </c>
      <c r="GR110">
        <v>4.9943499999999998</v>
      </c>
      <c r="GS110">
        <v>3.2909999999999999</v>
      </c>
      <c r="GT110">
        <v>9999</v>
      </c>
      <c r="GU110">
        <v>9999</v>
      </c>
      <c r="GV110">
        <v>9999</v>
      </c>
      <c r="GW110">
        <v>999.9</v>
      </c>
      <c r="GX110">
        <v>1.87544</v>
      </c>
      <c r="GY110">
        <v>1.87439</v>
      </c>
      <c r="GZ110">
        <v>1.8747</v>
      </c>
      <c r="HA110">
        <v>1.8784799999999999</v>
      </c>
      <c r="HB110">
        <v>1.87202</v>
      </c>
      <c r="HC110">
        <v>1.8696600000000001</v>
      </c>
      <c r="HD110">
        <v>1.8717999999999999</v>
      </c>
      <c r="HE110">
        <v>1.8749100000000001</v>
      </c>
      <c r="HF110">
        <v>0</v>
      </c>
      <c r="HG110">
        <v>0</v>
      </c>
      <c r="HH110">
        <v>0</v>
      </c>
      <c r="HI110">
        <v>0</v>
      </c>
      <c r="HJ110" t="s">
        <v>409</v>
      </c>
      <c r="HK110" t="s">
        <v>410</v>
      </c>
      <c r="HL110" t="s">
        <v>411</v>
      </c>
      <c r="HM110" t="s">
        <v>411</v>
      </c>
      <c r="HN110" t="s">
        <v>411</v>
      </c>
      <c r="HO110" t="s">
        <v>411</v>
      </c>
      <c r="HP110">
        <v>0</v>
      </c>
      <c r="HQ110">
        <v>100</v>
      </c>
      <c r="HR110">
        <v>100</v>
      </c>
      <c r="HS110">
        <v>0.90200000000000002</v>
      </c>
      <c r="HT110">
        <v>-0.1399</v>
      </c>
      <c r="HU110">
        <v>0.90209523809522807</v>
      </c>
      <c r="HV110">
        <v>0</v>
      </c>
      <c r="HW110">
        <v>0</v>
      </c>
      <c r="HX110">
        <v>0</v>
      </c>
      <c r="HY110">
        <v>-0.13992380952381109</v>
      </c>
      <c r="HZ110">
        <v>0</v>
      </c>
      <c r="IA110">
        <v>0</v>
      </c>
      <c r="IB110">
        <v>0</v>
      </c>
      <c r="IC110">
        <v>-1</v>
      </c>
      <c r="ID110">
        <v>-1</v>
      </c>
      <c r="IE110">
        <v>-1</v>
      </c>
      <c r="IF110">
        <v>-1</v>
      </c>
      <c r="IG110">
        <v>1.4</v>
      </c>
      <c r="IH110">
        <v>1.3</v>
      </c>
      <c r="II110">
        <v>1.00586</v>
      </c>
      <c r="IJ110">
        <v>2.4267599999999998</v>
      </c>
      <c r="IK110">
        <v>1.5490699999999999</v>
      </c>
      <c r="IL110">
        <v>2.2985799999999998</v>
      </c>
      <c r="IM110">
        <v>1.5918000000000001</v>
      </c>
      <c r="IN110">
        <v>2.36084</v>
      </c>
      <c r="IO110">
        <v>42.377200000000002</v>
      </c>
      <c r="IP110">
        <v>15.804399999999999</v>
      </c>
      <c r="IQ110">
        <v>18</v>
      </c>
      <c r="IR110">
        <v>516.26700000000005</v>
      </c>
      <c r="IS110">
        <v>450.16800000000001</v>
      </c>
      <c r="IT110">
        <v>17.974399999999999</v>
      </c>
      <c r="IU110">
        <v>38.036200000000001</v>
      </c>
      <c r="IV110">
        <v>30.000800000000002</v>
      </c>
      <c r="IW110">
        <v>38.174100000000003</v>
      </c>
      <c r="IX110">
        <v>38.183300000000003</v>
      </c>
      <c r="IY110">
        <v>20.163900000000002</v>
      </c>
      <c r="IZ110">
        <v>57.4709</v>
      </c>
      <c r="JA110">
        <v>0</v>
      </c>
      <c r="JB110">
        <v>17.947700000000001</v>
      </c>
      <c r="JC110">
        <v>400</v>
      </c>
      <c r="JD110">
        <v>13.2218</v>
      </c>
      <c r="JE110">
        <v>98.500699999999995</v>
      </c>
      <c r="JF110">
        <v>98.054900000000004</v>
      </c>
    </row>
    <row r="111" spans="1:266" x14ac:dyDescent="0.25">
      <c r="A111">
        <v>95</v>
      </c>
      <c r="B111">
        <v>1657483106.5</v>
      </c>
      <c r="C111">
        <v>17993.400000095371</v>
      </c>
      <c r="D111" t="s">
        <v>887</v>
      </c>
      <c r="E111" t="s">
        <v>888</v>
      </c>
      <c r="F111" t="s">
        <v>397</v>
      </c>
      <c r="G111" t="s">
        <v>398</v>
      </c>
      <c r="H111" t="s">
        <v>31</v>
      </c>
      <c r="I111" t="s">
        <v>672</v>
      </c>
      <c r="J111" t="s">
        <v>401</v>
      </c>
      <c r="K111">
        <v>1657483106.5</v>
      </c>
      <c r="L111">
        <f t="shared" si="92"/>
        <v>5.6704865243521058E-3</v>
      </c>
      <c r="M111">
        <f t="shared" si="93"/>
        <v>5.6704865243521061</v>
      </c>
      <c r="N111">
        <f t="shared" si="94"/>
        <v>22.326786612368725</v>
      </c>
      <c r="O111">
        <f t="shared" si="95"/>
        <v>370.69600000000003</v>
      </c>
      <c r="P111">
        <f t="shared" si="96"/>
        <v>243.61778968919199</v>
      </c>
      <c r="Q111">
        <f t="shared" si="97"/>
        <v>24.23032475854523</v>
      </c>
      <c r="R111">
        <f t="shared" si="98"/>
        <v>36.869575403968</v>
      </c>
      <c r="S111">
        <f t="shared" si="99"/>
        <v>0.31872634342592404</v>
      </c>
      <c r="T111">
        <f t="shared" si="100"/>
        <v>2.9171005225293669</v>
      </c>
      <c r="U111">
        <f t="shared" si="101"/>
        <v>0.3005662408398439</v>
      </c>
      <c r="V111">
        <f t="shared" si="102"/>
        <v>0.18939923364186534</v>
      </c>
      <c r="W111">
        <f t="shared" si="103"/>
        <v>289.55849084756437</v>
      </c>
      <c r="X111">
        <f t="shared" si="104"/>
        <v>27.437272237382004</v>
      </c>
      <c r="Y111">
        <f t="shared" si="105"/>
        <v>27.980499999999999</v>
      </c>
      <c r="Z111">
        <f t="shared" si="106"/>
        <v>3.7905279088148269</v>
      </c>
      <c r="AA111">
        <f t="shared" si="107"/>
        <v>54.344089831544053</v>
      </c>
      <c r="AB111">
        <f t="shared" si="108"/>
        <v>1.9684308807688</v>
      </c>
      <c r="AC111">
        <f t="shared" si="109"/>
        <v>3.6221618337349053</v>
      </c>
      <c r="AD111">
        <f t="shared" si="110"/>
        <v>1.8220970280460269</v>
      </c>
      <c r="AE111">
        <f t="shared" si="111"/>
        <v>-250.06845572392785</v>
      </c>
      <c r="AF111">
        <f t="shared" si="112"/>
        <v>-122.19624405895888</v>
      </c>
      <c r="AG111">
        <f t="shared" si="113"/>
        <v>-9.0939099522175919</v>
      </c>
      <c r="AH111">
        <f t="shared" si="114"/>
        <v>-91.800118887539952</v>
      </c>
      <c r="AI111">
        <v>0</v>
      </c>
      <c r="AJ111">
        <v>0</v>
      </c>
      <c r="AK111">
        <f t="shared" si="115"/>
        <v>1</v>
      </c>
      <c r="AL111">
        <f t="shared" si="116"/>
        <v>0</v>
      </c>
      <c r="AM111">
        <f t="shared" si="117"/>
        <v>52468.704872783972</v>
      </c>
      <c r="AN111" t="s">
        <v>402</v>
      </c>
      <c r="AO111">
        <v>10366.9</v>
      </c>
      <c r="AP111">
        <v>993.59653846153856</v>
      </c>
      <c r="AQ111">
        <v>3431.87</v>
      </c>
      <c r="AR111">
        <f t="shared" si="118"/>
        <v>0.71047955241266758</v>
      </c>
      <c r="AS111">
        <v>-3.9894345373445681</v>
      </c>
      <c r="AT111" t="s">
        <v>889</v>
      </c>
      <c r="AU111">
        <v>10377.1</v>
      </c>
      <c r="AV111">
        <v>771.13991999999996</v>
      </c>
      <c r="AW111">
        <v>1146.6400000000001</v>
      </c>
      <c r="AX111">
        <f t="shared" si="119"/>
        <v>0.32747861578176241</v>
      </c>
      <c r="AY111">
        <v>0.5</v>
      </c>
      <c r="AZ111">
        <f t="shared" si="120"/>
        <v>1513.1426999210178</v>
      </c>
      <c r="BA111">
        <f t="shared" si="121"/>
        <v>22.326786612368725</v>
      </c>
      <c r="BB111">
        <f t="shared" si="122"/>
        <v>247.7609384252068</v>
      </c>
      <c r="BC111">
        <f t="shared" si="123"/>
        <v>1.7391764273843393E-2</v>
      </c>
      <c r="BD111">
        <f t="shared" si="124"/>
        <v>1.9929794878950668</v>
      </c>
      <c r="BE111">
        <f t="shared" si="125"/>
        <v>630.05155397036617</v>
      </c>
      <c r="BF111" t="s">
        <v>890</v>
      </c>
      <c r="BG111">
        <v>557.76</v>
      </c>
      <c r="BH111">
        <f t="shared" si="126"/>
        <v>557.76</v>
      </c>
      <c r="BI111">
        <f t="shared" si="127"/>
        <v>0.5135700830251867</v>
      </c>
      <c r="BJ111">
        <f t="shared" si="128"/>
        <v>0.63765127020785228</v>
      </c>
      <c r="BK111">
        <f t="shared" si="129"/>
        <v>0.79510874670767639</v>
      </c>
      <c r="BL111">
        <f t="shared" si="130"/>
        <v>2.453551927180063</v>
      </c>
      <c r="BM111">
        <f t="shared" si="131"/>
        <v>0.93723285597264505</v>
      </c>
      <c r="BN111">
        <f t="shared" si="132"/>
        <v>0.46120861240218469</v>
      </c>
      <c r="BO111">
        <f t="shared" si="133"/>
        <v>0.53879138759781531</v>
      </c>
      <c r="BP111">
        <v>1311</v>
      </c>
      <c r="BQ111">
        <v>300</v>
      </c>
      <c r="BR111">
        <v>300</v>
      </c>
      <c r="BS111">
        <v>300</v>
      </c>
      <c r="BT111">
        <v>10377.1</v>
      </c>
      <c r="BU111">
        <v>1052.96</v>
      </c>
      <c r="BV111">
        <v>-7.0922800000000003E-3</v>
      </c>
      <c r="BW111">
        <v>-5.19</v>
      </c>
      <c r="BX111" t="s">
        <v>405</v>
      </c>
      <c r="BY111" t="s">
        <v>405</v>
      </c>
      <c r="BZ111" t="s">
        <v>405</v>
      </c>
      <c r="CA111" t="s">
        <v>405</v>
      </c>
      <c r="CB111" t="s">
        <v>405</v>
      </c>
      <c r="CC111" t="s">
        <v>405</v>
      </c>
      <c r="CD111" t="s">
        <v>405</v>
      </c>
      <c r="CE111" t="s">
        <v>405</v>
      </c>
      <c r="CF111" t="s">
        <v>405</v>
      </c>
      <c r="CG111" t="s">
        <v>405</v>
      </c>
      <c r="CH111">
        <f t="shared" si="134"/>
        <v>1799.95</v>
      </c>
      <c r="CI111">
        <f t="shared" si="135"/>
        <v>1513.1426999210178</v>
      </c>
      <c r="CJ111">
        <f t="shared" si="136"/>
        <v>0.84065818490570166</v>
      </c>
      <c r="CK111">
        <f t="shared" si="137"/>
        <v>0.1608702968680043</v>
      </c>
      <c r="CL111">
        <v>6</v>
      </c>
      <c r="CM111">
        <v>0.5</v>
      </c>
      <c r="CN111" t="s">
        <v>406</v>
      </c>
      <c r="CO111">
        <v>2</v>
      </c>
      <c r="CP111">
        <v>1657483106.5</v>
      </c>
      <c r="CQ111">
        <v>370.69600000000003</v>
      </c>
      <c r="CR111">
        <v>400.00700000000001</v>
      </c>
      <c r="CS111">
        <v>19.7911</v>
      </c>
      <c r="CT111">
        <v>13.122</v>
      </c>
      <c r="CU111">
        <v>369.83600000000001</v>
      </c>
      <c r="CV111">
        <v>19.938300000000002</v>
      </c>
      <c r="CW111">
        <v>500.06099999999998</v>
      </c>
      <c r="CX111">
        <v>99.360399999999998</v>
      </c>
      <c r="CY111">
        <v>0.100008</v>
      </c>
      <c r="CZ111">
        <v>27.203499999999998</v>
      </c>
      <c r="DA111">
        <v>27.980499999999999</v>
      </c>
      <c r="DB111">
        <v>999.9</v>
      </c>
      <c r="DC111">
        <v>0</v>
      </c>
      <c r="DD111">
        <v>0</v>
      </c>
      <c r="DE111">
        <v>9993.1200000000008</v>
      </c>
      <c r="DF111">
        <v>0</v>
      </c>
      <c r="DG111">
        <v>1473.63</v>
      </c>
      <c r="DH111">
        <v>-29.3111</v>
      </c>
      <c r="DI111">
        <v>378.18099999999998</v>
      </c>
      <c r="DJ111">
        <v>405.32600000000002</v>
      </c>
      <c r="DK111">
        <v>6.6691599999999998</v>
      </c>
      <c r="DL111">
        <v>400.00700000000001</v>
      </c>
      <c r="DM111">
        <v>13.122</v>
      </c>
      <c r="DN111">
        <v>1.9664600000000001</v>
      </c>
      <c r="DO111">
        <v>1.3038099999999999</v>
      </c>
      <c r="DP111">
        <v>17.1768</v>
      </c>
      <c r="DQ111">
        <v>10.8428</v>
      </c>
      <c r="DR111">
        <v>1799.95</v>
      </c>
      <c r="DS111">
        <v>0.97799999999999998</v>
      </c>
      <c r="DT111">
        <v>2.1999700000000001E-2</v>
      </c>
      <c r="DU111">
        <v>0</v>
      </c>
      <c r="DV111">
        <v>771.81600000000003</v>
      </c>
      <c r="DW111">
        <v>5.0001199999999999</v>
      </c>
      <c r="DX111">
        <v>14023.8</v>
      </c>
      <c r="DY111">
        <v>14417.5</v>
      </c>
      <c r="DZ111">
        <v>47.5</v>
      </c>
      <c r="EA111">
        <v>48.875</v>
      </c>
      <c r="EB111">
        <v>48.375</v>
      </c>
      <c r="EC111">
        <v>48.186999999999998</v>
      </c>
      <c r="ED111">
        <v>48.811999999999998</v>
      </c>
      <c r="EE111">
        <v>1755.46</v>
      </c>
      <c r="EF111">
        <v>39.49</v>
      </c>
      <c r="EG111">
        <v>0</v>
      </c>
      <c r="EH111">
        <v>179.79999995231631</v>
      </c>
      <c r="EI111">
        <v>0</v>
      </c>
      <c r="EJ111">
        <v>771.13991999999996</v>
      </c>
      <c r="EK111">
        <v>6.9052307921706477</v>
      </c>
      <c r="EL111">
        <v>116.23846162350971</v>
      </c>
      <c r="EM111">
        <v>14009.38</v>
      </c>
      <c r="EN111">
        <v>15</v>
      </c>
      <c r="EO111">
        <v>1657483031.5</v>
      </c>
      <c r="EP111" t="s">
        <v>891</v>
      </c>
      <c r="EQ111">
        <v>1657483020.5</v>
      </c>
      <c r="ER111">
        <v>1657483031.5</v>
      </c>
      <c r="ES111">
        <v>105</v>
      </c>
      <c r="ET111">
        <v>-4.2000000000000003E-2</v>
      </c>
      <c r="EU111">
        <v>-7.0000000000000001E-3</v>
      </c>
      <c r="EV111">
        <v>0.86</v>
      </c>
      <c r="EW111">
        <v>-0.14699999999999999</v>
      </c>
      <c r="EX111">
        <v>400</v>
      </c>
      <c r="EY111">
        <v>14</v>
      </c>
      <c r="EZ111">
        <v>0.04</v>
      </c>
      <c r="FA111">
        <v>0.01</v>
      </c>
      <c r="FB111">
        <v>-29.239019512195121</v>
      </c>
      <c r="FC111">
        <v>-0.19533240418116729</v>
      </c>
      <c r="FD111">
        <v>6.1724854540571659E-2</v>
      </c>
      <c r="FE111">
        <v>1</v>
      </c>
      <c r="FF111">
        <v>6.7072948780487813</v>
      </c>
      <c r="FG111">
        <v>5.2327526132541213E-3</v>
      </c>
      <c r="FH111">
        <v>3.3750239249157543E-2</v>
      </c>
      <c r="FI111">
        <v>1</v>
      </c>
      <c r="FJ111">
        <v>2</v>
      </c>
      <c r="FK111">
        <v>2</v>
      </c>
      <c r="FL111" t="s">
        <v>408</v>
      </c>
      <c r="FM111">
        <v>2.9287700000000001</v>
      </c>
      <c r="FN111">
        <v>2.7028699999999999</v>
      </c>
      <c r="FO111">
        <v>9.0441400000000005E-2</v>
      </c>
      <c r="FP111">
        <v>9.6747899999999998E-2</v>
      </c>
      <c r="FQ111">
        <v>9.9211900000000006E-2</v>
      </c>
      <c r="FR111">
        <v>7.3211200000000004E-2</v>
      </c>
      <c r="FS111">
        <v>31718.1</v>
      </c>
      <c r="FT111">
        <v>17390.599999999999</v>
      </c>
      <c r="FU111">
        <v>31345.7</v>
      </c>
      <c r="FV111">
        <v>20956.099999999999</v>
      </c>
      <c r="FW111">
        <v>38256.199999999997</v>
      </c>
      <c r="FX111">
        <v>33059.199999999997</v>
      </c>
      <c r="FY111">
        <v>47428.1</v>
      </c>
      <c r="FZ111">
        <v>40106.9</v>
      </c>
      <c r="GA111">
        <v>1.8894</v>
      </c>
      <c r="GB111">
        <v>1.8278700000000001</v>
      </c>
      <c r="GC111">
        <v>8.7618799999999997E-3</v>
      </c>
      <c r="GD111">
        <v>0</v>
      </c>
      <c r="GE111">
        <v>27.837399999999999</v>
      </c>
      <c r="GF111">
        <v>999.9</v>
      </c>
      <c r="GG111">
        <v>42.5</v>
      </c>
      <c r="GH111">
        <v>40.4</v>
      </c>
      <c r="GI111">
        <v>32.394100000000002</v>
      </c>
      <c r="GJ111">
        <v>61.4071</v>
      </c>
      <c r="GK111">
        <v>19.086500000000001</v>
      </c>
      <c r="GL111">
        <v>1</v>
      </c>
      <c r="GM111">
        <v>0.92622199999999999</v>
      </c>
      <c r="GN111">
        <v>7.0871000000000004</v>
      </c>
      <c r="GO111">
        <v>20.048300000000001</v>
      </c>
      <c r="GP111">
        <v>5.1924299999999999</v>
      </c>
      <c r="GQ111">
        <v>11.950100000000001</v>
      </c>
      <c r="GR111">
        <v>4.9936499999999997</v>
      </c>
      <c r="GS111">
        <v>3.2909999999999999</v>
      </c>
      <c r="GT111">
        <v>9999</v>
      </c>
      <c r="GU111">
        <v>9999</v>
      </c>
      <c r="GV111">
        <v>9999</v>
      </c>
      <c r="GW111">
        <v>999.9</v>
      </c>
      <c r="GX111">
        <v>1.87544</v>
      </c>
      <c r="GY111">
        <v>1.87439</v>
      </c>
      <c r="GZ111">
        <v>1.8747100000000001</v>
      </c>
      <c r="HA111">
        <v>1.8784799999999999</v>
      </c>
      <c r="HB111">
        <v>1.8720399999999999</v>
      </c>
      <c r="HC111">
        <v>1.8696600000000001</v>
      </c>
      <c r="HD111">
        <v>1.8717999999999999</v>
      </c>
      <c r="HE111">
        <v>1.8749499999999999</v>
      </c>
      <c r="HF111">
        <v>0</v>
      </c>
      <c r="HG111">
        <v>0</v>
      </c>
      <c r="HH111">
        <v>0</v>
      </c>
      <c r="HI111">
        <v>0</v>
      </c>
      <c r="HJ111" t="s">
        <v>409</v>
      </c>
      <c r="HK111" t="s">
        <v>410</v>
      </c>
      <c r="HL111" t="s">
        <v>411</v>
      </c>
      <c r="HM111" t="s">
        <v>411</v>
      </c>
      <c r="HN111" t="s">
        <v>411</v>
      </c>
      <c r="HO111" t="s">
        <v>411</v>
      </c>
      <c r="HP111">
        <v>0</v>
      </c>
      <c r="HQ111">
        <v>100</v>
      </c>
      <c r="HR111">
        <v>100</v>
      </c>
      <c r="HS111">
        <v>0.86</v>
      </c>
      <c r="HT111">
        <v>-0.1472</v>
      </c>
      <c r="HU111">
        <v>0.86035000000003947</v>
      </c>
      <c r="HV111">
        <v>0</v>
      </c>
      <c r="HW111">
        <v>0</v>
      </c>
      <c r="HX111">
        <v>0</v>
      </c>
      <c r="HY111">
        <v>-0.14719499999999641</v>
      </c>
      <c r="HZ111">
        <v>0</v>
      </c>
      <c r="IA111">
        <v>0</v>
      </c>
      <c r="IB111">
        <v>0</v>
      </c>
      <c r="IC111">
        <v>-1</v>
      </c>
      <c r="ID111">
        <v>-1</v>
      </c>
      <c r="IE111">
        <v>-1</v>
      </c>
      <c r="IF111">
        <v>-1</v>
      </c>
      <c r="IG111">
        <v>1.4</v>
      </c>
      <c r="IH111">
        <v>1.2</v>
      </c>
      <c r="II111">
        <v>1.00464</v>
      </c>
      <c r="IJ111">
        <v>2.4243199999999998</v>
      </c>
      <c r="IK111">
        <v>1.5490699999999999</v>
      </c>
      <c r="IL111">
        <v>2.2985799999999998</v>
      </c>
      <c r="IM111">
        <v>1.5918000000000001</v>
      </c>
      <c r="IN111">
        <v>2.4060100000000002</v>
      </c>
      <c r="IO111">
        <v>42.297499999999999</v>
      </c>
      <c r="IP111">
        <v>15.7781</v>
      </c>
      <c r="IQ111">
        <v>18</v>
      </c>
      <c r="IR111">
        <v>516.62</v>
      </c>
      <c r="IS111">
        <v>449.94099999999997</v>
      </c>
      <c r="IT111">
        <v>18.027799999999999</v>
      </c>
      <c r="IU111">
        <v>38.068100000000001</v>
      </c>
      <c r="IV111">
        <v>29.9999</v>
      </c>
      <c r="IW111">
        <v>38.218000000000004</v>
      </c>
      <c r="IX111">
        <v>38.227600000000002</v>
      </c>
      <c r="IY111">
        <v>20.163399999999999</v>
      </c>
      <c r="IZ111">
        <v>57.529499999999999</v>
      </c>
      <c r="JA111">
        <v>0</v>
      </c>
      <c r="JB111">
        <v>18.039300000000001</v>
      </c>
      <c r="JC111">
        <v>400</v>
      </c>
      <c r="JD111">
        <v>13.121499999999999</v>
      </c>
      <c r="JE111">
        <v>98.491900000000001</v>
      </c>
      <c r="JF111">
        <v>98.046599999999998</v>
      </c>
    </row>
    <row r="112" spans="1:266" x14ac:dyDescent="0.25">
      <c r="A112">
        <v>96</v>
      </c>
      <c r="B112">
        <v>1657483283</v>
      </c>
      <c r="C112">
        <v>18169.900000095371</v>
      </c>
      <c r="D112" t="s">
        <v>892</v>
      </c>
      <c r="E112" t="s">
        <v>893</v>
      </c>
      <c r="F112" t="s">
        <v>397</v>
      </c>
      <c r="G112" t="s">
        <v>398</v>
      </c>
      <c r="H112" t="s">
        <v>31</v>
      </c>
      <c r="I112" t="s">
        <v>672</v>
      </c>
      <c r="J112" t="s">
        <v>401</v>
      </c>
      <c r="K112">
        <v>1657483283</v>
      </c>
      <c r="L112">
        <f t="shared" si="92"/>
        <v>5.5004416783966158E-3</v>
      </c>
      <c r="M112">
        <f t="shared" si="93"/>
        <v>5.5004416783966157</v>
      </c>
      <c r="N112">
        <f t="shared" si="94"/>
        <v>22.519624879003253</v>
      </c>
      <c r="O112">
        <f t="shared" si="95"/>
        <v>370.56599999999997</v>
      </c>
      <c r="P112">
        <f t="shared" si="96"/>
        <v>239.74406366540728</v>
      </c>
      <c r="Q112">
        <f t="shared" si="97"/>
        <v>23.843333971541707</v>
      </c>
      <c r="R112">
        <f t="shared" si="98"/>
        <v>36.854004897612</v>
      </c>
      <c r="S112">
        <f t="shared" si="99"/>
        <v>0.31089879788498903</v>
      </c>
      <c r="T112">
        <f t="shared" si="100"/>
        <v>2.9168633442123162</v>
      </c>
      <c r="U112">
        <f t="shared" si="101"/>
        <v>0.29359240593801439</v>
      </c>
      <c r="V112">
        <f t="shared" si="102"/>
        <v>0.18496983772338271</v>
      </c>
      <c r="W112">
        <f t="shared" si="103"/>
        <v>289.58881484758047</v>
      </c>
      <c r="X112">
        <f t="shared" si="104"/>
        <v>27.521857421210221</v>
      </c>
      <c r="Y112">
        <f t="shared" si="105"/>
        <v>28.027899999999999</v>
      </c>
      <c r="Z112">
        <f t="shared" si="106"/>
        <v>3.8010162692831861</v>
      </c>
      <c r="AA112">
        <f t="shared" si="107"/>
        <v>54.866757416650522</v>
      </c>
      <c r="AB112">
        <f t="shared" si="108"/>
        <v>1.9920293478036002</v>
      </c>
      <c r="AC112">
        <f t="shared" si="109"/>
        <v>3.6306671682388778</v>
      </c>
      <c r="AD112">
        <f t="shared" si="110"/>
        <v>1.808986921479586</v>
      </c>
      <c r="AE112">
        <f t="shared" si="111"/>
        <v>-242.56947801729075</v>
      </c>
      <c r="AF112">
        <f t="shared" si="112"/>
        <v>-123.34998787937369</v>
      </c>
      <c r="AG112">
        <f t="shared" si="113"/>
        <v>-9.1845234750704439</v>
      </c>
      <c r="AH112">
        <f t="shared" si="114"/>
        <v>-85.515174524154389</v>
      </c>
      <c r="AI112">
        <v>0</v>
      </c>
      <c r="AJ112">
        <v>0</v>
      </c>
      <c r="AK112">
        <f t="shared" si="115"/>
        <v>1</v>
      </c>
      <c r="AL112">
        <f t="shared" si="116"/>
        <v>0</v>
      </c>
      <c r="AM112">
        <f t="shared" si="117"/>
        <v>52454.738192774945</v>
      </c>
      <c r="AN112" t="s">
        <v>402</v>
      </c>
      <c r="AO112">
        <v>10366.9</v>
      </c>
      <c r="AP112">
        <v>993.59653846153856</v>
      </c>
      <c r="AQ112">
        <v>3431.87</v>
      </c>
      <c r="AR112">
        <f t="shared" si="118"/>
        <v>0.71047955241266758</v>
      </c>
      <c r="AS112">
        <v>-3.9894345373445681</v>
      </c>
      <c r="AT112" t="s">
        <v>894</v>
      </c>
      <c r="AU112">
        <v>10378.6</v>
      </c>
      <c r="AV112">
        <v>788.2690399999999</v>
      </c>
      <c r="AW112">
        <v>1182.27</v>
      </c>
      <c r="AX112">
        <f t="shared" si="119"/>
        <v>0.33325802058751397</v>
      </c>
      <c r="AY112">
        <v>0.5</v>
      </c>
      <c r="AZ112">
        <f t="shared" si="120"/>
        <v>1513.3022999210264</v>
      </c>
      <c r="BA112">
        <f t="shared" si="121"/>
        <v>22.519624879003253</v>
      </c>
      <c r="BB112">
        <f t="shared" si="122"/>
        <v>252.16006451110681</v>
      </c>
      <c r="BC112">
        <f t="shared" si="123"/>
        <v>1.751735883685053E-2</v>
      </c>
      <c r="BD112">
        <f t="shared" si="124"/>
        <v>1.9027802447833404</v>
      </c>
      <c r="BE112">
        <f t="shared" si="125"/>
        <v>640.66059588746532</v>
      </c>
      <c r="BF112" t="s">
        <v>895</v>
      </c>
      <c r="BG112">
        <v>565.64</v>
      </c>
      <c r="BH112">
        <f t="shared" si="126"/>
        <v>565.64</v>
      </c>
      <c r="BI112">
        <f t="shared" si="127"/>
        <v>0.52156444805332114</v>
      </c>
      <c r="BJ112">
        <f t="shared" si="128"/>
        <v>0.63895846780078824</v>
      </c>
      <c r="BK112">
        <f t="shared" si="129"/>
        <v>0.78486374087215605</v>
      </c>
      <c r="BL112">
        <f t="shared" si="130"/>
        <v>2.0882691014797663</v>
      </c>
      <c r="BM112">
        <f t="shared" si="131"/>
        <v>0.92262005697284855</v>
      </c>
      <c r="BN112">
        <f t="shared" si="132"/>
        <v>0.45849887460610894</v>
      </c>
      <c r="BO112">
        <f t="shared" si="133"/>
        <v>0.54150112539389106</v>
      </c>
      <c r="BP112">
        <v>1313</v>
      </c>
      <c r="BQ112">
        <v>300</v>
      </c>
      <c r="BR112">
        <v>300</v>
      </c>
      <c r="BS112">
        <v>300</v>
      </c>
      <c r="BT112">
        <v>10378.6</v>
      </c>
      <c r="BU112">
        <v>1086.0999999999999</v>
      </c>
      <c r="BV112">
        <v>-7.0934099999999996E-3</v>
      </c>
      <c r="BW112">
        <v>-4.9000000000000004</v>
      </c>
      <c r="BX112" t="s">
        <v>405</v>
      </c>
      <c r="BY112" t="s">
        <v>405</v>
      </c>
      <c r="BZ112" t="s">
        <v>405</v>
      </c>
      <c r="CA112" t="s">
        <v>405</v>
      </c>
      <c r="CB112" t="s">
        <v>405</v>
      </c>
      <c r="CC112" t="s">
        <v>405</v>
      </c>
      <c r="CD112" t="s">
        <v>405</v>
      </c>
      <c r="CE112" t="s">
        <v>405</v>
      </c>
      <c r="CF112" t="s">
        <v>405</v>
      </c>
      <c r="CG112" t="s">
        <v>405</v>
      </c>
      <c r="CH112">
        <f t="shared" si="134"/>
        <v>1800.14</v>
      </c>
      <c r="CI112">
        <f t="shared" si="135"/>
        <v>1513.3022999210264</v>
      </c>
      <c r="CJ112">
        <f t="shared" si="136"/>
        <v>0.84065811543603619</v>
      </c>
      <c r="CK112">
        <f t="shared" si="137"/>
        <v>0.16087016279154981</v>
      </c>
      <c r="CL112">
        <v>6</v>
      </c>
      <c r="CM112">
        <v>0.5</v>
      </c>
      <c r="CN112" t="s">
        <v>406</v>
      </c>
      <c r="CO112">
        <v>2</v>
      </c>
      <c r="CP112">
        <v>1657483283</v>
      </c>
      <c r="CQ112">
        <v>370.56599999999997</v>
      </c>
      <c r="CR112">
        <v>400.029</v>
      </c>
      <c r="CS112">
        <v>20.029800000000002</v>
      </c>
      <c r="CT112">
        <v>13.562900000000001</v>
      </c>
      <c r="CU112">
        <v>369.733</v>
      </c>
      <c r="CV112">
        <v>20.168099999999999</v>
      </c>
      <c r="CW112">
        <v>500.11</v>
      </c>
      <c r="CX112">
        <v>99.353099999999998</v>
      </c>
      <c r="CY112">
        <v>0.10018199999999999</v>
      </c>
      <c r="CZ112">
        <v>27.243500000000001</v>
      </c>
      <c r="DA112">
        <v>28.027899999999999</v>
      </c>
      <c r="DB112">
        <v>999.9</v>
      </c>
      <c r="DC112">
        <v>0</v>
      </c>
      <c r="DD112">
        <v>0</v>
      </c>
      <c r="DE112">
        <v>9992.5</v>
      </c>
      <c r="DF112">
        <v>0</v>
      </c>
      <c r="DG112">
        <v>1459.86</v>
      </c>
      <c r="DH112">
        <v>-29.462299999999999</v>
      </c>
      <c r="DI112">
        <v>378.14</v>
      </c>
      <c r="DJ112">
        <v>405.529</v>
      </c>
      <c r="DK112">
        <v>6.4669499999999998</v>
      </c>
      <c r="DL112">
        <v>400.029</v>
      </c>
      <c r="DM112">
        <v>13.562900000000001</v>
      </c>
      <c r="DN112">
        <v>1.99003</v>
      </c>
      <c r="DO112">
        <v>1.34751</v>
      </c>
      <c r="DP112">
        <v>17.365200000000002</v>
      </c>
      <c r="DQ112">
        <v>11.339499999999999</v>
      </c>
      <c r="DR112">
        <v>1800.14</v>
      </c>
      <c r="DS112">
        <v>0.97799999999999998</v>
      </c>
      <c r="DT112">
        <v>2.1999700000000001E-2</v>
      </c>
      <c r="DU112">
        <v>0</v>
      </c>
      <c r="DV112">
        <v>789.14700000000005</v>
      </c>
      <c r="DW112">
        <v>5.0001199999999999</v>
      </c>
      <c r="DX112">
        <v>14317.1</v>
      </c>
      <c r="DY112">
        <v>14418.9</v>
      </c>
      <c r="DZ112">
        <v>47.25</v>
      </c>
      <c r="EA112">
        <v>48.625</v>
      </c>
      <c r="EB112">
        <v>48.125</v>
      </c>
      <c r="EC112">
        <v>47.936999999999998</v>
      </c>
      <c r="ED112">
        <v>48.561999999999998</v>
      </c>
      <c r="EE112">
        <v>1755.65</v>
      </c>
      <c r="EF112">
        <v>39.49</v>
      </c>
      <c r="EG112">
        <v>0</v>
      </c>
      <c r="EH112">
        <v>176.20000004768369</v>
      </c>
      <c r="EI112">
        <v>0</v>
      </c>
      <c r="EJ112">
        <v>788.2690399999999</v>
      </c>
      <c r="EK112">
        <v>5.1131538439526096</v>
      </c>
      <c r="EL112">
        <v>97.807692239129736</v>
      </c>
      <c r="EM112">
        <v>14304.972</v>
      </c>
      <c r="EN112">
        <v>15</v>
      </c>
      <c r="EO112">
        <v>1657483213</v>
      </c>
      <c r="EP112" t="s">
        <v>896</v>
      </c>
      <c r="EQ112">
        <v>1657483213</v>
      </c>
      <c r="ER112">
        <v>1657483213</v>
      </c>
      <c r="ES112">
        <v>106</v>
      </c>
      <c r="ET112">
        <v>-2.7E-2</v>
      </c>
      <c r="EU112">
        <v>8.9999999999999993E-3</v>
      </c>
      <c r="EV112">
        <v>0.83299999999999996</v>
      </c>
      <c r="EW112">
        <v>-0.13800000000000001</v>
      </c>
      <c r="EX112">
        <v>400</v>
      </c>
      <c r="EY112">
        <v>15</v>
      </c>
      <c r="EZ112">
        <v>0.04</v>
      </c>
      <c r="FA112">
        <v>0.02</v>
      </c>
      <c r="FB112">
        <v>-29.426302499999998</v>
      </c>
      <c r="FC112">
        <v>-5.2693058161263552E-2</v>
      </c>
      <c r="FD112">
        <v>3.7703073399260018E-2</v>
      </c>
      <c r="FE112">
        <v>1</v>
      </c>
      <c r="FF112">
        <v>6.5043547499999992</v>
      </c>
      <c r="FG112">
        <v>1.48445403377043E-2</v>
      </c>
      <c r="FH112">
        <v>3.3369356151078181E-2</v>
      </c>
      <c r="FI112">
        <v>1</v>
      </c>
      <c r="FJ112">
        <v>2</v>
      </c>
      <c r="FK112">
        <v>2</v>
      </c>
      <c r="FL112" t="s">
        <v>408</v>
      </c>
      <c r="FM112">
        <v>2.9289299999999998</v>
      </c>
      <c r="FN112">
        <v>2.7030400000000001</v>
      </c>
      <c r="FO112">
        <v>9.0418499999999999E-2</v>
      </c>
      <c r="FP112">
        <v>9.6750600000000006E-2</v>
      </c>
      <c r="FQ112">
        <v>0.100032</v>
      </c>
      <c r="FR112">
        <v>7.5011999999999995E-2</v>
      </c>
      <c r="FS112">
        <v>31721.9</v>
      </c>
      <c r="FT112">
        <v>17392.2</v>
      </c>
      <c r="FU112">
        <v>31348.400000000001</v>
      </c>
      <c r="FV112">
        <v>20957.900000000001</v>
      </c>
      <c r="FW112">
        <v>38225</v>
      </c>
      <c r="FX112">
        <v>32998</v>
      </c>
      <c r="FY112">
        <v>47432.3</v>
      </c>
      <c r="FZ112">
        <v>40110.1</v>
      </c>
      <c r="GA112">
        <v>1.88923</v>
      </c>
      <c r="GB112">
        <v>1.8297300000000001</v>
      </c>
      <c r="GC112">
        <v>1.01887E-2</v>
      </c>
      <c r="GD112">
        <v>0</v>
      </c>
      <c r="GE112">
        <v>27.861599999999999</v>
      </c>
      <c r="GF112">
        <v>999.9</v>
      </c>
      <c r="GG112">
        <v>42.5</v>
      </c>
      <c r="GH112">
        <v>40.4</v>
      </c>
      <c r="GI112">
        <v>32.397199999999998</v>
      </c>
      <c r="GJ112">
        <v>61.437199999999997</v>
      </c>
      <c r="GK112">
        <v>18.73</v>
      </c>
      <c r="GL112">
        <v>1</v>
      </c>
      <c r="GM112">
        <v>0.92345299999999997</v>
      </c>
      <c r="GN112">
        <v>7.3560499999999998</v>
      </c>
      <c r="GO112">
        <v>20.036300000000001</v>
      </c>
      <c r="GP112">
        <v>5.1936299999999997</v>
      </c>
      <c r="GQ112">
        <v>11.950100000000001</v>
      </c>
      <c r="GR112">
        <v>4.9941000000000004</v>
      </c>
      <c r="GS112">
        <v>3.2909999999999999</v>
      </c>
      <c r="GT112">
        <v>9999</v>
      </c>
      <c r="GU112">
        <v>9999</v>
      </c>
      <c r="GV112">
        <v>9999</v>
      </c>
      <c r="GW112">
        <v>999.9</v>
      </c>
      <c r="GX112">
        <v>1.8754200000000001</v>
      </c>
      <c r="GY112">
        <v>1.87439</v>
      </c>
      <c r="GZ112">
        <v>1.87469</v>
      </c>
      <c r="HA112">
        <v>1.8784799999999999</v>
      </c>
      <c r="HB112">
        <v>1.87199</v>
      </c>
      <c r="HC112">
        <v>1.8696600000000001</v>
      </c>
      <c r="HD112">
        <v>1.8717999999999999</v>
      </c>
      <c r="HE112">
        <v>1.8749400000000001</v>
      </c>
      <c r="HF112">
        <v>0</v>
      </c>
      <c r="HG112">
        <v>0</v>
      </c>
      <c r="HH112">
        <v>0</v>
      </c>
      <c r="HI112">
        <v>0</v>
      </c>
      <c r="HJ112" t="s">
        <v>409</v>
      </c>
      <c r="HK112" t="s">
        <v>410</v>
      </c>
      <c r="HL112" t="s">
        <v>411</v>
      </c>
      <c r="HM112" t="s">
        <v>411</v>
      </c>
      <c r="HN112" t="s">
        <v>411</v>
      </c>
      <c r="HO112" t="s">
        <v>411</v>
      </c>
      <c r="HP112">
        <v>0</v>
      </c>
      <c r="HQ112">
        <v>100</v>
      </c>
      <c r="HR112">
        <v>100</v>
      </c>
      <c r="HS112">
        <v>0.83299999999999996</v>
      </c>
      <c r="HT112">
        <v>-0.13830000000000001</v>
      </c>
      <c r="HU112">
        <v>0.83334999999999582</v>
      </c>
      <c r="HV112">
        <v>0</v>
      </c>
      <c r="HW112">
        <v>0</v>
      </c>
      <c r="HX112">
        <v>0</v>
      </c>
      <c r="HY112">
        <v>-0.1382400000000015</v>
      </c>
      <c r="HZ112">
        <v>0</v>
      </c>
      <c r="IA112">
        <v>0</v>
      </c>
      <c r="IB112">
        <v>0</v>
      </c>
      <c r="IC112">
        <v>-1</v>
      </c>
      <c r="ID112">
        <v>-1</v>
      </c>
      <c r="IE112">
        <v>-1</v>
      </c>
      <c r="IF112">
        <v>-1</v>
      </c>
      <c r="IG112">
        <v>1.2</v>
      </c>
      <c r="IH112">
        <v>1.2</v>
      </c>
      <c r="II112">
        <v>1.00464</v>
      </c>
      <c r="IJ112">
        <v>2.4194300000000002</v>
      </c>
      <c r="IK112">
        <v>1.5490699999999999</v>
      </c>
      <c r="IL112">
        <v>2.2985799999999998</v>
      </c>
      <c r="IM112">
        <v>1.5918000000000001</v>
      </c>
      <c r="IN112">
        <v>2.4023400000000001</v>
      </c>
      <c r="IO112">
        <v>42.218000000000004</v>
      </c>
      <c r="IP112">
        <v>15.716900000000001</v>
      </c>
      <c r="IQ112">
        <v>18</v>
      </c>
      <c r="IR112">
        <v>516.44799999999998</v>
      </c>
      <c r="IS112">
        <v>451.13200000000001</v>
      </c>
      <c r="IT112">
        <v>18.019600000000001</v>
      </c>
      <c r="IU112">
        <v>38.027999999999999</v>
      </c>
      <c r="IV112">
        <v>30.0001</v>
      </c>
      <c r="IW112">
        <v>38.210599999999999</v>
      </c>
      <c r="IX112">
        <v>38.220999999999997</v>
      </c>
      <c r="IY112">
        <v>20.166799999999999</v>
      </c>
      <c r="IZ112">
        <v>56.526499999999999</v>
      </c>
      <c r="JA112">
        <v>0</v>
      </c>
      <c r="JB112">
        <v>18.006599999999999</v>
      </c>
      <c r="JC112">
        <v>400</v>
      </c>
      <c r="JD112">
        <v>13.4656</v>
      </c>
      <c r="JE112">
        <v>98.500500000000002</v>
      </c>
      <c r="JF112">
        <v>98.054599999999994</v>
      </c>
    </row>
    <row r="113" spans="1:266" x14ac:dyDescent="0.25">
      <c r="A113">
        <v>97</v>
      </c>
      <c r="B113">
        <v>1657483423</v>
      </c>
      <c r="C113">
        <v>18309.900000095371</v>
      </c>
      <c r="D113" t="s">
        <v>897</v>
      </c>
      <c r="E113" t="s">
        <v>898</v>
      </c>
      <c r="F113" t="s">
        <v>397</v>
      </c>
      <c r="G113" t="s">
        <v>398</v>
      </c>
      <c r="H113" t="s">
        <v>31</v>
      </c>
      <c r="I113" t="s">
        <v>672</v>
      </c>
      <c r="J113" t="s">
        <v>401</v>
      </c>
      <c r="K113">
        <v>1657483423</v>
      </c>
      <c r="L113">
        <f t="shared" ref="L113:L144" si="138">(M113)/1000</f>
        <v>5.3693334480167864E-3</v>
      </c>
      <c r="M113">
        <f t="shared" ref="M113:M118" si="139">1000*CW113*AK113*(CS113-CT113)/(100*CL113*(1000-AK113*CS113))</f>
        <v>5.3693334480167865</v>
      </c>
      <c r="N113">
        <f t="shared" ref="N113:N118" si="140">CW113*AK113*(CR113-CQ113*(1000-AK113*CT113)/(1000-AK113*CS113))/(100*CL113)</f>
        <v>32.203848052027546</v>
      </c>
      <c r="O113">
        <f t="shared" ref="O113:O144" si="141">CQ113 - IF(AK113&gt;1, N113*CL113*100/(AM113*DE113), 0)</f>
        <v>557.81899999999996</v>
      </c>
      <c r="P113">
        <f t="shared" ref="P113:P144" si="142">((V113-L113/2)*O113-N113)/(V113+L113/2)</f>
        <v>365.35427093280845</v>
      </c>
      <c r="Q113">
        <f t="shared" ref="Q113:Q144" si="143">P113*(CX113+CY113)/1000</f>
        <v>36.335663069271455</v>
      </c>
      <c r="R113">
        <f t="shared" ref="R113:R118" si="144">(CQ113 - IF(AK113&gt;1, N113*CL113*100/(AM113*DE113), 0))*(CX113+CY113)/1000</f>
        <v>55.476902421007992</v>
      </c>
      <c r="S113">
        <f t="shared" ref="S113:S144" si="145">2/((1/U113-1/T113)+SIGN(U113)*SQRT((1/U113-1/T113)*(1/U113-1/T113) + 4*CM113/((CM113+1)*(CM113+1))*(2*1/U113*1/T113-1/T113*1/T113)))</f>
        <v>0.30249191327804853</v>
      </c>
      <c r="T113">
        <f t="shared" ref="T113:T118" si="146">IF(LEFT(CN113,1)&lt;&gt;"0",IF(LEFT(CN113,1)="1",3,CO113),$D$5+$E$5*(DE113*CX113/($K$5*1000))+$F$5*(DE113*CX113/($K$5*1000))*MAX(MIN(CL113,$J$5),$I$5)*MAX(MIN(CL113,$J$5),$I$5)+$G$5*MAX(MIN(CL113,$J$5),$I$5)*(DE113*CX113/($K$5*1000))+$H$5*(DE113*CX113/($K$5*1000))*(DE113*CX113/($K$5*1000)))</f>
        <v>2.9165340515597329</v>
      </c>
      <c r="U113">
        <f t="shared" ref="U113:U118" si="147">L113*(1000-(1000*0.61365*EXP(17.502*Y113/(240.97+Y113))/(CX113+CY113)+CS113)/2)/(1000*0.61365*EXP(17.502*Y113/(240.97+Y113))/(CX113+CY113)-CS113)</f>
        <v>0.28608055203289467</v>
      </c>
      <c r="V113">
        <f t="shared" ref="V113:V118" si="148">1/((CM113+1)/(S113/1.6)+1/(T113/1.37)) + CM113/((CM113+1)/(S113/1.6) + CM113/(T113/1.37))</f>
        <v>0.18020060496844009</v>
      </c>
      <c r="W113">
        <f t="shared" ref="W113:W118" si="149">(CH113*CK113)</f>
        <v>289.55529884756265</v>
      </c>
      <c r="X113">
        <f t="shared" ref="X113:X144" si="150">(CZ113+(W113+2*0.95*0.0000000567*(((CZ113+$B$7)+273)^4-(CZ113+273)^4)-44100*L113)/(1.84*29.3*T113+8*0.95*0.0000000567*(CZ113+273)^3))</f>
        <v>27.539724381474514</v>
      </c>
      <c r="Y113">
        <f t="shared" ref="Y113:Y144" si="151">($C$7*DA113+$D$7*DB113+$E$7*X113)</f>
        <v>27.99</v>
      </c>
      <c r="Z113">
        <f t="shared" ref="Z113:Z144" si="152">0.61365*EXP(17.502*Y113/(240.97+Y113))</f>
        <v>3.7926279808294892</v>
      </c>
      <c r="AA113">
        <f t="shared" ref="AA113:AA144" si="153">(AB113/AC113*100)</f>
        <v>54.592859911942583</v>
      </c>
      <c r="AB113">
        <f t="shared" ref="AB113:AB118" si="154">CS113*(CX113+CY113)/1000</f>
        <v>1.9802033570288002</v>
      </c>
      <c r="AC113">
        <f t="shared" ref="AC113:AC118" si="155">0.61365*EXP(17.502*CZ113/(240.97+CZ113))</f>
        <v>3.6272204098170291</v>
      </c>
      <c r="AD113">
        <f t="shared" ref="AD113:AD118" si="156">(Z113-CS113*(CX113+CY113)/1000)</f>
        <v>1.8124246238006889</v>
      </c>
      <c r="AE113">
        <f t="shared" ref="AE113:AE118" si="157">(-L113*44100)</f>
        <v>-236.78760505754028</v>
      </c>
      <c r="AF113">
        <f t="shared" ref="AF113:AF118" si="158">2*29.3*T113*0.92*(CZ113-Y113)</f>
        <v>-119.92403737486971</v>
      </c>
      <c r="AG113">
        <f t="shared" ref="AG113:AG118" si="159">2*0.95*0.0000000567*(((CZ113+$B$7)+273)^4-(Y113+273)^4)</f>
        <v>-8.9280274359221004</v>
      </c>
      <c r="AH113">
        <f t="shared" ref="AH113:AH144" si="160">W113+AG113+AE113+AF113</f>
        <v>-76.084371020769439</v>
      </c>
      <c r="AI113">
        <v>0</v>
      </c>
      <c r="AJ113">
        <v>0</v>
      </c>
      <c r="AK113">
        <f t="shared" ref="AK113:AK118" si="161">IF(AI113*$H$13&gt;=AM113,1,(AM113/(AM113-AI113*$H$13)))</f>
        <v>1</v>
      </c>
      <c r="AL113">
        <f t="shared" ref="AL113:AL144" si="162">(AK113-1)*100</f>
        <v>0</v>
      </c>
      <c r="AM113">
        <f t="shared" ref="AM113:AM118" si="163">MAX(0,($B$13+$C$13*DE113)/(1+$D$13*DE113)*CX113/(CZ113+273)*$E$13)</f>
        <v>52448.100526486414</v>
      </c>
      <c r="AN113" t="s">
        <v>402</v>
      </c>
      <c r="AO113">
        <v>10366.9</v>
      </c>
      <c r="AP113">
        <v>993.59653846153856</v>
      </c>
      <c r="AQ113">
        <v>3431.87</v>
      </c>
      <c r="AR113">
        <f t="shared" ref="AR113:AR144" si="164">1-AP113/AQ113</f>
        <v>0.71047955241266758</v>
      </c>
      <c r="AS113">
        <v>-3.9894345373445681</v>
      </c>
      <c r="AT113" t="s">
        <v>899</v>
      </c>
      <c r="AU113">
        <v>10379.6</v>
      </c>
      <c r="AV113">
        <v>855.38676923076912</v>
      </c>
      <c r="AW113">
        <v>1329.99</v>
      </c>
      <c r="AX113">
        <f t="shared" ref="AX113:AX144" si="165">1-AV113/AW113</f>
        <v>0.35684721747474113</v>
      </c>
      <c r="AY113">
        <v>0.5</v>
      </c>
      <c r="AZ113">
        <f t="shared" ref="AZ113:AZ118" si="166">CI113</f>
        <v>1513.125899921017</v>
      </c>
      <c r="BA113">
        <f t="shared" ref="BA113:BA118" si="167">N113</f>
        <v>32.203848052027546</v>
      </c>
      <c r="BB113">
        <f t="shared" ref="BB113:BB118" si="168">AX113*AY113*AZ113</f>
        <v>269.97738353788924</v>
      </c>
      <c r="BC113">
        <f t="shared" ref="BC113:BC118" si="169">(BA113-AS113)/AZ113</f>
        <v>2.39195446930499E-2</v>
      </c>
      <c r="BD113">
        <f t="shared" ref="BD113:BD118" si="170">(AQ113-AW113)/AW113</f>
        <v>1.5803727847577802</v>
      </c>
      <c r="BE113">
        <f t="shared" ref="BE113:BE118" si="171">AP113/(AR113+AP113/AW113)</f>
        <v>681.68939493277435</v>
      </c>
      <c r="BF113" t="s">
        <v>900</v>
      </c>
      <c r="BG113">
        <v>593.95000000000005</v>
      </c>
      <c r="BH113">
        <f t="shared" ref="BH113:BH144" si="172">IF(BG113&lt;&gt;0, BG113, BE113)</f>
        <v>593.95000000000005</v>
      </c>
      <c r="BI113">
        <f t="shared" ref="BI113:BI144" si="173">1-BH113/AW113</f>
        <v>0.55341769486988623</v>
      </c>
      <c r="BJ113">
        <f t="shared" ref="BJ113:BJ118" si="174">(AW113-AV113)/(AW113-BH113)</f>
        <v>0.64480630233306735</v>
      </c>
      <c r="BK113">
        <f t="shared" ref="BK113:BK118" si="175">(AQ113-AW113)/(AQ113-BH113)</f>
        <v>0.74064103286914362</v>
      </c>
      <c r="BL113">
        <f t="shared" ref="BL113:BL118" si="176">(AW113-AV113)/(AW113-AP113)</f>
        <v>1.4108574780219598</v>
      </c>
      <c r="BM113">
        <f t="shared" ref="BM113:BM118" si="177">(AQ113-AW113)/(AQ113-AP113)</f>
        <v>0.86203620436970618</v>
      </c>
      <c r="BN113">
        <f t="shared" ref="BN113:BN118" si="178">(BJ113*BH113/AV113)</f>
        <v>0.4477304501858656</v>
      </c>
      <c r="BO113">
        <f t="shared" ref="BO113:BO144" si="179">(1-BN113)</f>
        <v>0.55226954981413434</v>
      </c>
      <c r="BP113">
        <v>1315</v>
      </c>
      <c r="BQ113">
        <v>300</v>
      </c>
      <c r="BR113">
        <v>300</v>
      </c>
      <c r="BS113">
        <v>300</v>
      </c>
      <c r="BT113">
        <v>10379.6</v>
      </c>
      <c r="BU113">
        <v>1224.8599999999999</v>
      </c>
      <c r="BV113">
        <v>-7.0941299999999997E-3</v>
      </c>
      <c r="BW113">
        <v>-3.53</v>
      </c>
      <c r="BX113" t="s">
        <v>405</v>
      </c>
      <c r="BY113" t="s">
        <v>405</v>
      </c>
      <c r="BZ113" t="s">
        <v>405</v>
      </c>
      <c r="CA113" t="s">
        <v>405</v>
      </c>
      <c r="CB113" t="s">
        <v>405</v>
      </c>
      <c r="CC113" t="s">
        <v>405</v>
      </c>
      <c r="CD113" t="s">
        <v>405</v>
      </c>
      <c r="CE113" t="s">
        <v>405</v>
      </c>
      <c r="CF113" t="s">
        <v>405</v>
      </c>
      <c r="CG113" t="s">
        <v>405</v>
      </c>
      <c r="CH113">
        <f t="shared" ref="CH113:CH118" si="180">$B$11*DF113+$C$11*DG113+$F$11*DR113*(1-DU113)</f>
        <v>1799.93</v>
      </c>
      <c r="CI113">
        <f t="shared" ref="CI113:CI144" si="181">CH113*CJ113</f>
        <v>1513.125899921017</v>
      </c>
      <c r="CJ113">
        <f t="shared" ref="CJ113:CJ118" si="182">($B$11*$D$9+$C$11*$D$9+$F$11*((EE113+DW113)/MAX(EE113+DW113+EF113, 0.1)*$I$9+EF113/MAX(EE113+DW113+EF113, 0.1)*$J$9))/($B$11+$C$11+$F$11)</f>
        <v>0.84065819221915128</v>
      </c>
      <c r="CK113">
        <f t="shared" ref="CK113:CK118" si="183">($B$11*$K$9+$C$11*$K$9+$F$11*((EE113+DW113)/MAX(EE113+DW113+EF113, 0.1)*$P$9+EF113/MAX(EE113+DW113+EF113, 0.1)*$Q$9))/($B$11+$C$11+$F$11)</f>
        <v>0.16087031098296192</v>
      </c>
      <c r="CL113">
        <v>6</v>
      </c>
      <c r="CM113">
        <v>0.5</v>
      </c>
      <c r="CN113" t="s">
        <v>406</v>
      </c>
      <c r="CO113">
        <v>2</v>
      </c>
      <c r="CP113">
        <v>1657483423</v>
      </c>
      <c r="CQ113">
        <v>557.81899999999996</v>
      </c>
      <c r="CR113">
        <v>600.05100000000004</v>
      </c>
      <c r="CS113">
        <v>19.910900000000002</v>
      </c>
      <c r="CT113">
        <v>13.597</v>
      </c>
      <c r="CU113">
        <v>556.24599999999998</v>
      </c>
      <c r="CV113">
        <v>20.061900000000001</v>
      </c>
      <c r="CW113">
        <v>500.08</v>
      </c>
      <c r="CX113">
        <v>99.353099999999998</v>
      </c>
      <c r="CY113">
        <v>0.100132</v>
      </c>
      <c r="CZ113">
        <v>27.2273</v>
      </c>
      <c r="DA113">
        <v>27.99</v>
      </c>
      <c r="DB113">
        <v>999.9</v>
      </c>
      <c r="DC113">
        <v>0</v>
      </c>
      <c r="DD113">
        <v>0</v>
      </c>
      <c r="DE113">
        <v>9990.6200000000008</v>
      </c>
      <c r="DF113">
        <v>0</v>
      </c>
      <c r="DG113">
        <v>1446.72</v>
      </c>
      <c r="DH113">
        <v>-42.231900000000003</v>
      </c>
      <c r="DI113">
        <v>569.15099999999995</v>
      </c>
      <c r="DJ113">
        <v>608.322</v>
      </c>
      <c r="DK113">
        <v>6.3139399999999997</v>
      </c>
      <c r="DL113">
        <v>600.05100000000004</v>
      </c>
      <c r="DM113">
        <v>13.597</v>
      </c>
      <c r="DN113">
        <v>1.97821</v>
      </c>
      <c r="DO113">
        <v>1.3509</v>
      </c>
      <c r="DP113">
        <v>17.271000000000001</v>
      </c>
      <c r="DQ113">
        <v>11.3774</v>
      </c>
      <c r="DR113">
        <v>1799.93</v>
      </c>
      <c r="DS113">
        <v>0.97799700000000001</v>
      </c>
      <c r="DT113">
        <v>2.2003399999999999E-2</v>
      </c>
      <c r="DU113">
        <v>0</v>
      </c>
      <c r="DV113">
        <v>856.71100000000001</v>
      </c>
      <c r="DW113">
        <v>5.0001199999999999</v>
      </c>
      <c r="DX113">
        <v>15544.5</v>
      </c>
      <c r="DY113">
        <v>14417.3</v>
      </c>
      <c r="DZ113">
        <v>47.25</v>
      </c>
      <c r="EA113">
        <v>48.625</v>
      </c>
      <c r="EB113">
        <v>48.125</v>
      </c>
      <c r="EC113">
        <v>47.936999999999998</v>
      </c>
      <c r="ED113">
        <v>48.561999999999998</v>
      </c>
      <c r="EE113">
        <v>1755.44</v>
      </c>
      <c r="EF113">
        <v>39.49</v>
      </c>
      <c r="EG113">
        <v>0</v>
      </c>
      <c r="EH113">
        <v>139.60000014305109</v>
      </c>
      <c r="EI113">
        <v>0</v>
      </c>
      <c r="EJ113">
        <v>855.38676923076912</v>
      </c>
      <c r="EK113">
        <v>9.6502564274736713</v>
      </c>
      <c r="EL113">
        <v>174.32478644770671</v>
      </c>
      <c r="EM113">
        <v>15521.992307692301</v>
      </c>
      <c r="EN113">
        <v>15</v>
      </c>
      <c r="EO113">
        <v>1657483355.5</v>
      </c>
      <c r="EP113" t="s">
        <v>901</v>
      </c>
      <c r="EQ113">
        <v>1657483350.5</v>
      </c>
      <c r="ER113">
        <v>1657483355.5</v>
      </c>
      <c r="ES113">
        <v>107</v>
      </c>
      <c r="ET113">
        <v>0.73899999999999999</v>
      </c>
      <c r="EU113">
        <v>-1.2999999999999999E-2</v>
      </c>
      <c r="EV113">
        <v>1.5720000000000001</v>
      </c>
      <c r="EW113">
        <v>-0.151</v>
      </c>
      <c r="EX113">
        <v>600</v>
      </c>
      <c r="EY113">
        <v>14</v>
      </c>
      <c r="EZ113">
        <v>0.04</v>
      </c>
      <c r="FA113">
        <v>0.02</v>
      </c>
      <c r="FB113">
        <v>-42.083659999999988</v>
      </c>
      <c r="FC113">
        <v>-0.4879069418385561</v>
      </c>
      <c r="FD113">
        <v>5.8257127460938578E-2</v>
      </c>
      <c r="FE113">
        <v>1</v>
      </c>
      <c r="FF113">
        <v>6.30665575</v>
      </c>
      <c r="FG113">
        <v>7.8396585365843222E-2</v>
      </c>
      <c r="FH113">
        <v>8.7755304362471392E-3</v>
      </c>
      <c r="FI113">
        <v>1</v>
      </c>
      <c r="FJ113">
        <v>2</v>
      </c>
      <c r="FK113">
        <v>2</v>
      </c>
      <c r="FL113" t="s">
        <v>408</v>
      </c>
      <c r="FM113">
        <v>2.9288500000000002</v>
      </c>
      <c r="FN113">
        <v>2.7029700000000001</v>
      </c>
      <c r="FO113">
        <v>0.123044</v>
      </c>
      <c r="FP113">
        <v>0.130412</v>
      </c>
      <c r="FQ113">
        <v>9.9648399999999998E-2</v>
      </c>
      <c r="FR113">
        <v>7.5148599999999996E-2</v>
      </c>
      <c r="FS113">
        <v>30582</v>
      </c>
      <c r="FT113">
        <v>16742.400000000001</v>
      </c>
      <c r="FU113">
        <v>31348.400000000001</v>
      </c>
      <c r="FV113">
        <v>20957.5</v>
      </c>
      <c r="FW113">
        <v>38242</v>
      </c>
      <c r="FX113">
        <v>32993.199999999997</v>
      </c>
      <c r="FY113">
        <v>47432.4</v>
      </c>
      <c r="FZ113">
        <v>40109.599999999999</v>
      </c>
      <c r="GA113">
        <v>1.88927</v>
      </c>
      <c r="GB113">
        <v>1.8301000000000001</v>
      </c>
      <c r="GC113">
        <v>3.8742999999999998E-3</v>
      </c>
      <c r="GD113">
        <v>0</v>
      </c>
      <c r="GE113">
        <v>27.9268</v>
      </c>
      <c r="GF113">
        <v>999.9</v>
      </c>
      <c r="GG113">
        <v>42.5</v>
      </c>
      <c r="GH113">
        <v>40.299999999999997</v>
      </c>
      <c r="GI113">
        <v>32.224499999999999</v>
      </c>
      <c r="GJ113">
        <v>61.507199999999997</v>
      </c>
      <c r="GK113">
        <v>18.7941</v>
      </c>
      <c r="GL113">
        <v>1</v>
      </c>
      <c r="GM113">
        <v>0.92233200000000004</v>
      </c>
      <c r="GN113">
        <v>7.0167299999999999</v>
      </c>
      <c r="GO113">
        <v>20.0517</v>
      </c>
      <c r="GP113">
        <v>5.1922800000000002</v>
      </c>
      <c r="GQ113">
        <v>11.950100000000001</v>
      </c>
      <c r="GR113">
        <v>4.9945000000000004</v>
      </c>
      <c r="GS113">
        <v>3.2909999999999999</v>
      </c>
      <c r="GT113">
        <v>9999</v>
      </c>
      <c r="GU113">
        <v>9999</v>
      </c>
      <c r="GV113">
        <v>9999</v>
      </c>
      <c r="GW113">
        <v>999.9</v>
      </c>
      <c r="GX113">
        <v>1.8754299999999999</v>
      </c>
      <c r="GY113">
        <v>1.87439</v>
      </c>
      <c r="GZ113">
        <v>1.87469</v>
      </c>
      <c r="HA113">
        <v>1.87843</v>
      </c>
      <c r="HB113">
        <v>1.8719600000000001</v>
      </c>
      <c r="HC113">
        <v>1.8696600000000001</v>
      </c>
      <c r="HD113">
        <v>1.8717999999999999</v>
      </c>
      <c r="HE113">
        <v>1.8749199999999999</v>
      </c>
      <c r="HF113">
        <v>0</v>
      </c>
      <c r="HG113">
        <v>0</v>
      </c>
      <c r="HH113">
        <v>0</v>
      </c>
      <c r="HI113">
        <v>0</v>
      </c>
      <c r="HJ113" t="s">
        <v>409</v>
      </c>
      <c r="HK113" t="s">
        <v>410</v>
      </c>
      <c r="HL113" t="s">
        <v>411</v>
      </c>
      <c r="HM113" t="s">
        <v>411</v>
      </c>
      <c r="HN113" t="s">
        <v>411</v>
      </c>
      <c r="HO113" t="s">
        <v>411</v>
      </c>
      <c r="HP113">
        <v>0</v>
      </c>
      <c r="HQ113">
        <v>100</v>
      </c>
      <c r="HR113">
        <v>100</v>
      </c>
      <c r="HS113">
        <v>1.573</v>
      </c>
      <c r="HT113">
        <v>-0.151</v>
      </c>
      <c r="HU113">
        <v>1.57224999999994</v>
      </c>
      <c r="HV113">
        <v>0</v>
      </c>
      <c r="HW113">
        <v>0</v>
      </c>
      <c r="HX113">
        <v>0</v>
      </c>
      <c r="HY113">
        <v>-0.15100499999999961</v>
      </c>
      <c r="HZ113">
        <v>0</v>
      </c>
      <c r="IA113">
        <v>0</v>
      </c>
      <c r="IB113">
        <v>0</v>
      </c>
      <c r="IC113">
        <v>-1</v>
      </c>
      <c r="ID113">
        <v>-1</v>
      </c>
      <c r="IE113">
        <v>-1</v>
      </c>
      <c r="IF113">
        <v>-1</v>
      </c>
      <c r="IG113">
        <v>1.2</v>
      </c>
      <c r="IH113">
        <v>1.1000000000000001</v>
      </c>
      <c r="II113">
        <v>1.3964799999999999</v>
      </c>
      <c r="IJ113">
        <v>2.4072300000000002</v>
      </c>
      <c r="IK113">
        <v>1.5478499999999999</v>
      </c>
      <c r="IL113">
        <v>2.2985799999999998</v>
      </c>
      <c r="IM113">
        <v>1.5918000000000001</v>
      </c>
      <c r="IN113">
        <v>2.36816</v>
      </c>
      <c r="IO113">
        <v>42.244500000000002</v>
      </c>
      <c r="IP113">
        <v>15.681800000000001</v>
      </c>
      <c r="IQ113">
        <v>18</v>
      </c>
      <c r="IR113">
        <v>516.56200000000001</v>
      </c>
      <c r="IS113">
        <v>451.45699999999999</v>
      </c>
      <c r="IT113">
        <v>18.103999999999999</v>
      </c>
      <c r="IU113">
        <v>38.0426</v>
      </c>
      <c r="IV113">
        <v>30.000299999999999</v>
      </c>
      <c r="IW113">
        <v>38.221600000000002</v>
      </c>
      <c r="IX113">
        <v>38.232199999999999</v>
      </c>
      <c r="IY113">
        <v>28.000800000000002</v>
      </c>
      <c r="IZ113">
        <v>55.982100000000003</v>
      </c>
      <c r="JA113">
        <v>0</v>
      </c>
      <c r="JB113">
        <v>18.108599999999999</v>
      </c>
      <c r="JC113">
        <v>600</v>
      </c>
      <c r="JD113">
        <v>13.541499999999999</v>
      </c>
      <c r="JE113">
        <v>98.500600000000006</v>
      </c>
      <c r="JF113">
        <v>98.053299999999993</v>
      </c>
    </row>
    <row r="114" spans="1:266" x14ac:dyDescent="0.25">
      <c r="A114">
        <v>98</v>
      </c>
      <c r="B114">
        <v>1657483608</v>
      </c>
      <c r="C114">
        <v>18494.900000095371</v>
      </c>
      <c r="D114" t="s">
        <v>902</v>
      </c>
      <c r="E114" t="s">
        <v>903</v>
      </c>
      <c r="F114" t="s">
        <v>397</v>
      </c>
      <c r="G114" t="s">
        <v>398</v>
      </c>
      <c r="H114" t="s">
        <v>31</v>
      </c>
      <c r="I114" t="s">
        <v>672</v>
      </c>
      <c r="J114" t="s">
        <v>401</v>
      </c>
      <c r="K114">
        <v>1657483608</v>
      </c>
      <c r="L114">
        <f t="shared" si="138"/>
        <v>5.2743270663286271E-3</v>
      </c>
      <c r="M114">
        <f t="shared" si="139"/>
        <v>5.2743270663286275</v>
      </c>
      <c r="N114">
        <f t="shared" si="140"/>
        <v>37.514859482148601</v>
      </c>
      <c r="O114">
        <f t="shared" si="141"/>
        <v>750.19600000000003</v>
      </c>
      <c r="P114">
        <f t="shared" si="142"/>
        <v>521.18087997907003</v>
      </c>
      <c r="Q114">
        <f t="shared" si="143"/>
        <v>51.83216222568845</v>
      </c>
      <c r="R114">
        <f t="shared" si="144"/>
        <v>74.608033922165603</v>
      </c>
      <c r="S114">
        <f t="shared" si="145"/>
        <v>0.29939750286026701</v>
      </c>
      <c r="T114">
        <f t="shared" si="146"/>
        <v>2.9191285297396217</v>
      </c>
      <c r="U114">
        <f t="shared" si="147"/>
        <v>0.28332407829532569</v>
      </c>
      <c r="V114">
        <f t="shared" si="148"/>
        <v>0.17844973826707455</v>
      </c>
      <c r="W114">
        <f t="shared" si="149"/>
        <v>289.55905714141176</v>
      </c>
      <c r="X114">
        <f t="shared" si="150"/>
        <v>27.617461859544619</v>
      </c>
      <c r="Y114">
        <f t="shared" si="151"/>
        <v>28.028500000000001</v>
      </c>
      <c r="Z114">
        <f t="shared" si="152"/>
        <v>3.8011491954502361</v>
      </c>
      <c r="AA114">
        <f t="shared" si="153"/>
        <v>55.071558286276186</v>
      </c>
      <c r="AB114">
        <f t="shared" si="154"/>
        <v>2.0038062483459598</v>
      </c>
      <c r="AC114">
        <f t="shared" si="155"/>
        <v>3.638550116794693</v>
      </c>
      <c r="AD114">
        <f t="shared" si="156"/>
        <v>1.7973429471042763</v>
      </c>
      <c r="AE114">
        <f t="shared" si="157"/>
        <v>-232.59782362509245</v>
      </c>
      <c r="AF114">
        <f t="shared" si="158"/>
        <v>-117.71729085690141</v>
      </c>
      <c r="AG114">
        <f t="shared" si="159"/>
        <v>-8.7599584546808362</v>
      </c>
      <c r="AH114">
        <f t="shared" si="160"/>
        <v>-69.516015795262931</v>
      </c>
      <c r="AI114">
        <v>0</v>
      </c>
      <c r="AJ114">
        <v>0</v>
      </c>
      <c r="AK114">
        <f t="shared" si="161"/>
        <v>1</v>
      </c>
      <c r="AL114">
        <f t="shared" si="162"/>
        <v>0</v>
      </c>
      <c r="AM114">
        <f t="shared" si="163"/>
        <v>52513.377381158731</v>
      </c>
      <c r="AN114" t="s">
        <v>402</v>
      </c>
      <c r="AO114">
        <v>10366.9</v>
      </c>
      <c r="AP114">
        <v>993.59653846153856</v>
      </c>
      <c r="AQ114">
        <v>3431.87</v>
      </c>
      <c r="AR114">
        <f t="shared" si="164"/>
        <v>0.71047955241266758</v>
      </c>
      <c r="AS114">
        <v>-3.9894345373445681</v>
      </c>
      <c r="AT114" t="s">
        <v>904</v>
      </c>
      <c r="AU114">
        <v>10379.799999999999</v>
      </c>
      <c r="AV114">
        <v>874.28561538461554</v>
      </c>
      <c r="AW114">
        <v>1370.23</v>
      </c>
      <c r="AX114">
        <f t="shared" si="165"/>
        <v>0.36194243639052159</v>
      </c>
      <c r="AY114">
        <v>0.5</v>
      </c>
      <c r="AZ114">
        <f t="shared" si="166"/>
        <v>1513.1429933375191</v>
      </c>
      <c r="BA114">
        <f t="shared" si="167"/>
        <v>37.514859482148601</v>
      </c>
      <c r="BB114">
        <f t="shared" si="168"/>
        <v>273.8353308079142</v>
      </c>
      <c r="BC114">
        <f t="shared" si="169"/>
        <v>2.7429194862772163E-2</v>
      </c>
      <c r="BD114">
        <f t="shared" si="170"/>
        <v>1.5045941192354566</v>
      </c>
      <c r="BE114">
        <f t="shared" si="171"/>
        <v>692.1071951962233</v>
      </c>
      <c r="BF114" t="s">
        <v>905</v>
      </c>
      <c r="BG114">
        <v>601.49</v>
      </c>
      <c r="BH114">
        <f t="shared" si="172"/>
        <v>601.49</v>
      </c>
      <c r="BI114">
        <f t="shared" si="173"/>
        <v>0.56102990008976594</v>
      </c>
      <c r="BJ114">
        <f t="shared" si="174"/>
        <v>0.64513929887268062</v>
      </c>
      <c r="BK114">
        <f t="shared" si="175"/>
        <v>0.72839689370331895</v>
      </c>
      <c r="BL114">
        <f t="shared" si="176"/>
        <v>1.3167825890709901</v>
      </c>
      <c r="BM114">
        <f t="shared" si="177"/>
        <v>0.84553272326524864</v>
      </c>
      <c r="BN114">
        <f t="shared" si="178"/>
        <v>0.44384218389344088</v>
      </c>
      <c r="BO114">
        <f t="shared" si="179"/>
        <v>0.55615781610655912</v>
      </c>
      <c r="BP114">
        <v>1317</v>
      </c>
      <c r="BQ114">
        <v>300</v>
      </c>
      <c r="BR114">
        <v>300</v>
      </c>
      <c r="BS114">
        <v>300</v>
      </c>
      <c r="BT114">
        <v>10379.799999999999</v>
      </c>
      <c r="BU114">
        <v>1271.49</v>
      </c>
      <c r="BV114">
        <v>-7.0945599999999998E-3</v>
      </c>
      <c r="BW114">
        <v>-0.24</v>
      </c>
      <c r="BX114" t="s">
        <v>405</v>
      </c>
      <c r="BY114" t="s">
        <v>405</v>
      </c>
      <c r="BZ114" t="s">
        <v>405</v>
      </c>
      <c r="CA114" t="s">
        <v>405</v>
      </c>
      <c r="CB114" t="s">
        <v>405</v>
      </c>
      <c r="CC114" t="s">
        <v>405</v>
      </c>
      <c r="CD114" t="s">
        <v>405</v>
      </c>
      <c r="CE114" t="s">
        <v>405</v>
      </c>
      <c r="CF114" t="s">
        <v>405</v>
      </c>
      <c r="CG114" t="s">
        <v>405</v>
      </c>
      <c r="CH114">
        <f t="shared" si="180"/>
        <v>1799.95</v>
      </c>
      <c r="CI114">
        <f t="shared" si="181"/>
        <v>1513.1429933375191</v>
      </c>
      <c r="CJ114">
        <f t="shared" si="182"/>
        <v>0.8406583479193972</v>
      </c>
      <c r="CK114">
        <f t="shared" si="183"/>
        <v>0.16087061148443665</v>
      </c>
      <c r="CL114">
        <v>6</v>
      </c>
      <c r="CM114">
        <v>0.5</v>
      </c>
      <c r="CN114" t="s">
        <v>406</v>
      </c>
      <c r="CO114">
        <v>2</v>
      </c>
      <c r="CP114">
        <v>1657483608</v>
      </c>
      <c r="CQ114">
        <v>750.19600000000003</v>
      </c>
      <c r="CR114">
        <v>799.95500000000004</v>
      </c>
      <c r="CS114">
        <v>20.148599999999998</v>
      </c>
      <c r="CT114">
        <v>13.947800000000001</v>
      </c>
      <c r="CU114">
        <v>747.78399999999999</v>
      </c>
      <c r="CV114">
        <v>20.2819</v>
      </c>
      <c r="CW114">
        <v>500.07</v>
      </c>
      <c r="CX114">
        <v>99.351500000000001</v>
      </c>
      <c r="CY114">
        <v>9.9888599999999994E-2</v>
      </c>
      <c r="CZ114">
        <v>27.2805</v>
      </c>
      <c r="DA114">
        <v>28.028500000000001</v>
      </c>
      <c r="DB114">
        <v>999.9</v>
      </c>
      <c r="DC114">
        <v>0</v>
      </c>
      <c r="DD114">
        <v>0</v>
      </c>
      <c r="DE114">
        <v>10005.6</v>
      </c>
      <c r="DF114">
        <v>0</v>
      </c>
      <c r="DG114">
        <v>1429.42</v>
      </c>
      <c r="DH114">
        <v>-49.758600000000001</v>
      </c>
      <c r="DI114">
        <v>765.62199999999996</v>
      </c>
      <c r="DJ114">
        <v>811.27</v>
      </c>
      <c r="DK114">
        <v>6.2007599999999998</v>
      </c>
      <c r="DL114">
        <v>799.95500000000004</v>
      </c>
      <c r="DM114">
        <v>13.947800000000001</v>
      </c>
      <c r="DN114">
        <v>2.0017900000000002</v>
      </c>
      <c r="DO114">
        <v>1.38574</v>
      </c>
      <c r="DP114">
        <v>17.458500000000001</v>
      </c>
      <c r="DQ114">
        <v>11.762499999999999</v>
      </c>
      <c r="DR114">
        <v>1799.95</v>
      </c>
      <c r="DS114">
        <v>0.97799700000000001</v>
      </c>
      <c r="DT114">
        <v>2.2003399999999999E-2</v>
      </c>
      <c r="DU114">
        <v>0</v>
      </c>
      <c r="DV114">
        <v>874.60599999999999</v>
      </c>
      <c r="DW114">
        <v>5.0001199999999999</v>
      </c>
      <c r="DX114">
        <v>15893.2</v>
      </c>
      <c r="DY114">
        <v>14417.4</v>
      </c>
      <c r="DZ114">
        <v>47.25</v>
      </c>
      <c r="EA114">
        <v>48.561999999999998</v>
      </c>
      <c r="EB114">
        <v>48.125</v>
      </c>
      <c r="EC114">
        <v>48</v>
      </c>
      <c r="ED114">
        <v>48.561999999999998</v>
      </c>
      <c r="EE114">
        <v>1755.46</v>
      </c>
      <c r="EF114">
        <v>39.5</v>
      </c>
      <c r="EG114">
        <v>0</v>
      </c>
      <c r="EH114">
        <v>184.5</v>
      </c>
      <c r="EI114">
        <v>0</v>
      </c>
      <c r="EJ114">
        <v>874.28561538461554</v>
      </c>
      <c r="EK114">
        <v>5.2053333338994037</v>
      </c>
      <c r="EL114">
        <v>100.99487184701459</v>
      </c>
      <c r="EM114">
        <v>15881.542307692311</v>
      </c>
      <c r="EN114">
        <v>15</v>
      </c>
      <c r="EO114">
        <v>1657483541.5</v>
      </c>
      <c r="EP114" t="s">
        <v>906</v>
      </c>
      <c r="EQ114">
        <v>1657483538</v>
      </c>
      <c r="ER114">
        <v>1657483541.5</v>
      </c>
      <c r="ES114">
        <v>108</v>
      </c>
      <c r="ET114">
        <v>0.84</v>
      </c>
      <c r="EU114">
        <v>1.7999999999999999E-2</v>
      </c>
      <c r="EV114">
        <v>2.4119999999999999</v>
      </c>
      <c r="EW114">
        <v>-0.13300000000000001</v>
      </c>
      <c r="EX114">
        <v>800</v>
      </c>
      <c r="EY114">
        <v>15</v>
      </c>
      <c r="EZ114">
        <v>0.05</v>
      </c>
      <c r="FA114">
        <v>0.02</v>
      </c>
      <c r="FB114">
        <v>-49.773780000000002</v>
      </c>
      <c r="FC114">
        <v>-0.26113395872414358</v>
      </c>
      <c r="FD114">
        <v>8.6178834988644565E-2</v>
      </c>
      <c r="FE114">
        <v>1</v>
      </c>
      <c r="FF114">
        <v>6.2625547500000014</v>
      </c>
      <c r="FG114">
        <v>1.373819887428627E-2</v>
      </c>
      <c r="FH114">
        <v>3.5191474463817228E-2</v>
      </c>
      <c r="FI114">
        <v>1</v>
      </c>
      <c r="FJ114">
        <v>2</v>
      </c>
      <c r="FK114">
        <v>2</v>
      </c>
      <c r="FL114" t="s">
        <v>408</v>
      </c>
      <c r="FM114">
        <v>2.92883</v>
      </c>
      <c r="FN114">
        <v>2.7028599999999998</v>
      </c>
      <c r="FO114">
        <v>0.15127599999999999</v>
      </c>
      <c r="FP114">
        <v>0.15874199999999999</v>
      </c>
      <c r="FQ114">
        <v>0.100438</v>
      </c>
      <c r="FR114">
        <v>7.6568200000000003E-2</v>
      </c>
      <c r="FS114">
        <v>29595.1</v>
      </c>
      <c r="FT114">
        <v>16195.9</v>
      </c>
      <c r="FU114">
        <v>31348.6</v>
      </c>
      <c r="FV114">
        <v>20958.2</v>
      </c>
      <c r="FW114">
        <v>38209.5</v>
      </c>
      <c r="FX114">
        <v>32944.199999999997</v>
      </c>
      <c r="FY114">
        <v>47432.7</v>
      </c>
      <c r="FZ114">
        <v>40110.9</v>
      </c>
      <c r="GA114">
        <v>1.8886000000000001</v>
      </c>
      <c r="GB114">
        <v>1.8320700000000001</v>
      </c>
      <c r="GC114">
        <v>7.6852700000000001E-3</v>
      </c>
      <c r="GD114">
        <v>0</v>
      </c>
      <c r="GE114">
        <v>27.902999999999999</v>
      </c>
      <c r="GF114">
        <v>999.9</v>
      </c>
      <c r="GG114">
        <v>42.4</v>
      </c>
      <c r="GH114">
        <v>40.299999999999997</v>
      </c>
      <c r="GI114">
        <v>32.145699999999998</v>
      </c>
      <c r="GJ114">
        <v>61.397300000000001</v>
      </c>
      <c r="GK114">
        <v>18.633800000000001</v>
      </c>
      <c r="GL114">
        <v>1</v>
      </c>
      <c r="GM114">
        <v>0.92308199999999996</v>
      </c>
      <c r="GN114">
        <v>7.3177099999999999</v>
      </c>
      <c r="GO114">
        <v>20.037700000000001</v>
      </c>
      <c r="GP114">
        <v>5.1931799999999999</v>
      </c>
      <c r="GQ114">
        <v>11.950100000000001</v>
      </c>
      <c r="GR114">
        <v>4.9934000000000003</v>
      </c>
      <c r="GS114">
        <v>3.2909999999999999</v>
      </c>
      <c r="GT114">
        <v>9999</v>
      </c>
      <c r="GU114">
        <v>9999</v>
      </c>
      <c r="GV114">
        <v>9999</v>
      </c>
      <c r="GW114">
        <v>999.9</v>
      </c>
      <c r="GX114">
        <v>1.8754500000000001</v>
      </c>
      <c r="GY114">
        <v>1.8743700000000001</v>
      </c>
      <c r="GZ114">
        <v>1.87469</v>
      </c>
      <c r="HA114">
        <v>1.87845</v>
      </c>
      <c r="HB114">
        <v>1.8719699999999999</v>
      </c>
      <c r="HC114">
        <v>1.8696600000000001</v>
      </c>
      <c r="HD114">
        <v>1.8717999999999999</v>
      </c>
      <c r="HE114">
        <v>1.8748800000000001</v>
      </c>
      <c r="HF114">
        <v>0</v>
      </c>
      <c r="HG114">
        <v>0</v>
      </c>
      <c r="HH114">
        <v>0</v>
      </c>
      <c r="HI114">
        <v>0</v>
      </c>
      <c r="HJ114" t="s">
        <v>409</v>
      </c>
      <c r="HK114" t="s">
        <v>410</v>
      </c>
      <c r="HL114" t="s">
        <v>411</v>
      </c>
      <c r="HM114" t="s">
        <v>411</v>
      </c>
      <c r="HN114" t="s">
        <v>411</v>
      </c>
      <c r="HO114" t="s">
        <v>411</v>
      </c>
      <c r="HP114">
        <v>0</v>
      </c>
      <c r="HQ114">
        <v>100</v>
      </c>
      <c r="HR114">
        <v>100</v>
      </c>
      <c r="HS114">
        <v>2.4119999999999999</v>
      </c>
      <c r="HT114">
        <v>-0.1333</v>
      </c>
      <c r="HU114">
        <v>2.412238095238195</v>
      </c>
      <c r="HV114">
        <v>0</v>
      </c>
      <c r="HW114">
        <v>0</v>
      </c>
      <c r="HX114">
        <v>0</v>
      </c>
      <c r="HY114">
        <v>-0.13334000000000051</v>
      </c>
      <c r="HZ114">
        <v>0</v>
      </c>
      <c r="IA114">
        <v>0</v>
      </c>
      <c r="IB114">
        <v>0</v>
      </c>
      <c r="IC114">
        <v>-1</v>
      </c>
      <c r="ID114">
        <v>-1</v>
      </c>
      <c r="IE114">
        <v>-1</v>
      </c>
      <c r="IF114">
        <v>-1</v>
      </c>
      <c r="IG114">
        <v>1.2</v>
      </c>
      <c r="IH114">
        <v>1.1000000000000001</v>
      </c>
      <c r="II114">
        <v>1.7663599999999999</v>
      </c>
      <c r="IJ114">
        <v>2.4023400000000001</v>
      </c>
      <c r="IK114">
        <v>1.5490699999999999</v>
      </c>
      <c r="IL114">
        <v>2.2985799999999998</v>
      </c>
      <c r="IM114">
        <v>1.5918000000000001</v>
      </c>
      <c r="IN114">
        <v>2.3571800000000001</v>
      </c>
      <c r="IO114">
        <v>42.164999999999999</v>
      </c>
      <c r="IP114">
        <v>15.611800000000001</v>
      </c>
      <c r="IQ114">
        <v>18</v>
      </c>
      <c r="IR114">
        <v>516.024</v>
      </c>
      <c r="IS114">
        <v>452.72500000000002</v>
      </c>
      <c r="IT114">
        <v>18.164100000000001</v>
      </c>
      <c r="IU114">
        <v>38.027999999999999</v>
      </c>
      <c r="IV114">
        <v>30.000599999999999</v>
      </c>
      <c r="IW114">
        <v>38.210599999999999</v>
      </c>
      <c r="IX114">
        <v>38.223999999999997</v>
      </c>
      <c r="IY114">
        <v>35.374299999999998</v>
      </c>
      <c r="IZ114">
        <v>54.905799999999999</v>
      </c>
      <c r="JA114">
        <v>0</v>
      </c>
      <c r="JB114">
        <v>18.1404</v>
      </c>
      <c r="JC114">
        <v>800</v>
      </c>
      <c r="JD114">
        <v>13.9718</v>
      </c>
      <c r="JE114">
        <v>98.501199999999997</v>
      </c>
      <c r="JF114">
        <v>98.056299999999993</v>
      </c>
    </row>
    <row r="115" spans="1:266" x14ac:dyDescent="0.25">
      <c r="A115">
        <v>99</v>
      </c>
      <c r="B115">
        <v>1657483797.5</v>
      </c>
      <c r="C115">
        <v>18684.400000095371</v>
      </c>
      <c r="D115" t="s">
        <v>907</v>
      </c>
      <c r="E115" t="s">
        <v>908</v>
      </c>
      <c r="F115" t="s">
        <v>397</v>
      </c>
      <c r="G115" t="s">
        <v>398</v>
      </c>
      <c r="H115" t="s">
        <v>31</v>
      </c>
      <c r="I115" t="s">
        <v>672</v>
      </c>
      <c r="J115" t="s">
        <v>401</v>
      </c>
      <c r="K115">
        <v>1657483797.5</v>
      </c>
      <c r="L115">
        <f t="shared" si="138"/>
        <v>4.8276146796757801E-3</v>
      </c>
      <c r="M115">
        <f t="shared" si="139"/>
        <v>4.8276146796757802</v>
      </c>
      <c r="N115">
        <f t="shared" si="140"/>
        <v>39.844288615503395</v>
      </c>
      <c r="O115">
        <f t="shared" si="141"/>
        <v>946.56700000000001</v>
      </c>
      <c r="P115">
        <f t="shared" si="142"/>
        <v>669.65927538341248</v>
      </c>
      <c r="Q115">
        <f t="shared" si="143"/>
        <v>66.592698365446438</v>
      </c>
      <c r="R115">
        <f t="shared" si="144"/>
        <v>94.129138549742692</v>
      </c>
      <c r="S115">
        <f t="shared" si="145"/>
        <v>0.26358186122348415</v>
      </c>
      <c r="T115">
        <f t="shared" si="146"/>
        <v>2.9205146094711001</v>
      </c>
      <c r="U115">
        <f t="shared" si="147"/>
        <v>0.2510431221685327</v>
      </c>
      <c r="V115">
        <f t="shared" si="148"/>
        <v>0.15797879066910742</v>
      </c>
      <c r="W115">
        <f t="shared" si="149"/>
        <v>289.58300984753845</v>
      </c>
      <c r="X115">
        <f t="shared" si="150"/>
        <v>27.674659743424694</v>
      </c>
      <c r="Y115">
        <f t="shared" si="151"/>
        <v>28.055199999999999</v>
      </c>
      <c r="Z115">
        <f t="shared" si="152"/>
        <v>3.8070685171809919</v>
      </c>
      <c r="AA115">
        <f t="shared" si="153"/>
        <v>53.78272200191735</v>
      </c>
      <c r="AB115">
        <f t="shared" si="154"/>
        <v>1.95012024667005</v>
      </c>
      <c r="AC115">
        <f t="shared" si="155"/>
        <v>3.6259232967058237</v>
      </c>
      <c r="AD115">
        <f t="shared" si="156"/>
        <v>1.8569482705109419</v>
      </c>
      <c r="AE115">
        <f t="shared" si="157"/>
        <v>-212.89780737370191</v>
      </c>
      <c r="AF115">
        <f t="shared" si="158"/>
        <v>-131.31395354392208</v>
      </c>
      <c r="AG115">
        <f t="shared" si="159"/>
        <v>-9.7655346414657949</v>
      </c>
      <c r="AH115">
        <f t="shared" si="160"/>
        <v>-64.394285711551362</v>
      </c>
      <c r="AI115">
        <v>0</v>
      </c>
      <c r="AJ115">
        <v>0</v>
      </c>
      <c r="AK115">
        <f t="shared" si="161"/>
        <v>1</v>
      </c>
      <c r="AL115">
        <f t="shared" si="162"/>
        <v>0</v>
      </c>
      <c r="AM115">
        <f t="shared" si="163"/>
        <v>52563.441604012864</v>
      </c>
      <c r="AN115" t="s">
        <v>402</v>
      </c>
      <c r="AO115">
        <v>10366.9</v>
      </c>
      <c r="AP115">
        <v>993.59653846153856</v>
      </c>
      <c r="AQ115">
        <v>3431.87</v>
      </c>
      <c r="AR115">
        <f t="shared" si="164"/>
        <v>0.71047955241266758</v>
      </c>
      <c r="AS115">
        <v>-3.9894345373445681</v>
      </c>
      <c r="AT115" t="s">
        <v>909</v>
      </c>
      <c r="AU115">
        <v>10380.5</v>
      </c>
      <c r="AV115">
        <v>864.52869230769227</v>
      </c>
      <c r="AW115">
        <v>1358.8</v>
      </c>
      <c r="AX115">
        <f t="shared" si="165"/>
        <v>0.36375574602024408</v>
      </c>
      <c r="AY115">
        <v>0.5</v>
      </c>
      <c r="AZ115">
        <f t="shared" si="166"/>
        <v>1513.2689999210043</v>
      </c>
      <c r="BA115">
        <f t="shared" si="167"/>
        <v>39.844288615503395</v>
      </c>
      <c r="BB115">
        <f t="shared" si="168"/>
        <v>275.23014699778679</v>
      </c>
      <c r="BC115">
        <f t="shared" si="169"/>
        <v>2.8966246685246427E-2</v>
      </c>
      <c r="BD115">
        <f t="shared" si="170"/>
        <v>1.5256623491315866</v>
      </c>
      <c r="BE115">
        <f t="shared" si="171"/>
        <v>689.17898256815943</v>
      </c>
      <c r="BF115" t="s">
        <v>910</v>
      </c>
      <c r="BG115">
        <v>598.41999999999996</v>
      </c>
      <c r="BH115">
        <f t="shared" si="172"/>
        <v>598.41999999999996</v>
      </c>
      <c r="BI115">
        <f t="shared" si="173"/>
        <v>0.55959670297321162</v>
      </c>
      <c r="BJ115">
        <f t="shared" si="174"/>
        <v>0.6500319678217571</v>
      </c>
      <c r="BK115">
        <f t="shared" si="175"/>
        <v>0.73164163828548234</v>
      </c>
      <c r="BL115">
        <f t="shared" si="176"/>
        <v>1.3534135344997367</v>
      </c>
      <c r="BM115">
        <f t="shared" si="177"/>
        <v>0.85022046653125127</v>
      </c>
      <c r="BN115">
        <f t="shared" si="178"/>
        <v>0.44994704472509356</v>
      </c>
      <c r="BO115">
        <f t="shared" si="179"/>
        <v>0.5500529552749065</v>
      </c>
      <c r="BP115">
        <v>1319</v>
      </c>
      <c r="BQ115">
        <v>300</v>
      </c>
      <c r="BR115">
        <v>300</v>
      </c>
      <c r="BS115">
        <v>300</v>
      </c>
      <c r="BT115">
        <v>10380.5</v>
      </c>
      <c r="BU115">
        <v>1260.55</v>
      </c>
      <c r="BV115">
        <v>-7.0948499999999998E-3</v>
      </c>
      <c r="BW115">
        <v>-0.05</v>
      </c>
      <c r="BX115" t="s">
        <v>405</v>
      </c>
      <c r="BY115" t="s">
        <v>405</v>
      </c>
      <c r="BZ115" t="s">
        <v>405</v>
      </c>
      <c r="CA115" t="s">
        <v>405</v>
      </c>
      <c r="CB115" t="s">
        <v>405</v>
      </c>
      <c r="CC115" t="s">
        <v>405</v>
      </c>
      <c r="CD115" t="s">
        <v>405</v>
      </c>
      <c r="CE115" t="s">
        <v>405</v>
      </c>
      <c r="CF115" t="s">
        <v>405</v>
      </c>
      <c r="CG115" t="s">
        <v>405</v>
      </c>
      <c r="CH115">
        <f t="shared" si="180"/>
        <v>1800.1</v>
      </c>
      <c r="CI115">
        <f t="shared" si="181"/>
        <v>1513.2689999210043</v>
      </c>
      <c r="CJ115">
        <f t="shared" si="182"/>
        <v>0.84065829671740699</v>
      </c>
      <c r="CK115">
        <f t="shared" si="183"/>
        <v>0.16087051266459557</v>
      </c>
      <c r="CL115">
        <v>6</v>
      </c>
      <c r="CM115">
        <v>0.5</v>
      </c>
      <c r="CN115" t="s">
        <v>406</v>
      </c>
      <c r="CO115">
        <v>2</v>
      </c>
      <c r="CP115">
        <v>1657483797.5</v>
      </c>
      <c r="CQ115">
        <v>946.56700000000001</v>
      </c>
      <c r="CR115">
        <v>999.85500000000002</v>
      </c>
      <c r="CS115">
        <v>19.610499999999998</v>
      </c>
      <c r="CT115">
        <v>13.931900000000001</v>
      </c>
      <c r="CU115">
        <v>943.62</v>
      </c>
      <c r="CV115">
        <v>19.7438</v>
      </c>
      <c r="CW115">
        <v>500.08199999999999</v>
      </c>
      <c r="CX115">
        <v>99.342799999999997</v>
      </c>
      <c r="CY115">
        <v>9.9858100000000005E-2</v>
      </c>
      <c r="CZ115">
        <v>27.2212</v>
      </c>
      <c r="DA115">
        <v>28.055199999999999</v>
      </c>
      <c r="DB115">
        <v>999.9</v>
      </c>
      <c r="DC115">
        <v>0</v>
      </c>
      <c r="DD115">
        <v>0</v>
      </c>
      <c r="DE115">
        <v>10014.4</v>
      </c>
      <c r="DF115">
        <v>0</v>
      </c>
      <c r="DG115">
        <v>1413.77</v>
      </c>
      <c r="DH115">
        <v>-53.287799999999997</v>
      </c>
      <c r="DI115">
        <v>965.50099999999998</v>
      </c>
      <c r="DJ115">
        <v>1013.98</v>
      </c>
      <c r="DK115">
        <v>5.6786000000000003</v>
      </c>
      <c r="DL115">
        <v>999.85500000000002</v>
      </c>
      <c r="DM115">
        <v>13.931900000000001</v>
      </c>
      <c r="DN115">
        <v>1.9481599999999999</v>
      </c>
      <c r="DO115">
        <v>1.3840300000000001</v>
      </c>
      <c r="DP115">
        <v>17.029199999999999</v>
      </c>
      <c r="DQ115">
        <v>11.7438</v>
      </c>
      <c r="DR115">
        <v>1800.1</v>
      </c>
      <c r="DS115">
        <v>0.977993</v>
      </c>
      <c r="DT115">
        <v>2.2007100000000002E-2</v>
      </c>
      <c r="DU115">
        <v>0</v>
      </c>
      <c r="DV115">
        <v>864.77300000000002</v>
      </c>
      <c r="DW115">
        <v>5.0001199999999999</v>
      </c>
      <c r="DX115">
        <v>15717.3</v>
      </c>
      <c r="DY115">
        <v>14418.6</v>
      </c>
      <c r="DZ115">
        <v>47.125</v>
      </c>
      <c r="EA115">
        <v>48.561999999999998</v>
      </c>
      <c r="EB115">
        <v>48</v>
      </c>
      <c r="EC115">
        <v>47.875</v>
      </c>
      <c r="ED115">
        <v>48.5</v>
      </c>
      <c r="EE115">
        <v>1755.6</v>
      </c>
      <c r="EF115">
        <v>39.5</v>
      </c>
      <c r="EG115">
        <v>0</v>
      </c>
      <c r="EH115">
        <v>189.20000004768369</v>
      </c>
      <c r="EI115">
        <v>0</v>
      </c>
      <c r="EJ115">
        <v>864.52869230769227</v>
      </c>
      <c r="EK115">
        <v>-0.25914531023044352</v>
      </c>
      <c r="EL115">
        <v>11.401709351727391</v>
      </c>
      <c r="EM115">
        <v>15715.58846153846</v>
      </c>
      <c r="EN115">
        <v>15</v>
      </c>
      <c r="EO115">
        <v>1657483726.5</v>
      </c>
      <c r="EP115" t="s">
        <v>911</v>
      </c>
      <c r="EQ115">
        <v>1657483725.5</v>
      </c>
      <c r="ER115">
        <v>1657483726.5</v>
      </c>
      <c r="ES115">
        <v>109</v>
      </c>
      <c r="ET115">
        <v>0.53500000000000003</v>
      </c>
      <c r="EU115">
        <v>0</v>
      </c>
      <c r="EV115">
        <v>2.9470000000000001</v>
      </c>
      <c r="EW115">
        <v>-0.13300000000000001</v>
      </c>
      <c r="EX115">
        <v>1000</v>
      </c>
      <c r="EY115">
        <v>15</v>
      </c>
      <c r="EZ115">
        <v>0.05</v>
      </c>
      <c r="FA115">
        <v>0.02</v>
      </c>
      <c r="FB115">
        <v>-53.455490243902453</v>
      </c>
      <c r="FC115">
        <v>1.116301045296124</v>
      </c>
      <c r="FD115">
        <v>0.14140780812070261</v>
      </c>
      <c r="FE115">
        <v>0</v>
      </c>
      <c r="FF115">
        <v>5.8263817073170729</v>
      </c>
      <c r="FG115">
        <v>-0.81641602787455836</v>
      </c>
      <c r="FH115">
        <v>8.086363438145576E-2</v>
      </c>
      <c r="FI115">
        <v>0</v>
      </c>
      <c r="FJ115">
        <v>0</v>
      </c>
      <c r="FK115">
        <v>2</v>
      </c>
      <c r="FL115" t="s">
        <v>487</v>
      </c>
      <c r="FM115">
        <v>2.9288400000000001</v>
      </c>
      <c r="FN115">
        <v>2.7029100000000001</v>
      </c>
      <c r="FO115">
        <v>0.17649899999999999</v>
      </c>
      <c r="FP115">
        <v>0.183586</v>
      </c>
      <c r="FQ115">
        <v>9.8493800000000006E-2</v>
      </c>
      <c r="FR115">
        <v>7.6496800000000004E-2</v>
      </c>
      <c r="FS115">
        <v>28710.9</v>
      </c>
      <c r="FT115">
        <v>15714.9</v>
      </c>
      <c r="FU115">
        <v>31347.3</v>
      </c>
      <c r="FV115">
        <v>20957.2</v>
      </c>
      <c r="FW115">
        <v>38290.5</v>
      </c>
      <c r="FX115">
        <v>32946</v>
      </c>
      <c r="FY115">
        <v>47431</v>
      </c>
      <c r="FZ115">
        <v>40109.5</v>
      </c>
      <c r="GA115">
        <v>1.8885700000000001</v>
      </c>
      <c r="GB115">
        <v>1.83253</v>
      </c>
      <c r="GC115">
        <v>7.1749099999999996E-3</v>
      </c>
      <c r="GD115">
        <v>0</v>
      </c>
      <c r="GE115">
        <v>27.937999999999999</v>
      </c>
      <c r="GF115">
        <v>999.9</v>
      </c>
      <c r="GG115">
        <v>42.4</v>
      </c>
      <c r="GH115">
        <v>40.299999999999997</v>
      </c>
      <c r="GI115">
        <v>32.150599999999997</v>
      </c>
      <c r="GJ115">
        <v>61.337299999999999</v>
      </c>
      <c r="GK115">
        <v>18.593800000000002</v>
      </c>
      <c r="GL115">
        <v>1</v>
      </c>
      <c r="GM115">
        <v>0.92725900000000006</v>
      </c>
      <c r="GN115">
        <v>7.7741800000000003</v>
      </c>
      <c r="GO115">
        <v>20.018000000000001</v>
      </c>
      <c r="GP115">
        <v>5.19543</v>
      </c>
      <c r="GQ115">
        <v>11.950100000000001</v>
      </c>
      <c r="GR115">
        <v>4.9950999999999999</v>
      </c>
      <c r="GS115">
        <v>3.2910300000000001</v>
      </c>
      <c r="GT115">
        <v>9999</v>
      </c>
      <c r="GU115">
        <v>9999</v>
      </c>
      <c r="GV115">
        <v>9999</v>
      </c>
      <c r="GW115">
        <v>999.9</v>
      </c>
      <c r="GX115">
        <v>1.8754299999999999</v>
      </c>
      <c r="GY115">
        <v>1.87435</v>
      </c>
      <c r="GZ115">
        <v>1.87469</v>
      </c>
      <c r="HA115">
        <v>1.8784099999999999</v>
      </c>
      <c r="HB115">
        <v>1.8719699999999999</v>
      </c>
      <c r="HC115">
        <v>1.8696600000000001</v>
      </c>
      <c r="HD115">
        <v>1.8717999999999999</v>
      </c>
      <c r="HE115">
        <v>1.87487</v>
      </c>
      <c r="HF115">
        <v>0</v>
      </c>
      <c r="HG115">
        <v>0</v>
      </c>
      <c r="HH115">
        <v>0</v>
      </c>
      <c r="HI115">
        <v>0</v>
      </c>
      <c r="HJ115" t="s">
        <v>409</v>
      </c>
      <c r="HK115" t="s">
        <v>410</v>
      </c>
      <c r="HL115" t="s">
        <v>411</v>
      </c>
      <c r="HM115" t="s">
        <v>411</v>
      </c>
      <c r="HN115" t="s">
        <v>411</v>
      </c>
      <c r="HO115" t="s">
        <v>411</v>
      </c>
      <c r="HP115">
        <v>0</v>
      </c>
      <c r="HQ115">
        <v>100</v>
      </c>
      <c r="HR115">
        <v>100</v>
      </c>
      <c r="HS115">
        <v>2.9470000000000001</v>
      </c>
      <c r="HT115">
        <v>-0.1333</v>
      </c>
      <c r="HU115">
        <v>2.946700000000305</v>
      </c>
      <c r="HV115">
        <v>0</v>
      </c>
      <c r="HW115">
        <v>0</v>
      </c>
      <c r="HX115">
        <v>0</v>
      </c>
      <c r="HY115">
        <v>-0.1333049999999982</v>
      </c>
      <c r="HZ115">
        <v>0</v>
      </c>
      <c r="IA115">
        <v>0</v>
      </c>
      <c r="IB115">
        <v>0</v>
      </c>
      <c r="IC115">
        <v>-1</v>
      </c>
      <c r="ID115">
        <v>-1</v>
      </c>
      <c r="IE115">
        <v>-1</v>
      </c>
      <c r="IF115">
        <v>-1</v>
      </c>
      <c r="IG115">
        <v>1.2</v>
      </c>
      <c r="IH115">
        <v>1.2</v>
      </c>
      <c r="II115">
        <v>2.1179199999999998</v>
      </c>
      <c r="IJ115">
        <v>2.3962400000000001</v>
      </c>
      <c r="IK115">
        <v>1.5490699999999999</v>
      </c>
      <c r="IL115">
        <v>2.2985799999999998</v>
      </c>
      <c r="IM115">
        <v>1.5918000000000001</v>
      </c>
      <c r="IN115">
        <v>2.3034699999999999</v>
      </c>
      <c r="IO115">
        <v>42.218000000000004</v>
      </c>
      <c r="IP115">
        <v>15.5242</v>
      </c>
      <c r="IQ115">
        <v>18</v>
      </c>
      <c r="IR115">
        <v>516.03399999999999</v>
      </c>
      <c r="IS115">
        <v>453.05</v>
      </c>
      <c r="IT115">
        <v>17.778500000000001</v>
      </c>
      <c r="IU115">
        <v>38.0426</v>
      </c>
      <c r="IV115">
        <v>30.000299999999999</v>
      </c>
      <c r="IW115">
        <v>38.214300000000001</v>
      </c>
      <c r="IX115">
        <v>38.227600000000002</v>
      </c>
      <c r="IY115">
        <v>42.423299999999998</v>
      </c>
      <c r="IZ115">
        <v>54.966500000000003</v>
      </c>
      <c r="JA115">
        <v>0</v>
      </c>
      <c r="JB115">
        <v>17.723400000000002</v>
      </c>
      <c r="JC115">
        <v>1000</v>
      </c>
      <c r="JD115">
        <v>13.896699999999999</v>
      </c>
      <c r="JE115">
        <v>98.497500000000002</v>
      </c>
      <c r="JF115">
        <v>98.052599999999998</v>
      </c>
    </row>
    <row r="116" spans="1:266" x14ac:dyDescent="0.25">
      <c r="A116">
        <v>100</v>
      </c>
      <c r="B116">
        <v>1657483976</v>
      </c>
      <c r="C116">
        <v>18862.900000095371</v>
      </c>
      <c r="D116" t="s">
        <v>912</v>
      </c>
      <c r="E116" t="s">
        <v>913</v>
      </c>
      <c r="F116" t="s">
        <v>397</v>
      </c>
      <c r="G116" t="s">
        <v>398</v>
      </c>
      <c r="H116" t="s">
        <v>31</v>
      </c>
      <c r="I116" t="s">
        <v>672</v>
      </c>
      <c r="J116" t="s">
        <v>401</v>
      </c>
      <c r="K116">
        <v>1657483976</v>
      </c>
      <c r="L116">
        <f t="shared" si="138"/>
        <v>4.375897441568335E-3</v>
      </c>
      <c r="M116">
        <f t="shared" si="139"/>
        <v>4.3758974415683349</v>
      </c>
      <c r="N116">
        <f t="shared" si="140"/>
        <v>40.445620711453266</v>
      </c>
      <c r="O116">
        <f t="shared" si="141"/>
        <v>1145.4100000000001</v>
      </c>
      <c r="P116">
        <f t="shared" si="142"/>
        <v>820.65163517129974</v>
      </c>
      <c r="Q116">
        <f t="shared" si="143"/>
        <v>81.601981989677853</v>
      </c>
      <c r="R116">
        <f t="shared" si="144"/>
        <v>113.89452257813001</v>
      </c>
      <c r="S116">
        <f t="shared" si="145"/>
        <v>0.22866153186888907</v>
      </c>
      <c r="T116">
        <f t="shared" si="146"/>
        <v>2.9146891822817285</v>
      </c>
      <c r="U116">
        <f t="shared" si="147"/>
        <v>0.21914257422015965</v>
      </c>
      <c r="V116">
        <f t="shared" si="148"/>
        <v>0.13778632853602371</v>
      </c>
      <c r="W116">
        <f t="shared" si="149"/>
        <v>289.56487484756775</v>
      </c>
      <c r="X116">
        <f t="shared" si="150"/>
        <v>27.614682274808928</v>
      </c>
      <c r="Y116">
        <f t="shared" si="151"/>
        <v>28.030200000000001</v>
      </c>
      <c r="Z116">
        <f t="shared" si="152"/>
        <v>3.8015258416145907</v>
      </c>
      <c r="AA116">
        <f t="shared" si="153"/>
        <v>52.190016541329655</v>
      </c>
      <c r="AB116">
        <f t="shared" si="154"/>
        <v>1.8726208051725</v>
      </c>
      <c r="AC116">
        <f t="shared" si="155"/>
        <v>3.5880824135963971</v>
      </c>
      <c r="AD116">
        <f t="shared" si="156"/>
        <v>1.9289050364420908</v>
      </c>
      <c r="AE116">
        <f t="shared" si="157"/>
        <v>-192.97707717316356</v>
      </c>
      <c r="AF116">
        <f t="shared" si="158"/>
        <v>-155.21965517219147</v>
      </c>
      <c r="AG116">
        <f t="shared" si="159"/>
        <v>-11.554672804799266</v>
      </c>
      <c r="AH116">
        <f t="shared" si="160"/>
        <v>-70.186530302586561</v>
      </c>
      <c r="AI116">
        <v>0</v>
      </c>
      <c r="AJ116">
        <v>0</v>
      </c>
      <c r="AK116">
        <f t="shared" si="161"/>
        <v>1</v>
      </c>
      <c r="AL116">
        <f t="shared" si="162"/>
        <v>0</v>
      </c>
      <c r="AM116">
        <f t="shared" si="163"/>
        <v>52426.976581951421</v>
      </c>
      <c r="AN116" t="s">
        <v>402</v>
      </c>
      <c r="AO116">
        <v>10366.9</v>
      </c>
      <c r="AP116">
        <v>993.59653846153856</v>
      </c>
      <c r="AQ116">
        <v>3431.87</v>
      </c>
      <c r="AR116">
        <f t="shared" si="164"/>
        <v>0.71047955241266758</v>
      </c>
      <c r="AS116">
        <v>-3.9894345373445681</v>
      </c>
      <c r="AT116" t="s">
        <v>914</v>
      </c>
      <c r="AU116">
        <v>10378.6</v>
      </c>
      <c r="AV116">
        <v>846.69583999999986</v>
      </c>
      <c r="AW116">
        <v>1325.35</v>
      </c>
      <c r="AX116">
        <f t="shared" si="165"/>
        <v>0.36115302372958091</v>
      </c>
      <c r="AY116">
        <v>0.5</v>
      </c>
      <c r="AZ116">
        <f t="shared" si="166"/>
        <v>1513.1762999210193</v>
      </c>
      <c r="BA116">
        <f t="shared" si="167"/>
        <v>40.445620711453266</v>
      </c>
      <c r="BB116">
        <f t="shared" si="168"/>
        <v>273.24409807620765</v>
      </c>
      <c r="BC116">
        <f t="shared" si="169"/>
        <v>2.9365418458587502E-2</v>
      </c>
      <c r="BD116">
        <f t="shared" si="170"/>
        <v>1.5894065718489456</v>
      </c>
      <c r="BE116">
        <f t="shared" si="171"/>
        <v>680.46834482291661</v>
      </c>
      <c r="BF116" t="s">
        <v>915</v>
      </c>
      <c r="BG116">
        <v>592.16999999999996</v>
      </c>
      <c r="BH116">
        <f t="shared" si="172"/>
        <v>592.16999999999996</v>
      </c>
      <c r="BI116">
        <f t="shared" si="173"/>
        <v>0.55319726864601804</v>
      </c>
      <c r="BJ116">
        <f t="shared" si="174"/>
        <v>0.65284672249652209</v>
      </c>
      <c r="BK116">
        <f t="shared" si="175"/>
        <v>0.74181075465718216</v>
      </c>
      <c r="BL116">
        <f t="shared" si="176"/>
        <v>1.4428008008727529</v>
      </c>
      <c r="BM116">
        <f t="shared" si="177"/>
        <v>0.86393919026246657</v>
      </c>
      <c r="BN116">
        <f t="shared" si="178"/>
        <v>0.45659400388782534</v>
      </c>
      <c r="BO116">
        <f t="shared" si="179"/>
        <v>0.54340599611217466</v>
      </c>
      <c r="BP116">
        <v>1321</v>
      </c>
      <c r="BQ116">
        <v>300</v>
      </c>
      <c r="BR116">
        <v>300</v>
      </c>
      <c r="BS116">
        <v>300</v>
      </c>
      <c r="BT116">
        <v>10378.6</v>
      </c>
      <c r="BU116">
        <v>1230.8800000000001</v>
      </c>
      <c r="BV116">
        <v>-7.0936000000000003E-3</v>
      </c>
      <c r="BW116">
        <v>0.03</v>
      </c>
      <c r="BX116" t="s">
        <v>405</v>
      </c>
      <c r="BY116" t="s">
        <v>405</v>
      </c>
      <c r="BZ116" t="s">
        <v>405</v>
      </c>
      <c r="CA116" t="s">
        <v>405</v>
      </c>
      <c r="CB116" t="s">
        <v>405</v>
      </c>
      <c r="CC116" t="s">
        <v>405</v>
      </c>
      <c r="CD116" t="s">
        <v>405</v>
      </c>
      <c r="CE116" t="s">
        <v>405</v>
      </c>
      <c r="CF116" t="s">
        <v>405</v>
      </c>
      <c r="CG116" t="s">
        <v>405</v>
      </c>
      <c r="CH116">
        <f t="shared" si="180"/>
        <v>1799.99</v>
      </c>
      <c r="CI116">
        <f t="shared" si="181"/>
        <v>1513.1762999210193</v>
      </c>
      <c r="CJ116">
        <f t="shared" si="182"/>
        <v>0.84065817027929013</v>
      </c>
      <c r="CK116">
        <f t="shared" si="183"/>
        <v>0.16087026863903006</v>
      </c>
      <c r="CL116">
        <v>6</v>
      </c>
      <c r="CM116">
        <v>0.5</v>
      </c>
      <c r="CN116" t="s">
        <v>406</v>
      </c>
      <c r="CO116">
        <v>2</v>
      </c>
      <c r="CP116">
        <v>1657483976</v>
      </c>
      <c r="CQ116">
        <v>1145.4100000000001</v>
      </c>
      <c r="CR116">
        <v>1199.95</v>
      </c>
      <c r="CS116">
        <v>18.8325</v>
      </c>
      <c r="CT116">
        <v>13.6812</v>
      </c>
      <c r="CU116">
        <v>1141.96</v>
      </c>
      <c r="CV116">
        <v>18.9636</v>
      </c>
      <c r="CW116">
        <v>500.08600000000001</v>
      </c>
      <c r="CX116">
        <v>99.335300000000004</v>
      </c>
      <c r="CY116">
        <v>0.10029299999999999</v>
      </c>
      <c r="CZ116">
        <v>27.042400000000001</v>
      </c>
      <c r="DA116">
        <v>28.030200000000001</v>
      </c>
      <c r="DB116">
        <v>999.9</v>
      </c>
      <c r="DC116">
        <v>0</v>
      </c>
      <c r="DD116">
        <v>0</v>
      </c>
      <c r="DE116">
        <v>9981.8799999999992</v>
      </c>
      <c r="DF116">
        <v>0</v>
      </c>
      <c r="DG116">
        <v>1396.78</v>
      </c>
      <c r="DH116">
        <v>-54.544199999999996</v>
      </c>
      <c r="DI116">
        <v>1167.4000000000001</v>
      </c>
      <c r="DJ116">
        <v>1216.5999999999999</v>
      </c>
      <c r="DK116">
        <v>5.1512799999999999</v>
      </c>
      <c r="DL116">
        <v>1199.95</v>
      </c>
      <c r="DM116">
        <v>13.6812</v>
      </c>
      <c r="DN116">
        <v>1.87073</v>
      </c>
      <c r="DO116">
        <v>1.3590199999999999</v>
      </c>
      <c r="DP116">
        <v>16.390599999999999</v>
      </c>
      <c r="DQ116">
        <v>11.468</v>
      </c>
      <c r="DR116">
        <v>1799.99</v>
      </c>
      <c r="DS116">
        <v>0.97799999999999998</v>
      </c>
      <c r="DT116">
        <v>2.1999700000000001E-2</v>
      </c>
      <c r="DU116">
        <v>0</v>
      </c>
      <c r="DV116">
        <v>846.22400000000005</v>
      </c>
      <c r="DW116">
        <v>5.0001199999999999</v>
      </c>
      <c r="DX116">
        <v>15408.7</v>
      </c>
      <c r="DY116">
        <v>14417.8</v>
      </c>
      <c r="DZ116">
        <v>47.375</v>
      </c>
      <c r="EA116">
        <v>48.811999999999998</v>
      </c>
      <c r="EB116">
        <v>48.25</v>
      </c>
      <c r="EC116">
        <v>48.186999999999998</v>
      </c>
      <c r="ED116">
        <v>48.625</v>
      </c>
      <c r="EE116">
        <v>1755.5</v>
      </c>
      <c r="EF116">
        <v>39.49</v>
      </c>
      <c r="EG116">
        <v>0</v>
      </c>
      <c r="EH116">
        <v>177.9000000953674</v>
      </c>
      <c r="EI116">
        <v>0</v>
      </c>
      <c r="EJ116">
        <v>846.69583999999986</v>
      </c>
      <c r="EK116">
        <v>-3.8233846013070338</v>
      </c>
      <c r="EL116">
        <v>-65.892307758309158</v>
      </c>
      <c r="EM116">
        <v>15415.56</v>
      </c>
      <c r="EN116">
        <v>15</v>
      </c>
      <c r="EO116">
        <v>1657483906</v>
      </c>
      <c r="EP116" t="s">
        <v>916</v>
      </c>
      <c r="EQ116">
        <v>1657483906</v>
      </c>
      <c r="ER116">
        <v>1657483903</v>
      </c>
      <c r="ES116">
        <v>110</v>
      </c>
      <c r="ET116">
        <v>0.499</v>
      </c>
      <c r="EU116">
        <v>2E-3</v>
      </c>
      <c r="EV116">
        <v>3.4460000000000002</v>
      </c>
      <c r="EW116">
        <v>-0.13100000000000001</v>
      </c>
      <c r="EX116">
        <v>1200</v>
      </c>
      <c r="EY116">
        <v>15</v>
      </c>
      <c r="EZ116">
        <v>0.06</v>
      </c>
      <c r="FA116">
        <v>0.02</v>
      </c>
      <c r="FB116">
        <v>-54.527017499999999</v>
      </c>
      <c r="FC116">
        <v>0.136218011257181</v>
      </c>
      <c r="FD116">
        <v>4.041978406362369E-2</v>
      </c>
      <c r="FE116">
        <v>1</v>
      </c>
      <c r="FF116">
        <v>5.2006137499999996</v>
      </c>
      <c r="FG116">
        <v>8.4475384615371574E-2</v>
      </c>
      <c r="FH116">
        <v>3.0987197492472581E-2</v>
      </c>
      <c r="FI116">
        <v>1</v>
      </c>
      <c r="FJ116">
        <v>2</v>
      </c>
      <c r="FK116">
        <v>2</v>
      </c>
      <c r="FL116" t="s">
        <v>408</v>
      </c>
      <c r="FM116">
        <v>2.9287899999999998</v>
      </c>
      <c r="FN116">
        <v>2.7030599999999998</v>
      </c>
      <c r="FO116">
        <v>0.19939000000000001</v>
      </c>
      <c r="FP116">
        <v>0.20594899999999999</v>
      </c>
      <c r="FQ116">
        <v>9.5633800000000005E-2</v>
      </c>
      <c r="FR116">
        <v>7.5469499999999995E-2</v>
      </c>
      <c r="FS116">
        <v>27905.1</v>
      </c>
      <c r="FT116">
        <v>15280.3</v>
      </c>
      <c r="FU116">
        <v>31343.4</v>
      </c>
      <c r="FV116">
        <v>20954.900000000001</v>
      </c>
      <c r="FW116">
        <v>38407.199999999997</v>
      </c>
      <c r="FX116">
        <v>32979.4</v>
      </c>
      <c r="FY116">
        <v>47425.5</v>
      </c>
      <c r="FZ116">
        <v>40105.5</v>
      </c>
      <c r="GA116">
        <v>1.88795</v>
      </c>
      <c r="GB116">
        <v>1.83118</v>
      </c>
      <c r="GC116">
        <v>6.2212300000000003E-3</v>
      </c>
      <c r="GD116">
        <v>0</v>
      </c>
      <c r="GE116">
        <v>27.928699999999999</v>
      </c>
      <c r="GF116">
        <v>999.9</v>
      </c>
      <c r="GG116">
        <v>42.3</v>
      </c>
      <c r="GH116">
        <v>40.299999999999997</v>
      </c>
      <c r="GI116">
        <v>32.0794</v>
      </c>
      <c r="GJ116">
        <v>61.347299999999997</v>
      </c>
      <c r="GK116">
        <v>18.8141</v>
      </c>
      <c r="GL116">
        <v>1</v>
      </c>
      <c r="GM116">
        <v>0.93955299999999997</v>
      </c>
      <c r="GN116">
        <v>8.5071700000000003</v>
      </c>
      <c r="GO116">
        <v>19.9831</v>
      </c>
      <c r="GP116">
        <v>5.1949800000000002</v>
      </c>
      <c r="GQ116">
        <v>11.950100000000001</v>
      </c>
      <c r="GR116">
        <v>4.9953500000000002</v>
      </c>
      <c r="GS116">
        <v>3.2910300000000001</v>
      </c>
      <c r="GT116">
        <v>9999</v>
      </c>
      <c r="GU116">
        <v>9999</v>
      </c>
      <c r="GV116">
        <v>9999</v>
      </c>
      <c r="GW116">
        <v>999.9</v>
      </c>
      <c r="GX116">
        <v>1.8754599999999999</v>
      </c>
      <c r="GY116">
        <v>1.8743799999999999</v>
      </c>
      <c r="GZ116">
        <v>1.8747100000000001</v>
      </c>
      <c r="HA116">
        <v>1.87849</v>
      </c>
      <c r="HB116">
        <v>1.87198</v>
      </c>
      <c r="HC116">
        <v>1.8696600000000001</v>
      </c>
      <c r="HD116">
        <v>1.8717999999999999</v>
      </c>
      <c r="HE116">
        <v>1.8749100000000001</v>
      </c>
      <c r="HF116">
        <v>0</v>
      </c>
      <c r="HG116">
        <v>0</v>
      </c>
      <c r="HH116">
        <v>0</v>
      </c>
      <c r="HI116">
        <v>0</v>
      </c>
      <c r="HJ116" t="s">
        <v>409</v>
      </c>
      <c r="HK116" t="s">
        <v>410</v>
      </c>
      <c r="HL116" t="s">
        <v>411</v>
      </c>
      <c r="HM116" t="s">
        <v>411</v>
      </c>
      <c r="HN116" t="s">
        <v>411</v>
      </c>
      <c r="HO116" t="s">
        <v>411</v>
      </c>
      <c r="HP116">
        <v>0</v>
      </c>
      <c r="HQ116">
        <v>100</v>
      </c>
      <c r="HR116">
        <v>100</v>
      </c>
      <c r="HS116">
        <v>3.45</v>
      </c>
      <c r="HT116">
        <v>-0.13109999999999999</v>
      </c>
      <c r="HU116">
        <v>3.4459999999999131</v>
      </c>
      <c r="HV116">
        <v>0</v>
      </c>
      <c r="HW116">
        <v>0</v>
      </c>
      <c r="HX116">
        <v>0</v>
      </c>
      <c r="HY116">
        <v>-0.13112499999999899</v>
      </c>
      <c r="HZ116">
        <v>0</v>
      </c>
      <c r="IA116">
        <v>0</v>
      </c>
      <c r="IB116">
        <v>0</v>
      </c>
      <c r="IC116">
        <v>-1</v>
      </c>
      <c r="ID116">
        <v>-1</v>
      </c>
      <c r="IE116">
        <v>-1</v>
      </c>
      <c r="IF116">
        <v>-1</v>
      </c>
      <c r="IG116">
        <v>1.2</v>
      </c>
      <c r="IH116">
        <v>1.2</v>
      </c>
      <c r="II116">
        <v>2.4560499999999998</v>
      </c>
      <c r="IJ116">
        <v>2.3864700000000001</v>
      </c>
      <c r="IK116">
        <v>1.5490699999999999</v>
      </c>
      <c r="IL116">
        <v>2.2985799999999998</v>
      </c>
      <c r="IM116">
        <v>1.5918000000000001</v>
      </c>
      <c r="IN116">
        <v>2.3596200000000001</v>
      </c>
      <c r="IO116">
        <v>42.324100000000001</v>
      </c>
      <c r="IP116">
        <v>15.4542</v>
      </c>
      <c r="IQ116">
        <v>18</v>
      </c>
      <c r="IR116">
        <v>515.98400000000004</v>
      </c>
      <c r="IS116">
        <v>452.45800000000003</v>
      </c>
      <c r="IT116">
        <v>17.072399999999998</v>
      </c>
      <c r="IU116">
        <v>38.127299999999998</v>
      </c>
      <c r="IV116">
        <v>30.000900000000001</v>
      </c>
      <c r="IW116">
        <v>38.265799999999999</v>
      </c>
      <c r="IX116">
        <v>38.275300000000001</v>
      </c>
      <c r="IY116">
        <v>49.1845</v>
      </c>
      <c r="IZ116">
        <v>55.456099999999999</v>
      </c>
      <c r="JA116">
        <v>0</v>
      </c>
      <c r="JB116">
        <v>17.051200000000001</v>
      </c>
      <c r="JC116">
        <v>1200</v>
      </c>
      <c r="JD116">
        <v>13.6157</v>
      </c>
      <c r="JE116">
        <v>98.485799999999998</v>
      </c>
      <c r="JF116">
        <v>98.042400000000001</v>
      </c>
    </row>
    <row r="117" spans="1:266" x14ac:dyDescent="0.25">
      <c r="A117">
        <v>101</v>
      </c>
      <c r="B117">
        <v>1657484165.5</v>
      </c>
      <c r="C117">
        <v>19052.400000095371</v>
      </c>
      <c r="D117" t="s">
        <v>917</v>
      </c>
      <c r="E117" t="s">
        <v>918</v>
      </c>
      <c r="F117" t="s">
        <v>397</v>
      </c>
      <c r="G117" t="s">
        <v>398</v>
      </c>
      <c r="H117" t="s">
        <v>31</v>
      </c>
      <c r="I117" t="s">
        <v>672</v>
      </c>
      <c r="J117" t="s">
        <v>401</v>
      </c>
      <c r="K117">
        <v>1657484165.5</v>
      </c>
      <c r="L117">
        <f t="shared" si="138"/>
        <v>3.3492552852424592E-3</v>
      </c>
      <c r="M117">
        <f t="shared" si="139"/>
        <v>3.3492552852424593</v>
      </c>
      <c r="N117">
        <f t="shared" si="140"/>
        <v>40.395024921360786</v>
      </c>
      <c r="O117">
        <f t="shared" si="141"/>
        <v>1445.75</v>
      </c>
      <c r="P117">
        <f t="shared" si="142"/>
        <v>1003.4359581217333</v>
      </c>
      <c r="Q117">
        <f t="shared" si="143"/>
        <v>99.775625973977483</v>
      </c>
      <c r="R117">
        <f t="shared" si="144"/>
        <v>143.75666935625</v>
      </c>
      <c r="S117">
        <f t="shared" si="145"/>
        <v>0.16528843225406314</v>
      </c>
      <c r="T117">
        <f t="shared" si="146"/>
        <v>2.9169629058538713</v>
      </c>
      <c r="U117">
        <f t="shared" si="147"/>
        <v>0.16025591879476753</v>
      </c>
      <c r="V117">
        <f t="shared" si="148"/>
        <v>0.10059933715827518</v>
      </c>
      <c r="W117">
        <f t="shared" si="149"/>
        <v>289.58300984753845</v>
      </c>
      <c r="X117">
        <f t="shared" si="150"/>
        <v>27.677152138545797</v>
      </c>
      <c r="Y117">
        <f t="shared" si="151"/>
        <v>28.043600000000001</v>
      </c>
      <c r="Z117">
        <f t="shared" si="152"/>
        <v>3.8044958396196149</v>
      </c>
      <c r="AA117">
        <f t="shared" si="153"/>
        <v>50.346152068778323</v>
      </c>
      <c r="AB117">
        <f t="shared" si="154"/>
        <v>1.7847901342625001</v>
      </c>
      <c r="AC117">
        <f t="shared" si="155"/>
        <v>3.5450378249846826</v>
      </c>
      <c r="AD117">
        <f t="shared" si="156"/>
        <v>2.019705705357115</v>
      </c>
      <c r="AE117">
        <f t="shared" si="157"/>
        <v>-147.70215807919246</v>
      </c>
      <c r="AF117">
        <f t="shared" si="158"/>
        <v>-189.74907642406359</v>
      </c>
      <c r="AG117">
        <f t="shared" si="159"/>
        <v>-14.100557511577582</v>
      </c>
      <c r="AH117">
        <f t="shared" si="160"/>
        <v>-61.96878216729516</v>
      </c>
      <c r="AI117">
        <v>0</v>
      </c>
      <c r="AJ117">
        <v>0</v>
      </c>
      <c r="AK117">
        <f t="shared" si="161"/>
        <v>1</v>
      </c>
      <c r="AL117">
        <f t="shared" si="162"/>
        <v>0</v>
      </c>
      <c r="AM117">
        <f t="shared" si="163"/>
        <v>52528.306049708735</v>
      </c>
      <c r="AN117" t="s">
        <v>402</v>
      </c>
      <c r="AO117">
        <v>10366.9</v>
      </c>
      <c r="AP117">
        <v>993.59653846153856</v>
      </c>
      <c r="AQ117">
        <v>3431.87</v>
      </c>
      <c r="AR117">
        <f t="shared" si="164"/>
        <v>0.71047955241266758</v>
      </c>
      <c r="AS117">
        <v>-3.9894345373445681</v>
      </c>
      <c r="AT117" t="s">
        <v>919</v>
      </c>
      <c r="AU117">
        <v>10379.799999999999</v>
      </c>
      <c r="AV117">
        <v>818.34638461538464</v>
      </c>
      <c r="AW117">
        <v>1265.46</v>
      </c>
      <c r="AX117">
        <f t="shared" si="165"/>
        <v>0.35332101795759285</v>
      </c>
      <c r="AY117">
        <v>0.5</v>
      </c>
      <c r="AZ117">
        <f t="shared" si="166"/>
        <v>1513.2689999210043</v>
      </c>
      <c r="BA117">
        <f t="shared" si="167"/>
        <v>40.395024921360786</v>
      </c>
      <c r="BB117">
        <f t="shared" si="168"/>
        <v>267.33487174787888</v>
      </c>
      <c r="BC117">
        <f t="shared" si="169"/>
        <v>2.9330184825713281E-2</v>
      </c>
      <c r="BD117">
        <f t="shared" si="170"/>
        <v>1.7119545461729331</v>
      </c>
      <c r="BE117">
        <f t="shared" si="171"/>
        <v>664.32607747023951</v>
      </c>
      <c r="BF117" t="s">
        <v>920</v>
      </c>
      <c r="BG117">
        <v>580.16999999999996</v>
      </c>
      <c r="BH117">
        <f t="shared" si="172"/>
        <v>580.16999999999996</v>
      </c>
      <c r="BI117">
        <f t="shared" si="173"/>
        <v>0.54153430373144951</v>
      </c>
      <c r="BJ117">
        <f t="shared" si="174"/>
        <v>0.65244438906830005</v>
      </c>
      <c r="BK117">
        <f t="shared" si="175"/>
        <v>0.75969071080408179</v>
      </c>
      <c r="BL117">
        <f t="shared" si="176"/>
        <v>1.644625625137053</v>
      </c>
      <c r="BM117">
        <f t="shared" si="177"/>
        <v>0.88850165257225666</v>
      </c>
      <c r="BN117">
        <f t="shared" si="178"/>
        <v>0.4625531050444619</v>
      </c>
      <c r="BO117">
        <f t="shared" si="179"/>
        <v>0.5374468949555381</v>
      </c>
      <c r="BP117">
        <v>1323</v>
      </c>
      <c r="BQ117">
        <v>300</v>
      </c>
      <c r="BR117">
        <v>300</v>
      </c>
      <c r="BS117">
        <v>300</v>
      </c>
      <c r="BT117">
        <v>10379.799999999999</v>
      </c>
      <c r="BU117">
        <v>1178.5</v>
      </c>
      <c r="BV117">
        <v>-7.0942699999999997E-3</v>
      </c>
      <c r="BW117">
        <v>1.37</v>
      </c>
      <c r="BX117" t="s">
        <v>405</v>
      </c>
      <c r="BY117" t="s">
        <v>405</v>
      </c>
      <c r="BZ117" t="s">
        <v>405</v>
      </c>
      <c r="CA117" t="s">
        <v>405</v>
      </c>
      <c r="CB117" t="s">
        <v>405</v>
      </c>
      <c r="CC117" t="s">
        <v>405</v>
      </c>
      <c r="CD117" t="s">
        <v>405</v>
      </c>
      <c r="CE117" t="s">
        <v>405</v>
      </c>
      <c r="CF117" t="s">
        <v>405</v>
      </c>
      <c r="CG117" t="s">
        <v>405</v>
      </c>
      <c r="CH117">
        <f t="shared" si="180"/>
        <v>1800.1</v>
      </c>
      <c r="CI117">
        <f t="shared" si="181"/>
        <v>1513.2689999210043</v>
      </c>
      <c r="CJ117">
        <f t="shared" si="182"/>
        <v>0.84065829671740699</v>
      </c>
      <c r="CK117">
        <f t="shared" si="183"/>
        <v>0.16087051266459557</v>
      </c>
      <c r="CL117">
        <v>6</v>
      </c>
      <c r="CM117">
        <v>0.5</v>
      </c>
      <c r="CN117" t="s">
        <v>406</v>
      </c>
      <c r="CO117">
        <v>2</v>
      </c>
      <c r="CP117">
        <v>1657484165.5</v>
      </c>
      <c r="CQ117">
        <v>1445.75</v>
      </c>
      <c r="CR117">
        <v>1500.02</v>
      </c>
      <c r="CS117">
        <v>17.9495</v>
      </c>
      <c r="CT117">
        <v>14.0036</v>
      </c>
      <c r="CU117">
        <v>1441.66</v>
      </c>
      <c r="CV117">
        <v>18.080500000000001</v>
      </c>
      <c r="CW117">
        <v>500.13499999999999</v>
      </c>
      <c r="CX117">
        <v>99.3339</v>
      </c>
      <c r="CY117">
        <v>0.100075</v>
      </c>
      <c r="CZ117">
        <v>26.837</v>
      </c>
      <c r="DA117">
        <v>28.043600000000001</v>
      </c>
      <c r="DB117">
        <v>999.9</v>
      </c>
      <c r="DC117">
        <v>0</v>
      </c>
      <c r="DD117">
        <v>0</v>
      </c>
      <c r="DE117">
        <v>9995</v>
      </c>
      <c r="DF117">
        <v>0</v>
      </c>
      <c r="DG117">
        <v>1379.52</v>
      </c>
      <c r="DH117">
        <v>-54.278700000000001</v>
      </c>
      <c r="DI117">
        <v>1472.17</v>
      </c>
      <c r="DJ117">
        <v>1521.33</v>
      </c>
      <c r="DK117">
        <v>3.9458299999999999</v>
      </c>
      <c r="DL117">
        <v>1500.02</v>
      </c>
      <c r="DM117">
        <v>14.0036</v>
      </c>
      <c r="DN117">
        <v>1.7829900000000001</v>
      </c>
      <c r="DO117">
        <v>1.39103</v>
      </c>
      <c r="DP117">
        <v>15.638400000000001</v>
      </c>
      <c r="DQ117">
        <v>11.8203</v>
      </c>
      <c r="DR117">
        <v>1800.1</v>
      </c>
      <c r="DS117">
        <v>0.97799700000000001</v>
      </c>
      <c r="DT117">
        <v>2.2003399999999999E-2</v>
      </c>
      <c r="DU117">
        <v>0</v>
      </c>
      <c r="DV117">
        <v>817.83</v>
      </c>
      <c r="DW117">
        <v>5.0001199999999999</v>
      </c>
      <c r="DX117">
        <v>14895.7</v>
      </c>
      <c r="DY117">
        <v>14418.6</v>
      </c>
      <c r="DZ117">
        <v>47.061999999999998</v>
      </c>
      <c r="EA117">
        <v>48.561999999999998</v>
      </c>
      <c r="EB117">
        <v>48.061999999999998</v>
      </c>
      <c r="EC117">
        <v>47.936999999999998</v>
      </c>
      <c r="ED117">
        <v>48.5</v>
      </c>
      <c r="EE117">
        <v>1755.6</v>
      </c>
      <c r="EF117">
        <v>39.5</v>
      </c>
      <c r="EG117">
        <v>0</v>
      </c>
      <c r="EH117">
        <v>188.79999995231631</v>
      </c>
      <c r="EI117">
        <v>0</v>
      </c>
      <c r="EJ117">
        <v>818.34638461538464</v>
      </c>
      <c r="EK117">
        <v>-4.8944957229385047</v>
      </c>
      <c r="EL117">
        <v>-95.986324788339658</v>
      </c>
      <c r="EM117">
        <v>14905.76923076923</v>
      </c>
      <c r="EN117">
        <v>15</v>
      </c>
      <c r="EO117">
        <v>1657484088.5</v>
      </c>
      <c r="EP117" t="s">
        <v>921</v>
      </c>
      <c r="EQ117">
        <v>1657484084.5</v>
      </c>
      <c r="ER117">
        <v>1657484088.5</v>
      </c>
      <c r="ES117">
        <v>111</v>
      </c>
      <c r="ET117">
        <v>0.64300000000000002</v>
      </c>
      <c r="EU117">
        <v>0</v>
      </c>
      <c r="EV117">
        <v>4.0890000000000004</v>
      </c>
      <c r="EW117">
        <v>-0.13100000000000001</v>
      </c>
      <c r="EX117">
        <v>1500</v>
      </c>
      <c r="EY117">
        <v>15</v>
      </c>
      <c r="EZ117">
        <v>0.04</v>
      </c>
      <c r="FA117">
        <v>0.02</v>
      </c>
      <c r="FB117">
        <v>-54.255512500000009</v>
      </c>
      <c r="FC117">
        <v>0.85669756097565053</v>
      </c>
      <c r="FD117">
        <v>0.13717545550771831</v>
      </c>
      <c r="FE117">
        <v>0</v>
      </c>
      <c r="FF117">
        <v>4.0221752499999992</v>
      </c>
      <c r="FG117">
        <v>-0.2222916697936233</v>
      </c>
      <c r="FH117">
        <v>3.9382603836433973E-2</v>
      </c>
      <c r="FI117">
        <v>0</v>
      </c>
      <c r="FJ117">
        <v>0</v>
      </c>
      <c r="FK117">
        <v>2</v>
      </c>
      <c r="FL117" t="s">
        <v>487</v>
      </c>
      <c r="FM117">
        <v>2.9287899999999998</v>
      </c>
      <c r="FN117">
        <v>2.70296</v>
      </c>
      <c r="FO117">
        <v>0.23030999999999999</v>
      </c>
      <c r="FP117">
        <v>0.23603199999999999</v>
      </c>
      <c r="FQ117">
        <v>9.2341699999999999E-2</v>
      </c>
      <c r="FR117">
        <v>7.67539E-2</v>
      </c>
      <c r="FS117">
        <v>26813.9</v>
      </c>
      <c r="FT117">
        <v>14694.3</v>
      </c>
      <c r="FU117">
        <v>31336</v>
      </c>
      <c r="FV117">
        <v>20950.400000000001</v>
      </c>
      <c r="FW117">
        <v>38537.599999999999</v>
      </c>
      <c r="FX117">
        <v>32927.599999999999</v>
      </c>
      <c r="FY117">
        <v>47414.3</v>
      </c>
      <c r="FZ117">
        <v>40097.599999999999</v>
      </c>
      <c r="GA117">
        <v>1.8871</v>
      </c>
      <c r="GB117">
        <v>1.8293999999999999</v>
      </c>
      <c r="GC117">
        <v>1.6223600000000001E-2</v>
      </c>
      <c r="GD117">
        <v>0</v>
      </c>
      <c r="GE117">
        <v>27.778700000000001</v>
      </c>
      <c r="GF117">
        <v>999.9</v>
      </c>
      <c r="GG117">
        <v>42.3</v>
      </c>
      <c r="GH117">
        <v>40.299999999999997</v>
      </c>
      <c r="GI117">
        <v>32.0794</v>
      </c>
      <c r="GJ117">
        <v>61.497300000000003</v>
      </c>
      <c r="GK117">
        <v>18.637799999999999</v>
      </c>
      <c r="GL117">
        <v>1</v>
      </c>
      <c r="GM117">
        <v>0.95668399999999998</v>
      </c>
      <c r="GN117">
        <v>9.2638800000000003</v>
      </c>
      <c r="GO117">
        <v>19.944600000000001</v>
      </c>
      <c r="GP117">
        <v>5.1945300000000003</v>
      </c>
      <c r="GQ117">
        <v>11.950100000000001</v>
      </c>
      <c r="GR117">
        <v>4.99505</v>
      </c>
      <c r="GS117">
        <v>3.2910300000000001</v>
      </c>
      <c r="GT117">
        <v>9999</v>
      </c>
      <c r="GU117">
        <v>9999</v>
      </c>
      <c r="GV117">
        <v>9999</v>
      </c>
      <c r="GW117">
        <v>999.9</v>
      </c>
      <c r="GX117">
        <v>1.8754500000000001</v>
      </c>
      <c r="GY117">
        <v>1.87439</v>
      </c>
      <c r="GZ117">
        <v>1.8747100000000001</v>
      </c>
      <c r="HA117">
        <v>1.8784700000000001</v>
      </c>
      <c r="HB117">
        <v>1.87198</v>
      </c>
      <c r="HC117">
        <v>1.8696600000000001</v>
      </c>
      <c r="HD117">
        <v>1.8717999999999999</v>
      </c>
      <c r="HE117">
        <v>1.8749499999999999</v>
      </c>
      <c r="HF117">
        <v>0</v>
      </c>
      <c r="HG117">
        <v>0</v>
      </c>
      <c r="HH117">
        <v>0</v>
      </c>
      <c r="HI117">
        <v>0</v>
      </c>
      <c r="HJ117" t="s">
        <v>409</v>
      </c>
      <c r="HK117" t="s">
        <v>410</v>
      </c>
      <c r="HL117" t="s">
        <v>411</v>
      </c>
      <c r="HM117" t="s">
        <v>411</v>
      </c>
      <c r="HN117" t="s">
        <v>411</v>
      </c>
      <c r="HO117" t="s">
        <v>411</v>
      </c>
      <c r="HP117">
        <v>0</v>
      </c>
      <c r="HQ117">
        <v>100</v>
      </c>
      <c r="HR117">
        <v>100</v>
      </c>
      <c r="HS117">
        <v>4.09</v>
      </c>
      <c r="HT117">
        <v>-0.13100000000000001</v>
      </c>
      <c r="HU117">
        <v>4.0889999999999418</v>
      </c>
      <c r="HV117">
        <v>0</v>
      </c>
      <c r="HW117">
        <v>0</v>
      </c>
      <c r="HX117">
        <v>0</v>
      </c>
      <c r="HY117">
        <v>-0.13107499999999919</v>
      </c>
      <c r="HZ117">
        <v>0</v>
      </c>
      <c r="IA117">
        <v>0</v>
      </c>
      <c r="IB117">
        <v>0</v>
      </c>
      <c r="IC117">
        <v>-1</v>
      </c>
      <c r="ID117">
        <v>-1</v>
      </c>
      <c r="IE117">
        <v>-1</v>
      </c>
      <c r="IF117">
        <v>-1</v>
      </c>
      <c r="IG117">
        <v>1.4</v>
      </c>
      <c r="IH117">
        <v>1.3</v>
      </c>
      <c r="II117">
        <v>2.94312</v>
      </c>
      <c r="IJ117">
        <v>2.3767100000000001</v>
      </c>
      <c r="IK117">
        <v>1.5490699999999999</v>
      </c>
      <c r="IL117">
        <v>2.2985799999999998</v>
      </c>
      <c r="IM117">
        <v>1.5918000000000001</v>
      </c>
      <c r="IN117">
        <v>2.33887</v>
      </c>
      <c r="IO117">
        <v>42.483699999999999</v>
      </c>
      <c r="IP117">
        <v>15.3491</v>
      </c>
      <c r="IQ117">
        <v>18</v>
      </c>
      <c r="IR117">
        <v>516.149</v>
      </c>
      <c r="IS117">
        <v>451.86900000000003</v>
      </c>
      <c r="IT117">
        <v>16.300799999999999</v>
      </c>
      <c r="IU117">
        <v>38.263100000000001</v>
      </c>
      <c r="IV117">
        <v>30.000699999999998</v>
      </c>
      <c r="IW117">
        <v>38.368099999999998</v>
      </c>
      <c r="IX117">
        <v>38.366599999999998</v>
      </c>
      <c r="IY117">
        <v>58.923200000000001</v>
      </c>
      <c r="IZ117">
        <v>54.6282</v>
      </c>
      <c r="JA117">
        <v>0</v>
      </c>
      <c r="JB117">
        <v>16.271000000000001</v>
      </c>
      <c r="JC117">
        <v>1500</v>
      </c>
      <c r="JD117">
        <v>13.9617</v>
      </c>
      <c r="JE117">
        <v>98.462500000000006</v>
      </c>
      <c r="JF117">
        <v>98.022400000000005</v>
      </c>
    </row>
    <row r="118" spans="1:266" x14ac:dyDescent="0.25">
      <c r="A118">
        <v>102</v>
      </c>
      <c r="B118">
        <v>1657484328</v>
      </c>
      <c r="C118">
        <v>19214.900000095371</v>
      </c>
      <c r="D118" t="s">
        <v>922</v>
      </c>
      <c r="E118" t="s">
        <v>923</v>
      </c>
      <c r="F118" t="s">
        <v>397</v>
      </c>
      <c r="G118" t="s">
        <v>398</v>
      </c>
      <c r="H118" t="s">
        <v>31</v>
      </c>
      <c r="I118" t="s">
        <v>672</v>
      </c>
      <c r="J118" t="s">
        <v>401</v>
      </c>
      <c r="K118">
        <v>1657484328</v>
      </c>
      <c r="L118">
        <f t="shared" si="138"/>
        <v>2.4824420242998716E-3</v>
      </c>
      <c r="M118">
        <f t="shared" si="139"/>
        <v>2.4824420242998717</v>
      </c>
      <c r="N118">
        <f t="shared" si="140"/>
        <v>39.927322632388602</v>
      </c>
      <c r="O118">
        <f t="shared" si="141"/>
        <v>1746.98</v>
      </c>
      <c r="P118">
        <f t="shared" si="142"/>
        <v>1153.8434973964659</v>
      </c>
      <c r="Q118">
        <f t="shared" si="143"/>
        <v>114.72859855704975</v>
      </c>
      <c r="R118">
        <f t="shared" si="144"/>
        <v>173.70515807338003</v>
      </c>
      <c r="S118">
        <f t="shared" si="145"/>
        <v>0.11970637265236189</v>
      </c>
      <c r="T118">
        <f t="shared" si="146"/>
        <v>2.91670173237104</v>
      </c>
      <c r="U118">
        <f t="shared" si="147"/>
        <v>0.11704247490520402</v>
      </c>
      <c r="V118">
        <f t="shared" si="148"/>
        <v>7.3385949977505222E-2</v>
      </c>
      <c r="W118">
        <f t="shared" si="149"/>
        <v>289.56385784752831</v>
      </c>
      <c r="X118">
        <f t="shared" si="150"/>
        <v>27.726516857098442</v>
      </c>
      <c r="Y118">
        <f t="shared" si="151"/>
        <v>28.0488</v>
      </c>
      <c r="Z118">
        <f t="shared" si="152"/>
        <v>3.8056489212470415</v>
      </c>
      <c r="AA118">
        <f t="shared" si="153"/>
        <v>50.044514516342829</v>
      </c>
      <c r="AB118">
        <f t="shared" si="154"/>
        <v>1.7557049640894002</v>
      </c>
      <c r="AC118">
        <f t="shared" si="155"/>
        <v>3.5082865346131928</v>
      </c>
      <c r="AD118">
        <f t="shared" si="156"/>
        <v>2.049943957157641</v>
      </c>
      <c r="AE118">
        <f t="shared" si="157"/>
        <v>-109.47569327162434</v>
      </c>
      <c r="AF118">
        <f t="shared" si="158"/>
        <v>-218.39789132969145</v>
      </c>
      <c r="AG118">
        <f t="shared" si="159"/>
        <v>-16.217045277415046</v>
      </c>
      <c r="AH118">
        <f t="shared" si="160"/>
        <v>-54.526772031202484</v>
      </c>
      <c r="AI118">
        <v>0</v>
      </c>
      <c r="AJ118">
        <v>0</v>
      </c>
      <c r="AK118">
        <f t="shared" si="161"/>
        <v>1</v>
      </c>
      <c r="AL118">
        <f t="shared" si="162"/>
        <v>0</v>
      </c>
      <c r="AM118">
        <f t="shared" si="163"/>
        <v>52551.77527569473</v>
      </c>
      <c r="AN118" t="s">
        <v>402</v>
      </c>
      <c r="AO118">
        <v>10366.9</v>
      </c>
      <c r="AP118">
        <v>993.59653846153856</v>
      </c>
      <c r="AQ118">
        <v>3431.87</v>
      </c>
      <c r="AR118">
        <f t="shared" si="164"/>
        <v>0.71047955241266758</v>
      </c>
      <c r="AS118">
        <v>-3.9894345373445681</v>
      </c>
      <c r="AT118" t="s">
        <v>924</v>
      </c>
      <c r="AU118">
        <v>10381.1</v>
      </c>
      <c r="AV118">
        <v>798.27739999999994</v>
      </c>
      <c r="AW118">
        <v>1223.08</v>
      </c>
      <c r="AX118">
        <f t="shared" si="165"/>
        <v>0.34732200673709002</v>
      </c>
      <c r="AY118">
        <v>0.5</v>
      </c>
      <c r="AZ118">
        <f t="shared" si="166"/>
        <v>1513.1681999209991</v>
      </c>
      <c r="BA118">
        <f t="shared" si="167"/>
        <v>39.927322632388602</v>
      </c>
      <c r="BB118">
        <f t="shared" si="168"/>
        <v>262.77830786365581</v>
      </c>
      <c r="BC118">
        <f t="shared" si="169"/>
        <v>2.9023050558441569E-2</v>
      </c>
      <c r="BD118">
        <f t="shared" si="170"/>
        <v>1.8059243876116036</v>
      </c>
      <c r="BE118">
        <f t="shared" si="171"/>
        <v>652.45770062616361</v>
      </c>
      <c r="BF118" t="s">
        <v>925</v>
      </c>
      <c r="BG118">
        <v>571.49</v>
      </c>
      <c r="BH118">
        <f t="shared" si="172"/>
        <v>571.49</v>
      </c>
      <c r="BI118">
        <f t="shared" si="173"/>
        <v>0.53274520064100472</v>
      </c>
      <c r="BJ118">
        <f t="shared" si="174"/>
        <v>0.65194769717153433</v>
      </c>
      <c r="BK118">
        <f t="shared" si="175"/>
        <v>0.77220159559219403</v>
      </c>
      <c r="BL118">
        <f t="shared" si="176"/>
        <v>1.851125118786842</v>
      </c>
      <c r="BM118">
        <f t="shared" si="177"/>
        <v>0.90588280389449594</v>
      </c>
      <c r="BN118">
        <f t="shared" si="178"/>
        <v>0.46673197745114692</v>
      </c>
      <c r="BO118">
        <f t="shared" si="179"/>
        <v>0.53326802254885308</v>
      </c>
      <c r="BP118">
        <v>1325</v>
      </c>
      <c r="BQ118">
        <v>300</v>
      </c>
      <c r="BR118">
        <v>300</v>
      </c>
      <c r="BS118">
        <v>300</v>
      </c>
      <c r="BT118">
        <v>10381.1</v>
      </c>
      <c r="BU118">
        <v>1139.79</v>
      </c>
      <c r="BV118">
        <v>-7.0950500000000003E-3</v>
      </c>
      <c r="BW118">
        <v>1.56</v>
      </c>
      <c r="BX118" t="s">
        <v>405</v>
      </c>
      <c r="BY118" t="s">
        <v>405</v>
      </c>
      <c r="BZ118" t="s">
        <v>405</v>
      </c>
      <c r="CA118" t="s">
        <v>405</v>
      </c>
      <c r="CB118" t="s">
        <v>405</v>
      </c>
      <c r="CC118" t="s">
        <v>405</v>
      </c>
      <c r="CD118" t="s">
        <v>405</v>
      </c>
      <c r="CE118" t="s">
        <v>405</v>
      </c>
      <c r="CF118" t="s">
        <v>405</v>
      </c>
      <c r="CG118" t="s">
        <v>405</v>
      </c>
      <c r="CH118">
        <f t="shared" si="180"/>
        <v>1799.98</v>
      </c>
      <c r="CI118">
        <f t="shared" si="181"/>
        <v>1513.1681999209991</v>
      </c>
      <c r="CJ118">
        <f t="shared" si="182"/>
        <v>0.84065834060433953</v>
      </c>
      <c r="CK118">
        <f t="shared" si="183"/>
        <v>0.16087059736637535</v>
      </c>
      <c r="CL118">
        <v>6</v>
      </c>
      <c r="CM118">
        <v>0.5</v>
      </c>
      <c r="CN118" t="s">
        <v>406</v>
      </c>
      <c r="CO118">
        <v>2</v>
      </c>
      <c r="CP118">
        <v>1657484328</v>
      </c>
      <c r="CQ118">
        <v>1746.98</v>
      </c>
      <c r="CR118">
        <v>1800.1</v>
      </c>
      <c r="CS118">
        <v>17.657399999999999</v>
      </c>
      <c r="CT118">
        <v>14.7309</v>
      </c>
      <c r="CU118">
        <v>1742.09</v>
      </c>
      <c r="CV118">
        <v>17.787700000000001</v>
      </c>
      <c r="CW118">
        <v>499.971</v>
      </c>
      <c r="CX118">
        <v>99.331500000000005</v>
      </c>
      <c r="CY118">
        <v>0.10018100000000001</v>
      </c>
      <c r="CZ118">
        <v>26.6599</v>
      </c>
      <c r="DA118">
        <v>28.0488</v>
      </c>
      <c r="DB118">
        <v>999.9</v>
      </c>
      <c r="DC118">
        <v>0</v>
      </c>
      <c r="DD118">
        <v>0</v>
      </c>
      <c r="DE118">
        <v>9993.75</v>
      </c>
      <c r="DF118">
        <v>0</v>
      </c>
      <c r="DG118">
        <v>1365.28</v>
      </c>
      <c r="DH118">
        <v>-53.127299999999998</v>
      </c>
      <c r="DI118">
        <v>1778.38</v>
      </c>
      <c r="DJ118">
        <v>1827.02</v>
      </c>
      <c r="DK118">
        <v>2.9265699999999999</v>
      </c>
      <c r="DL118">
        <v>1800.1</v>
      </c>
      <c r="DM118">
        <v>14.7309</v>
      </c>
      <c r="DN118">
        <v>1.7539400000000001</v>
      </c>
      <c r="DO118">
        <v>1.4632400000000001</v>
      </c>
      <c r="DP118">
        <v>15.382199999999999</v>
      </c>
      <c r="DQ118">
        <v>12.589399999999999</v>
      </c>
      <c r="DR118">
        <v>1799.98</v>
      </c>
      <c r="DS118">
        <v>0.977993</v>
      </c>
      <c r="DT118">
        <v>2.2007100000000002E-2</v>
      </c>
      <c r="DU118">
        <v>0</v>
      </c>
      <c r="DV118">
        <v>797.53399999999999</v>
      </c>
      <c r="DW118">
        <v>5.0001199999999999</v>
      </c>
      <c r="DX118">
        <v>14528.3</v>
      </c>
      <c r="DY118">
        <v>14417.6</v>
      </c>
      <c r="DZ118">
        <v>46.811999999999998</v>
      </c>
      <c r="EA118">
        <v>48.311999999999998</v>
      </c>
      <c r="EB118">
        <v>47.75</v>
      </c>
      <c r="EC118">
        <v>47.625</v>
      </c>
      <c r="ED118">
        <v>48.125</v>
      </c>
      <c r="EE118">
        <v>1755.48</v>
      </c>
      <c r="EF118">
        <v>39.5</v>
      </c>
      <c r="EG118">
        <v>0</v>
      </c>
      <c r="EH118">
        <v>161.79999995231631</v>
      </c>
      <c r="EI118">
        <v>0</v>
      </c>
      <c r="EJ118">
        <v>798.27739999999994</v>
      </c>
      <c r="EK118">
        <v>-5.969153845887571</v>
      </c>
      <c r="EL118">
        <v>-118.6692309815718</v>
      </c>
      <c r="EM118">
        <v>14543.603999999999</v>
      </c>
      <c r="EN118">
        <v>15</v>
      </c>
      <c r="EO118">
        <v>1657484285</v>
      </c>
      <c r="EP118" t="s">
        <v>926</v>
      </c>
      <c r="EQ118">
        <v>1657484285</v>
      </c>
      <c r="ER118">
        <v>1657484284</v>
      </c>
      <c r="ES118">
        <v>112</v>
      </c>
      <c r="ET118">
        <v>0.79600000000000004</v>
      </c>
      <c r="EU118">
        <v>1E-3</v>
      </c>
      <c r="EV118">
        <v>4.8840000000000003</v>
      </c>
      <c r="EW118">
        <v>-0.13</v>
      </c>
      <c r="EX118">
        <v>1801</v>
      </c>
      <c r="EY118">
        <v>15</v>
      </c>
      <c r="EZ118">
        <v>7.0000000000000007E-2</v>
      </c>
      <c r="FA118">
        <v>0.03</v>
      </c>
      <c r="FB118">
        <v>-53.099534999999989</v>
      </c>
      <c r="FC118">
        <v>0.36822213883700589</v>
      </c>
      <c r="FD118">
        <v>0.16165395842663369</v>
      </c>
      <c r="FE118">
        <v>1</v>
      </c>
      <c r="FF118">
        <v>2.8882037500000002</v>
      </c>
      <c r="FG118">
        <v>7.6459699812372467E-2</v>
      </c>
      <c r="FH118">
        <v>1.903326439257071E-2</v>
      </c>
      <c r="FI118">
        <v>1</v>
      </c>
      <c r="FJ118">
        <v>2</v>
      </c>
      <c r="FK118">
        <v>2</v>
      </c>
      <c r="FL118" t="s">
        <v>408</v>
      </c>
      <c r="FM118">
        <v>2.9283399999999999</v>
      </c>
      <c r="FN118">
        <v>2.7030500000000002</v>
      </c>
      <c r="FO118">
        <v>0.25790999999999997</v>
      </c>
      <c r="FP118">
        <v>0.26285199999999997</v>
      </c>
      <c r="FQ118">
        <v>9.1233300000000003E-2</v>
      </c>
      <c r="FR118">
        <v>7.9637399999999997E-2</v>
      </c>
      <c r="FS118">
        <v>25847.200000000001</v>
      </c>
      <c r="FT118">
        <v>14176.3</v>
      </c>
      <c r="FU118">
        <v>31338</v>
      </c>
      <c r="FV118">
        <v>20952.599999999999</v>
      </c>
      <c r="FW118">
        <v>38587.5</v>
      </c>
      <c r="FX118">
        <v>32828.800000000003</v>
      </c>
      <c r="FY118">
        <v>47417.599999999999</v>
      </c>
      <c r="FZ118">
        <v>40101.4</v>
      </c>
      <c r="GA118">
        <v>1.887</v>
      </c>
      <c r="GB118">
        <v>1.8295999999999999</v>
      </c>
      <c r="GC118">
        <v>2.2217600000000001E-2</v>
      </c>
      <c r="GD118">
        <v>0</v>
      </c>
      <c r="GE118">
        <v>27.6859</v>
      </c>
      <c r="GF118">
        <v>999.9</v>
      </c>
      <c r="GG118">
        <v>42.5</v>
      </c>
      <c r="GH118">
        <v>40.299999999999997</v>
      </c>
      <c r="GI118">
        <v>32.235300000000002</v>
      </c>
      <c r="GJ118">
        <v>61.427399999999999</v>
      </c>
      <c r="GK118">
        <v>19.006399999999999</v>
      </c>
      <c r="GL118">
        <v>1</v>
      </c>
      <c r="GM118">
        <v>0.956349</v>
      </c>
      <c r="GN118">
        <v>9.2810500000000005</v>
      </c>
      <c r="GO118">
        <v>19.9452</v>
      </c>
      <c r="GP118">
        <v>5.1949800000000002</v>
      </c>
      <c r="GQ118">
        <v>11.950100000000001</v>
      </c>
      <c r="GR118">
        <v>4.9947999999999997</v>
      </c>
      <c r="GS118">
        <v>3.2909999999999999</v>
      </c>
      <c r="GT118">
        <v>9999</v>
      </c>
      <c r="GU118">
        <v>9999</v>
      </c>
      <c r="GV118">
        <v>9999</v>
      </c>
      <c r="GW118">
        <v>999.9</v>
      </c>
      <c r="GX118">
        <v>1.8754500000000001</v>
      </c>
      <c r="GY118">
        <v>1.87439</v>
      </c>
      <c r="GZ118">
        <v>1.87473</v>
      </c>
      <c r="HA118">
        <v>1.87845</v>
      </c>
      <c r="HB118">
        <v>1.87195</v>
      </c>
      <c r="HC118">
        <v>1.8696600000000001</v>
      </c>
      <c r="HD118">
        <v>1.8717999999999999</v>
      </c>
      <c r="HE118">
        <v>1.87493</v>
      </c>
      <c r="HF118">
        <v>0</v>
      </c>
      <c r="HG118">
        <v>0</v>
      </c>
      <c r="HH118">
        <v>0</v>
      </c>
      <c r="HI118">
        <v>0</v>
      </c>
      <c r="HJ118" t="s">
        <v>409</v>
      </c>
      <c r="HK118" t="s">
        <v>410</v>
      </c>
      <c r="HL118" t="s">
        <v>411</v>
      </c>
      <c r="HM118" t="s">
        <v>411</v>
      </c>
      <c r="HN118" t="s">
        <v>411</v>
      </c>
      <c r="HO118" t="s">
        <v>411</v>
      </c>
      <c r="HP118">
        <v>0</v>
      </c>
      <c r="HQ118">
        <v>100</v>
      </c>
      <c r="HR118">
        <v>100</v>
      </c>
      <c r="HS118">
        <v>4.8899999999999997</v>
      </c>
      <c r="HT118">
        <v>-0.1303</v>
      </c>
      <c r="HU118">
        <v>4.8840000000000154</v>
      </c>
      <c r="HV118">
        <v>0</v>
      </c>
      <c r="HW118">
        <v>0</v>
      </c>
      <c r="HX118">
        <v>0</v>
      </c>
      <c r="HY118">
        <v>-0.13020499999999829</v>
      </c>
      <c r="HZ118">
        <v>0</v>
      </c>
      <c r="IA118">
        <v>0</v>
      </c>
      <c r="IB118">
        <v>0</v>
      </c>
      <c r="IC118">
        <v>-1</v>
      </c>
      <c r="ID118">
        <v>-1</v>
      </c>
      <c r="IE118">
        <v>-1</v>
      </c>
      <c r="IF118">
        <v>-1</v>
      </c>
      <c r="IG118">
        <v>0.7</v>
      </c>
      <c r="IH118">
        <v>0.7</v>
      </c>
      <c r="II118">
        <v>3.4033199999999999</v>
      </c>
      <c r="IJ118">
        <v>2.34619</v>
      </c>
      <c r="IK118">
        <v>1.5490699999999999</v>
      </c>
      <c r="IL118">
        <v>2.2985799999999998</v>
      </c>
      <c r="IM118">
        <v>1.5918000000000001</v>
      </c>
      <c r="IN118">
        <v>2.4011200000000001</v>
      </c>
      <c r="IO118">
        <v>42.483699999999999</v>
      </c>
      <c r="IP118">
        <v>15.305300000000001</v>
      </c>
      <c r="IQ118">
        <v>18</v>
      </c>
      <c r="IR118">
        <v>516.375</v>
      </c>
      <c r="IS118">
        <v>452.28699999999998</v>
      </c>
      <c r="IT118">
        <v>16.022099999999998</v>
      </c>
      <c r="IU118">
        <v>38.290999999999997</v>
      </c>
      <c r="IV118">
        <v>30</v>
      </c>
      <c r="IW118">
        <v>38.408700000000003</v>
      </c>
      <c r="IX118">
        <v>38.410299999999999</v>
      </c>
      <c r="IY118">
        <v>68.142200000000003</v>
      </c>
      <c r="IZ118">
        <v>53.4709</v>
      </c>
      <c r="JA118">
        <v>0</v>
      </c>
      <c r="JB118">
        <v>15.934699999999999</v>
      </c>
      <c r="JC118">
        <v>1800</v>
      </c>
      <c r="JD118">
        <v>14.593500000000001</v>
      </c>
      <c r="JE118">
        <v>98.469099999999997</v>
      </c>
      <c r="JF118">
        <v>98.0321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2022-07-10T20:19:23Z</dcterms:created>
  <dcterms:modified xsi:type="dcterms:W3CDTF">2022-07-10T22:38:46Z</dcterms:modified>
</cp:coreProperties>
</file>