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B\Documents\2022 Field data\36625 CGR3\ACi July 9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CK135" i="1" l="1"/>
  <c r="CJ135" i="1"/>
  <c r="CH135" i="1"/>
  <c r="CI135" i="1" s="1"/>
  <c r="AZ135" i="1" s="1"/>
  <c r="BM135" i="1"/>
  <c r="BL135" i="1"/>
  <c r="BK135" i="1"/>
  <c r="BJ135" i="1"/>
  <c r="BN135" i="1" s="1"/>
  <c r="BO135" i="1" s="1"/>
  <c r="BH135" i="1"/>
  <c r="BI135" i="1" s="1"/>
  <c r="BE135" i="1"/>
  <c r="BD135" i="1"/>
  <c r="BB135" i="1"/>
  <c r="AX135" i="1"/>
  <c r="AR135" i="1"/>
  <c r="AM135" i="1"/>
  <c r="AK135" i="1"/>
  <c r="AC135" i="1"/>
  <c r="AB135" i="1"/>
  <c r="AA135" i="1"/>
  <c r="W135" i="1"/>
  <c r="T135" i="1"/>
  <c r="R135" i="1"/>
  <c r="CK134" i="1"/>
  <c r="CJ134" i="1"/>
  <c r="CH134" i="1"/>
  <c r="BM134" i="1"/>
  <c r="BL134" i="1"/>
  <c r="BK134" i="1"/>
  <c r="BJ134" i="1"/>
  <c r="BN134" i="1" s="1"/>
  <c r="BO134" i="1" s="1"/>
  <c r="BH134" i="1"/>
  <c r="BI134" i="1" s="1"/>
  <c r="BD134" i="1"/>
  <c r="AX134" i="1"/>
  <c r="AR134" i="1"/>
  <c r="BE134" i="1" s="1"/>
  <c r="AM134" i="1"/>
  <c r="AK134" i="1"/>
  <c r="O134" i="1" s="1"/>
  <c r="AC134" i="1"/>
  <c r="AB134" i="1"/>
  <c r="AA134" i="1"/>
  <c r="T134" i="1"/>
  <c r="R134" i="1"/>
  <c r="CK133" i="1"/>
  <c r="CJ133" i="1"/>
  <c r="CH133" i="1"/>
  <c r="CI133" i="1" s="1"/>
  <c r="AZ133" i="1" s="1"/>
  <c r="BM133" i="1"/>
  <c r="BL133" i="1"/>
  <c r="BH133" i="1"/>
  <c r="BD133" i="1"/>
  <c r="AX133" i="1"/>
  <c r="AR133" i="1"/>
  <c r="BE133" i="1" s="1"/>
  <c r="AM133" i="1"/>
  <c r="AK133" i="1"/>
  <c r="M133" i="1" s="1"/>
  <c r="L133" i="1" s="1"/>
  <c r="AE133" i="1"/>
  <c r="AC133" i="1"/>
  <c r="AB133" i="1"/>
  <c r="AA133" i="1"/>
  <c r="T133" i="1"/>
  <c r="R133" i="1"/>
  <c r="O133" i="1"/>
  <c r="N133" i="1"/>
  <c r="BA133" i="1" s="1"/>
  <c r="CK132" i="1"/>
  <c r="CJ132" i="1"/>
  <c r="CH132" i="1"/>
  <c r="CI132" i="1" s="1"/>
  <c r="AZ132" i="1" s="1"/>
  <c r="BM132" i="1"/>
  <c r="BL132" i="1"/>
  <c r="BH132" i="1"/>
  <c r="BK132" i="1" s="1"/>
  <c r="BE132" i="1"/>
  <c r="BD132" i="1"/>
  <c r="AX132" i="1"/>
  <c r="BB132" i="1" s="1"/>
  <c r="AR132" i="1"/>
  <c r="AM132" i="1"/>
  <c r="AK132" i="1" s="1"/>
  <c r="AL132" i="1"/>
  <c r="AC132" i="1"/>
  <c r="AB132" i="1"/>
  <c r="AA132" i="1" s="1"/>
  <c r="T132" i="1"/>
  <c r="CK131" i="1"/>
  <c r="CJ131" i="1"/>
  <c r="CH131" i="1"/>
  <c r="CI131" i="1" s="1"/>
  <c r="AZ131" i="1" s="1"/>
  <c r="BM131" i="1"/>
  <c r="BL131" i="1"/>
  <c r="BH131" i="1"/>
  <c r="BK131" i="1" s="1"/>
  <c r="BD131" i="1"/>
  <c r="BB131" i="1"/>
  <c r="AX131" i="1"/>
  <c r="AR131" i="1"/>
  <c r="BE131" i="1" s="1"/>
  <c r="AM131" i="1"/>
  <c r="AK131" i="1"/>
  <c r="AC131" i="1"/>
  <c r="AB131" i="1"/>
  <c r="AA131" i="1"/>
  <c r="T131" i="1"/>
  <c r="R131" i="1"/>
  <c r="CK130" i="1"/>
  <c r="CJ130" i="1"/>
  <c r="CH130" i="1"/>
  <c r="CI130" i="1" s="1"/>
  <c r="BM130" i="1"/>
  <c r="BL130" i="1"/>
  <c r="BK130" i="1"/>
  <c r="BJ130" i="1"/>
  <c r="BN130" i="1" s="1"/>
  <c r="BO130" i="1" s="1"/>
  <c r="BH130" i="1"/>
  <c r="BI130" i="1" s="1"/>
  <c r="BD130" i="1"/>
  <c r="AZ130" i="1"/>
  <c r="BB130" i="1" s="1"/>
  <c r="AX130" i="1"/>
  <c r="AR130" i="1"/>
  <c r="BE130" i="1" s="1"/>
  <c r="AM130" i="1"/>
  <c r="AK130" i="1" s="1"/>
  <c r="AC130" i="1"/>
  <c r="AB130" i="1"/>
  <c r="AA130" i="1" s="1"/>
  <c r="T130" i="1"/>
  <c r="CK129" i="1"/>
  <c r="CJ129" i="1"/>
  <c r="CH129" i="1"/>
  <c r="W129" i="1" s="1"/>
  <c r="BM129" i="1"/>
  <c r="BL129" i="1"/>
  <c r="BH129" i="1"/>
  <c r="BD129" i="1"/>
  <c r="AX129" i="1"/>
  <c r="AR129" i="1"/>
  <c r="BE129" i="1" s="1"/>
  <c r="AM129" i="1"/>
  <c r="AK129" i="1" s="1"/>
  <c r="N129" i="1" s="1"/>
  <c r="BA129" i="1" s="1"/>
  <c r="AC129" i="1"/>
  <c r="AB129" i="1"/>
  <c r="AA129" i="1" s="1"/>
  <c r="T129" i="1"/>
  <c r="O129" i="1"/>
  <c r="CK128" i="1"/>
  <c r="CJ128" i="1"/>
  <c r="CH128" i="1"/>
  <c r="CI128" i="1" s="1"/>
  <c r="AZ128" i="1" s="1"/>
  <c r="BB128" i="1" s="1"/>
  <c r="BM128" i="1"/>
  <c r="BL128" i="1"/>
  <c r="BH128" i="1"/>
  <c r="BK128" i="1" s="1"/>
  <c r="BE128" i="1"/>
  <c r="BD128" i="1"/>
  <c r="AX128" i="1"/>
  <c r="AR128" i="1"/>
  <c r="AM128" i="1"/>
  <c r="AK128" i="1" s="1"/>
  <c r="AL128" i="1" s="1"/>
  <c r="AC128" i="1"/>
  <c r="AB128" i="1"/>
  <c r="T128" i="1"/>
  <c r="CK127" i="1"/>
  <c r="CJ127" i="1"/>
  <c r="CI127" i="1" s="1"/>
  <c r="AZ127" i="1" s="1"/>
  <c r="CH127" i="1"/>
  <c r="BN127" i="1"/>
  <c r="BO127" i="1" s="1"/>
  <c r="BM127" i="1"/>
  <c r="BL127" i="1"/>
  <c r="BK127" i="1"/>
  <c r="BJ127" i="1"/>
  <c r="BI127" i="1"/>
  <c r="BH127" i="1"/>
  <c r="BD127" i="1"/>
  <c r="BB127" i="1"/>
  <c r="AX127" i="1"/>
  <c r="AR127" i="1"/>
  <c r="BE127" i="1" s="1"/>
  <c r="AM127" i="1"/>
  <c r="AK127" i="1"/>
  <c r="R127" i="1" s="1"/>
  <c r="AC127" i="1"/>
  <c r="AB127" i="1"/>
  <c r="AA127" i="1"/>
  <c r="W127" i="1"/>
  <c r="T127" i="1"/>
  <c r="CK126" i="1"/>
  <c r="W126" i="1" s="1"/>
  <c r="CJ126" i="1"/>
  <c r="CI126" i="1" s="1"/>
  <c r="AZ126" i="1" s="1"/>
  <c r="BB126" i="1" s="1"/>
  <c r="CH126" i="1"/>
  <c r="BM126" i="1"/>
  <c r="BL126" i="1"/>
  <c r="BK126" i="1"/>
  <c r="BJ126" i="1"/>
  <c r="BN126" i="1" s="1"/>
  <c r="BO126" i="1" s="1"/>
  <c r="BI126" i="1"/>
  <c r="BH126" i="1"/>
  <c r="BD126" i="1"/>
  <c r="AX126" i="1"/>
  <c r="AR126" i="1"/>
  <c r="BE126" i="1" s="1"/>
  <c r="AM126" i="1"/>
  <c r="AK126" i="1" s="1"/>
  <c r="AC126" i="1"/>
  <c r="AB126" i="1"/>
  <c r="AA126" i="1" s="1"/>
  <c r="T126" i="1"/>
  <c r="CK125" i="1"/>
  <c r="CJ125" i="1"/>
  <c r="CI125" i="1"/>
  <c r="AZ125" i="1" s="1"/>
  <c r="CH125" i="1"/>
  <c r="BM125" i="1"/>
  <c r="BL125" i="1"/>
  <c r="BI125" i="1"/>
  <c r="BH125" i="1"/>
  <c r="BD125" i="1"/>
  <c r="AX125" i="1"/>
  <c r="AR125" i="1"/>
  <c r="BE125" i="1" s="1"/>
  <c r="AM125" i="1"/>
  <c r="AK125" i="1" s="1"/>
  <c r="N125" i="1" s="1"/>
  <c r="BA125" i="1" s="1"/>
  <c r="BC125" i="1" s="1"/>
  <c r="AC125" i="1"/>
  <c r="AB125" i="1"/>
  <c r="AA125" i="1" s="1"/>
  <c r="W125" i="1"/>
  <c r="T125" i="1"/>
  <c r="O125" i="1"/>
  <c r="CK124" i="1"/>
  <c r="CJ124" i="1"/>
  <c r="CH124" i="1"/>
  <c r="CI124" i="1" s="1"/>
  <c r="AZ124" i="1" s="1"/>
  <c r="BB124" i="1" s="1"/>
  <c r="BO124" i="1"/>
  <c r="BN124" i="1"/>
  <c r="BM124" i="1"/>
  <c r="BL124" i="1"/>
  <c r="BK124" i="1"/>
  <c r="BH124" i="1"/>
  <c r="BJ124" i="1" s="1"/>
  <c r="BE124" i="1"/>
  <c r="BD124" i="1"/>
  <c r="AX124" i="1"/>
  <c r="AR124" i="1"/>
  <c r="AM124" i="1"/>
  <c r="AK124" i="1" s="1"/>
  <c r="AC124" i="1"/>
  <c r="AB124" i="1"/>
  <c r="W124" i="1"/>
  <c r="T124" i="1"/>
  <c r="CK123" i="1"/>
  <c r="CJ123" i="1"/>
  <c r="CH123" i="1"/>
  <c r="CI123" i="1" s="1"/>
  <c r="AZ123" i="1" s="1"/>
  <c r="BM123" i="1"/>
  <c r="BL123" i="1"/>
  <c r="BK123" i="1"/>
  <c r="BJ123" i="1"/>
  <c r="BN123" i="1" s="1"/>
  <c r="BO123" i="1" s="1"/>
  <c r="BH123" i="1"/>
  <c r="BI123" i="1" s="1"/>
  <c r="BD123" i="1"/>
  <c r="BB123" i="1"/>
  <c r="AX123" i="1"/>
  <c r="AR123" i="1"/>
  <c r="BE123" i="1" s="1"/>
  <c r="AM123" i="1"/>
  <c r="AK123" i="1"/>
  <c r="AC123" i="1"/>
  <c r="AB123" i="1"/>
  <c r="AA123" i="1"/>
  <c r="W123" i="1"/>
  <c r="T123" i="1"/>
  <c r="R123" i="1"/>
  <c r="CK122" i="1"/>
  <c r="W122" i="1" s="1"/>
  <c r="CJ122" i="1"/>
  <c r="CH122" i="1"/>
  <c r="BM122" i="1"/>
  <c r="BL122" i="1"/>
  <c r="BK122" i="1"/>
  <c r="BJ122" i="1"/>
  <c r="BN122" i="1" s="1"/>
  <c r="BO122" i="1" s="1"/>
  <c r="BH122" i="1"/>
  <c r="BI122" i="1" s="1"/>
  <c r="BD122" i="1"/>
  <c r="AX122" i="1"/>
  <c r="AR122" i="1"/>
  <c r="BE122" i="1" s="1"/>
  <c r="AM122" i="1"/>
  <c r="AK122" i="1" s="1"/>
  <c r="AC122" i="1"/>
  <c r="AB122" i="1"/>
  <c r="AA122" i="1" s="1"/>
  <c r="T122" i="1"/>
  <c r="CK121" i="1"/>
  <c r="CJ121" i="1"/>
  <c r="CI121" i="1"/>
  <c r="AZ121" i="1" s="1"/>
  <c r="CH121" i="1"/>
  <c r="BM121" i="1"/>
  <c r="BL121" i="1"/>
  <c r="BI121" i="1"/>
  <c r="BH121" i="1"/>
  <c r="BD121" i="1"/>
  <c r="AX121" i="1"/>
  <c r="BB121" i="1" s="1"/>
  <c r="AR121" i="1"/>
  <c r="BE121" i="1" s="1"/>
  <c r="AM121" i="1"/>
  <c r="AK121" i="1" s="1"/>
  <c r="AC121" i="1"/>
  <c r="AA121" i="1" s="1"/>
  <c r="AB121" i="1"/>
  <c r="W121" i="1"/>
  <c r="T121" i="1"/>
  <c r="O121" i="1"/>
  <c r="N121" i="1"/>
  <c r="BA121" i="1" s="1"/>
  <c r="BC121" i="1" s="1"/>
  <c r="CK120" i="1"/>
  <c r="CJ120" i="1"/>
  <c r="CH120" i="1"/>
  <c r="CI120" i="1" s="1"/>
  <c r="AZ120" i="1" s="1"/>
  <c r="BO120" i="1"/>
  <c r="BN120" i="1"/>
  <c r="BM120" i="1"/>
  <c r="BL120" i="1"/>
  <c r="BK120" i="1"/>
  <c r="BH120" i="1"/>
  <c r="BJ120" i="1" s="1"/>
  <c r="BE120" i="1"/>
  <c r="BD120" i="1"/>
  <c r="AX120" i="1"/>
  <c r="BB120" i="1" s="1"/>
  <c r="AR120" i="1"/>
  <c r="AM120" i="1"/>
  <c r="AK120" i="1" s="1"/>
  <c r="AL120" i="1" s="1"/>
  <c r="AC120" i="1"/>
  <c r="AB120" i="1"/>
  <c r="W120" i="1"/>
  <c r="T120" i="1"/>
  <c r="M120" i="1"/>
  <c r="L120" i="1" s="1"/>
  <c r="CK119" i="1"/>
  <c r="CJ119" i="1"/>
  <c r="CH119" i="1"/>
  <c r="CI119" i="1" s="1"/>
  <c r="AZ119" i="1" s="1"/>
  <c r="BM119" i="1"/>
  <c r="BL119" i="1"/>
  <c r="BK119" i="1"/>
  <c r="BJ119" i="1"/>
  <c r="BN119" i="1" s="1"/>
  <c r="BO119" i="1" s="1"/>
  <c r="BH119" i="1"/>
  <c r="BI119" i="1" s="1"/>
  <c r="BD119" i="1"/>
  <c r="BB119" i="1"/>
  <c r="AX119" i="1"/>
  <c r="AR119" i="1"/>
  <c r="BE119" i="1" s="1"/>
  <c r="AM119" i="1"/>
  <c r="AK119" i="1"/>
  <c r="R119" i="1" s="1"/>
  <c r="AC119" i="1"/>
  <c r="AB119" i="1"/>
  <c r="AA119" i="1"/>
  <c r="W119" i="1"/>
  <c r="T119" i="1"/>
  <c r="CK118" i="1"/>
  <c r="W118" i="1" s="1"/>
  <c r="CJ118" i="1"/>
  <c r="CH118" i="1"/>
  <c r="BM118" i="1"/>
  <c r="BL118" i="1"/>
  <c r="BK118" i="1"/>
  <c r="BJ118" i="1"/>
  <c r="BN118" i="1" s="1"/>
  <c r="BO118" i="1" s="1"/>
  <c r="BH118" i="1"/>
  <c r="BI118" i="1" s="1"/>
  <c r="BD118" i="1"/>
  <c r="AX118" i="1"/>
  <c r="AR118" i="1"/>
  <c r="BE118" i="1" s="1"/>
  <c r="AM118" i="1"/>
  <c r="AK118" i="1" s="1"/>
  <c r="AC118" i="1"/>
  <c r="AB118" i="1"/>
  <c r="AA118" i="1" s="1"/>
  <c r="T118" i="1"/>
  <c r="CK117" i="1"/>
  <c r="CJ117" i="1"/>
  <c r="CI117" i="1"/>
  <c r="AZ117" i="1" s="1"/>
  <c r="CH117" i="1"/>
  <c r="BM117" i="1"/>
  <c r="BL117" i="1"/>
  <c r="BI117" i="1"/>
  <c r="BH117" i="1"/>
  <c r="BD117" i="1"/>
  <c r="AX117" i="1"/>
  <c r="AR117" i="1"/>
  <c r="BE117" i="1" s="1"/>
  <c r="AM117" i="1"/>
  <c r="AK117" i="1" s="1"/>
  <c r="AC117" i="1"/>
  <c r="AA117" i="1" s="1"/>
  <c r="AB117" i="1"/>
  <c r="W117" i="1"/>
  <c r="T117" i="1"/>
  <c r="O117" i="1"/>
  <c r="N117" i="1"/>
  <c r="BA117" i="1" s="1"/>
  <c r="BC117" i="1" s="1"/>
  <c r="CK116" i="1"/>
  <c r="CJ116" i="1"/>
  <c r="CH116" i="1"/>
  <c r="CI116" i="1" s="1"/>
  <c r="AZ116" i="1" s="1"/>
  <c r="BB116" i="1" s="1"/>
  <c r="BM116" i="1"/>
  <c r="BL116" i="1"/>
  <c r="BH116" i="1"/>
  <c r="BK116" i="1" s="1"/>
  <c r="BE116" i="1"/>
  <c r="BD116" i="1"/>
  <c r="AX116" i="1"/>
  <c r="AR116" i="1"/>
  <c r="AM116" i="1"/>
  <c r="AK116" i="1" s="1"/>
  <c r="M116" i="1" s="1"/>
  <c r="L116" i="1" s="1"/>
  <c r="AL116" i="1"/>
  <c r="AC116" i="1"/>
  <c r="AB116" i="1"/>
  <c r="W116" i="1"/>
  <c r="T116" i="1"/>
  <c r="R116" i="1"/>
  <c r="O116" i="1"/>
  <c r="N116" i="1"/>
  <c r="BA116" i="1" s="1"/>
  <c r="BC116" i="1" s="1"/>
  <c r="CK115" i="1"/>
  <c r="CJ115" i="1"/>
  <c r="CI115" i="1"/>
  <c r="AZ115" i="1" s="1"/>
  <c r="CH115" i="1"/>
  <c r="BM115" i="1"/>
  <c r="BL115" i="1"/>
  <c r="BK115" i="1"/>
  <c r="BI115" i="1"/>
  <c r="BH115" i="1"/>
  <c r="BJ115" i="1" s="1"/>
  <c r="BN115" i="1" s="1"/>
  <c r="BO115" i="1" s="1"/>
  <c r="BE115" i="1"/>
  <c r="BD115" i="1"/>
  <c r="AX115" i="1"/>
  <c r="AR115" i="1"/>
  <c r="AM115" i="1"/>
  <c r="AK115" i="1" s="1"/>
  <c r="AC115" i="1"/>
  <c r="AB115" i="1"/>
  <c r="AA115" i="1" s="1"/>
  <c r="W115" i="1"/>
  <c r="T115" i="1"/>
  <c r="O115" i="1"/>
  <c r="M115" i="1"/>
  <c r="L115" i="1" s="1"/>
  <c r="AE115" i="1" s="1"/>
  <c r="CK114" i="1"/>
  <c r="CJ114" i="1"/>
  <c r="CI114" i="1"/>
  <c r="AZ114" i="1" s="1"/>
  <c r="BB114" i="1" s="1"/>
  <c r="CH114" i="1"/>
  <c r="BM114" i="1"/>
  <c r="BL114" i="1"/>
  <c r="BI114" i="1"/>
  <c r="BH114" i="1"/>
  <c r="BK114" i="1" s="1"/>
  <c r="BE114" i="1"/>
  <c r="BD114" i="1"/>
  <c r="AX114" i="1"/>
  <c r="AR114" i="1"/>
  <c r="AM114" i="1"/>
  <c r="AK114" i="1" s="1"/>
  <c r="AC114" i="1"/>
  <c r="AB114" i="1"/>
  <c r="AA114" i="1"/>
  <c r="W114" i="1"/>
  <c r="T114" i="1"/>
  <c r="CK113" i="1"/>
  <c r="CJ113" i="1"/>
  <c r="CH113" i="1"/>
  <c r="CI113" i="1" s="1"/>
  <c r="AZ113" i="1" s="1"/>
  <c r="BB113" i="1" s="1"/>
  <c r="BM113" i="1"/>
  <c r="BL113" i="1"/>
  <c r="BK113" i="1"/>
  <c r="BJ113" i="1"/>
  <c r="BN113" i="1" s="1"/>
  <c r="BO113" i="1" s="1"/>
  <c r="BH113" i="1"/>
  <c r="BI113" i="1" s="1"/>
  <c r="BE113" i="1"/>
  <c r="BD113" i="1"/>
  <c r="AX113" i="1"/>
  <c r="AR113" i="1"/>
  <c r="AM113" i="1"/>
  <c r="AK113" i="1"/>
  <c r="AC113" i="1"/>
  <c r="AB113" i="1"/>
  <c r="AA113" i="1"/>
  <c r="T113" i="1"/>
  <c r="CK112" i="1"/>
  <c r="CJ112" i="1"/>
  <c r="CI112" i="1"/>
  <c r="AZ112" i="1" s="1"/>
  <c r="CH112" i="1"/>
  <c r="BM112" i="1"/>
  <c r="BL112" i="1"/>
  <c r="BK112" i="1"/>
  <c r="BJ112" i="1"/>
  <c r="BN112" i="1" s="1"/>
  <c r="BO112" i="1" s="1"/>
  <c r="BI112" i="1"/>
  <c r="BH112" i="1"/>
  <c r="BD112" i="1"/>
  <c r="BA112" i="1"/>
  <c r="AX112" i="1"/>
  <c r="AR112" i="1"/>
  <c r="BE112" i="1" s="1"/>
  <c r="AM112" i="1"/>
  <c r="AK112" i="1"/>
  <c r="N112" i="1" s="1"/>
  <c r="AC112" i="1"/>
  <c r="AB112" i="1"/>
  <c r="AA112" i="1"/>
  <c r="W112" i="1"/>
  <c r="T112" i="1"/>
  <c r="O112" i="1"/>
  <c r="CK111" i="1"/>
  <c r="CJ111" i="1"/>
  <c r="CI111" i="1"/>
  <c r="AZ111" i="1" s="1"/>
  <c r="CH111" i="1"/>
  <c r="BM111" i="1"/>
  <c r="BL111" i="1"/>
  <c r="BK111" i="1"/>
  <c r="BI111" i="1"/>
  <c r="BH111" i="1"/>
  <c r="BJ111" i="1" s="1"/>
  <c r="BN111" i="1" s="1"/>
  <c r="BO111" i="1" s="1"/>
  <c r="BE111" i="1"/>
  <c r="BD111" i="1"/>
  <c r="AX111" i="1"/>
  <c r="BB111" i="1" s="1"/>
  <c r="AR111" i="1"/>
  <c r="AM111" i="1"/>
  <c r="AK111" i="1" s="1"/>
  <c r="AC111" i="1"/>
  <c r="AB111" i="1"/>
  <c r="AA111" i="1" s="1"/>
  <c r="W111" i="1"/>
  <c r="T111" i="1"/>
  <c r="CK110" i="1"/>
  <c r="CJ110" i="1"/>
  <c r="CI110" i="1"/>
  <c r="AZ110" i="1" s="1"/>
  <c r="CH110" i="1"/>
  <c r="BO110" i="1"/>
  <c r="BN110" i="1"/>
  <c r="BM110" i="1"/>
  <c r="BL110" i="1"/>
  <c r="BJ110" i="1"/>
  <c r="BI110" i="1"/>
  <c r="BH110" i="1"/>
  <c r="BK110" i="1" s="1"/>
  <c r="BE110" i="1"/>
  <c r="BD110" i="1"/>
  <c r="AX110" i="1"/>
  <c r="BB110" i="1" s="1"/>
  <c r="AR110" i="1"/>
  <c r="AM110" i="1"/>
  <c r="AK110" i="1" s="1"/>
  <c r="AC110" i="1"/>
  <c r="AB110" i="1"/>
  <c r="AA110" i="1"/>
  <c r="W110" i="1"/>
  <c r="T110" i="1"/>
  <c r="CK109" i="1"/>
  <c r="CJ109" i="1"/>
  <c r="CH109" i="1"/>
  <c r="CI109" i="1" s="1"/>
  <c r="AZ109" i="1" s="1"/>
  <c r="BB109" i="1" s="1"/>
  <c r="BM109" i="1"/>
  <c r="BL109" i="1"/>
  <c r="BK109" i="1"/>
  <c r="BJ109" i="1"/>
  <c r="BN109" i="1" s="1"/>
  <c r="BO109" i="1" s="1"/>
  <c r="BH109" i="1"/>
  <c r="BI109" i="1" s="1"/>
  <c r="BE109" i="1"/>
  <c r="BD109" i="1"/>
  <c r="AX109" i="1"/>
  <c r="AR109" i="1"/>
  <c r="AM109" i="1"/>
  <c r="AK109" i="1"/>
  <c r="AC109" i="1"/>
  <c r="AA109" i="1" s="1"/>
  <c r="AB109" i="1"/>
  <c r="T109" i="1"/>
  <c r="CK108" i="1"/>
  <c r="CJ108" i="1"/>
  <c r="CI108" i="1"/>
  <c r="AZ108" i="1" s="1"/>
  <c r="CH108" i="1"/>
  <c r="BM108" i="1"/>
  <c r="BL108" i="1"/>
  <c r="BK108" i="1"/>
  <c r="BJ108" i="1"/>
  <c r="BN108" i="1" s="1"/>
  <c r="BO108" i="1" s="1"/>
  <c r="BI108" i="1"/>
  <c r="BH108" i="1"/>
  <c r="BD108" i="1"/>
  <c r="AX108" i="1"/>
  <c r="BB108" i="1" s="1"/>
  <c r="AR108" i="1"/>
  <c r="BE108" i="1" s="1"/>
  <c r="AM108" i="1"/>
  <c r="AK108" i="1"/>
  <c r="AC108" i="1"/>
  <c r="AB108" i="1"/>
  <c r="AA108" i="1"/>
  <c r="W108" i="1"/>
  <c r="T108" i="1"/>
  <c r="O108" i="1"/>
  <c r="CK107" i="1"/>
  <c r="CJ107" i="1"/>
  <c r="CI107" i="1"/>
  <c r="AZ107" i="1" s="1"/>
  <c r="CH107" i="1"/>
  <c r="BM107" i="1"/>
  <c r="BL107" i="1"/>
  <c r="BK107" i="1"/>
  <c r="BI107" i="1"/>
  <c r="BH107" i="1"/>
  <c r="BJ107" i="1" s="1"/>
  <c r="BN107" i="1" s="1"/>
  <c r="BO107" i="1" s="1"/>
  <c r="BE107" i="1"/>
  <c r="BD107" i="1"/>
  <c r="AX107" i="1"/>
  <c r="BB107" i="1" s="1"/>
  <c r="AR107" i="1"/>
  <c r="AM107" i="1"/>
  <c r="AK107" i="1" s="1"/>
  <c r="M107" i="1" s="1"/>
  <c r="L107" i="1" s="1"/>
  <c r="AE107" i="1" s="1"/>
  <c r="AC107" i="1"/>
  <c r="AB107" i="1"/>
  <c r="AA107" i="1" s="1"/>
  <c r="W107" i="1"/>
  <c r="T107" i="1"/>
  <c r="O107" i="1"/>
  <c r="CK106" i="1"/>
  <c r="CJ106" i="1"/>
  <c r="CI106" i="1"/>
  <c r="AZ106" i="1" s="1"/>
  <c r="CH106" i="1"/>
  <c r="BN106" i="1"/>
  <c r="BO106" i="1" s="1"/>
  <c r="BM106" i="1"/>
  <c r="BL106" i="1"/>
  <c r="BJ106" i="1"/>
  <c r="BI106" i="1"/>
  <c r="BH106" i="1"/>
  <c r="BK106" i="1" s="1"/>
  <c r="BE106" i="1"/>
  <c r="BD106" i="1"/>
  <c r="AX106" i="1"/>
  <c r="BB106" i="1" s="1"/>
  <c r="AR106" i="1"/>
  <c r="AM106" i="1"/>
  <c r="AK106" i="1" s="1"/>
  <c r="AC106" i="1"/>
  <c r="AB106" i="1"/>
  <c r="AA106" i="1" s="1"/>
  <c r="W106" i="1"/>
  <c r="T106" i="1"/>
  <c r="CK105" i="1"/>
  <c r="CJ105" i="1"/>
  <c r="CH105" i="1"/>
  <c r="BO105" i="1"/>
  <c r="BM105" i="1"/>
  <c r="BL105" i="1"/>
  <c r="BK105" i="1"/>
  <c r="BJ105" i="1"/>
  <c r="BN105" i="1" s="1"/>
  <c r="BH105" i="1"/>
  <c r="BI105" i="1" s="1"/>
  <c r="BE105" i="1"/>
  <c r="BD105" i="1"/>
  <c r="AX105" i="1"/>
  <c r="AR105" i="1"/>
  <c r="AM105" i="1"/>
  <c r="AK105" i="1" s="1"/>
  <c r="AC105" i="1"/>
  <c r="AB105" i="1"/>
  <c r="AA105" i="1"/>
  <c r="T105" i="1"/>
  <c r="CK104" i="1"/>
  <c r="W104" i="1" s="1"/>
  <c r="CJ104" i="1"/>
  <c r="CI104" i="1"/>
  <c r="AZ104" i="1" s="1"/>
  <c r="CH104" i="1"/>
  <c r="BM104" i="1"/>
  <c r="BL104" i="1"/>
  <c r="BK104" i="1"/>
  <c r="BI104" i="1"/>
  <c r="BH104" i="1"/>
  <c r="BJ104" i="1" s="1"/>
  <c r="BN104" i="1" s="1"/>
  <c r="BO104" i="1" s="1"/>
  <c r="BD104" i="1"/>
  <c r="AX104" i="1"/>
  <c r="AR104" i="1"/>
  <c r="BE104" i="1" s="1"/>
  <c r="AM104" i="1"/>
  <c r="AK104" i="1"/>
  <c r="AC104" i="1"/>
  <c r="AB104" i="1"/>
  <c r="AA104" i="1"/>
  <c r="T104" i="1"/>
  <c r="O104" i="1"/>
  <c r="N104" i="1"/>
  <c r="BA104" i="1" s="1"/>
  <c r="BC104" i="1" s="1"/>
  <c r="CK103" i="1"/>
  <c r="W103" i="1" s="1"/>
  <c r="CJ103" i="1"/>
  <c r="CI103" i="1"/>
  <c r="AZ103" i="1" s="1"/>
  <c r="BB103" i="1" s="1"/>
  <c r="CH103" i="1"/>
  <c r="BM103" i="1"/>
  <c r="BL103" i="1"/>
  <c r="BK103" i="1"/>
  <c r="BH103" i="1"/>
  <c r="BJ103" i="1" s="1"/>
  <c r="BN103" i="1" s="1"/>
  <c r="BO103" i="1" s="1"/>
  <c r="BD103" i="1"/>
  <c r="BA103" i="1"/>
  <c r="BC103" i="1" s="1"/>
  <c r="AX103" i="1"/>
  <c r="AR103" i="1"/>
  <c r="BE103" i="1" s="1"/>
  <c r="AM103" i="1"/>
  <c r="AK103" i="1" s="1"/>
  <c r="R103" i="1" s="1"/>
  <c r="AL103" i="1"/>
  <c r="AC103" i="1"/>
  <c r="AB103" i="1"/>
  <c r="AA103" i="1" s="1"/>
  <c r="T103" i="1"/>
  <c r="O103" i="1"/>
  <c r="N103" i="1"/>
  <c r="CK102" i="1"/>
  <c r="CJ102" i="1"/>
  <c r="CI102" i="1" s="1"/>
  <c r="AZ102" i="1" s="1"/>
  <c r="BC102" i="1" s="1"/>
  <c r="CH102" i="1"/>
  <c r="BN102" i="1"/>
  <c r="BO102" i="1" s="1"/>
  <c r="BM102" i="1"/>
  <c r="BL102" i="1"/>
  <c r="BJ102" i="1"/>
  <c r="BI102" i="1"/>
  <c r="BH102" i="1"/>
  <c r="BK102" i="1" s="1"/>
  <c r="BE102" i="1"/>
  <c r="BD102" i="1"/>
  <c r="AX102" i="1"/>
  <c r="AR102" i="1"/>
  <c r="AM102" i="1"/>
  <c r="AL102" i="1"/>
  <c r="AK102" i="1"/>
  <c r="N102" i="1" s="1"/>
  <c r="BA102" i="1" s="1"/>
  <c r="AE102" i="1"/>
  <c r="AC102" i="1"/>
  <c r="AB102" i="1"/>
  <c r="AA102" i="1" s="1"/>
  <c r="W102" i="1"/>
  <c r="X102" i="1" s="1"/>
  <c r="Y102" i="1" s="1"/>
  <c r="T102" i="1"/>
  <c r="R102" i="1"/>
  <c r="O102" i="1"/>
  <c r="M102" i="1"/>
  <c r="L102" i="1"/>
  <c r="CK101" i="1"/>
  <c r="CJ101" i="1"/>
  <c r="CH101" i="1"/>
  <c r="BN101" i="1"/>
  <c r="BO101" i="1" s="1"/>
  <c r="BM101" i="1"/>
  <c r="BL101" i="1"/>
  <c r="BJ101" i="1"/>
  <c r="BH101" i="1"/>
  <c r="BD101" i="1"/>
  <c r="AX101" i="1"/>
  <c r="AR101" i="1"/>
  <c r="BE101" i="1" s="1"/>
  <c r="AM101" i="1"/>
  <c r="AL101" i="1"/>
  <c r="AK101" i="1"/>
  <c r="M101" i="1" s="1"/>
  <c r="AC101" i="1"/>
  <c r="AB101" i="1"/>
  <c r="AA101" i="1" s="1"/>
  <c r="T101" i="1"/>
  <c r="R101" i="1"/>
  <c r="O101" i="1"/>
  <c r="N101" i="1"/>
  <c r="BA101" i="1" s="1"/>
  <c r="L101" i="1"/>
  <c r="CK100" i="1"/>
  <c r="CJ100" i="1"/>
  <c r="CH100" i="1"/>
  <c r="BM100" i="1"/>
  <c r="BL100" i="1"/>
  <c r="BH100" i="1"/>
  <c r="BD100" i="1"/>
  <c r="AX100" i="1"/>
  <c r="AR100" i="1"/>
  <c r="BE100" i="1" s="1"/>
  <c r="AM100" i="1"/>
  <c r="AK100" i="1" s="1"/>
  <c r="AL100" i="1"/>
  <c r="AC100" i="1"/>
  <c r="AB100" i="1"/>
  <c r="AA100" i="1" s="1"/>
  <c r="T100" i="1"/>
  <c r="R100" i="1"/>
  <c r="N100" i="1"/>
  <c r="BA100" i="1" s="1"/>
  <c r="CK99" i="1"/>
  <c r="CJ99" i="1"/>
  <c r="CH99" i="1"/>
  <c r="BM99" i="1"/>
  <c r="BL99" i="1"/>
  <c r="BH99" i="1"/>
  <c r="BD99" i="1"/>
  <c r="AX99" i="1"/>
  <c r="AR99" i="1"/>
  <c r="BE99" i="1" s="1"/>
  <c r="AM99" i="1"/>
  <c r="AL99" i="1"/>
  <c r="AK99" i="1"/>
  <c r="M99" i="1" s="1"/>
  <c r="L99" i="1" s="1"/>
  <c r="AC99" i="1"/>
  <c r="AB99" i="1"/>
  <c r="AA99" i="1" s="1"/>
  <c r="T99" i="1"/>
  <c r="R99" i="1"/>
  <c r="O99" i="1"/>
  <c r="N99" i="1"/>
  <c r="BA99" i="1" s="1"/>
  <c r="CK98" i="1"/>
  <c r="CJ98" i="1"/>
  <c r="CH98" i="1"/>
  <c r="BM98" i="1"/>
  <c r="BL98" i="1"/>
  <c r="BJ98" i="1"/>
  <c r="BN98" i="1" s="1"/>
  <c r="BO98" i="1" s="1"/>
  <c r="BH98" i="1"/>
  <c r="BD98" i="1"/>
  <c r="AX98" i="1"/>
  <c r="AR98" i="1"/>
  <c r="BE98" i="1" s="1"/>
  <c r="AM98" i="1"/>
  <c r="AK98" i="1" s="1"/>
  <c r="AC98" i="1"/>
  <c r="AB98" i="1"/>
  <c r="AA98" i="1" s="1"/>
  <c r="T98" i="1"/>
  <c r="CK97" i="1"/>
  <c r="CJ97" i="1"/>
  <c r="CH97" i="1"/>
  <c r="BM97" i="1"/>
  <c r="BL97" i="1"/>
  <c r="BJ97" i="1"/>
  <c r="BN97" i="1" s="1"/>
  <c r="BO97" i="1" s="1"/>
  <c r="BH97" i="1"/>
  <c r="BD97" i="1"/>
  <c r="AX97" i="1"/>
  <c r="AR97" i="1"/>
  <c r="BE97" i="1" s="1"/>
  <c r="AM97" i="1"/>
  <c r="AL97" i="1"/>
  <c r="AK97" i="1"/>
  <c r="M97" i="1" s="1"/>
  <c r="AC97" i="1"/>
  <c r="AB97" i="1"/>
  <c r="AA97" i="1" s="1"/>
  <c r="T97" i="1"/>
  <c r="R97" i="1"/>
  <c r="O97" i="1"/>
  <c r="N97" i="1"/>
  <c r="BA97" i="1" s="1"/>
  <c r="L97" i="1"/>
  <c r="CK96" i="1"/>
  <c r="CJ96" i="1"/>
  <c r="CH96" i="1"/>
  <c r="BN96" i="1"/>
  <c r="BO96" i="1" s="1"/>
  <c r="BM96" i="1"/>
  <c r="BL96" i="1"/>
  <c r="BJ96" i="1"/>
  <c r="BH96" i="1"/>
  <c r="BI96" i="1" s="1"/>
  <c r="BD96" i="1"/>
  <c r="AX96" i="1"/>
  <c r="AR96" i="1"/>
  <c r="BE96" i="1" s="1"/>
  <c r="AM96" i="1"/>
  <c r="AK96" i="1" s="1"/>
  <c r="O96" i="1" s="1"/>
  <c r="AC96" i="1"/>
  <c r="AB96" i="1"/>
  <c r="AA96" i="1" s="1"/>
  <c r="T96" i="1"/>
  <c r="CK95" i="1"/>
  <c r="CJ95" i="1"/>
  <c r="CH95" i="1"/>
  <c r="CI95" i="1" s="1"/>
  <c r="AZ95" i="1" s="1"/>
  <c r="BB95" i="1" s="1"/>
  <c r="BM95" i="1"/>
  <c r="BL95" i="1"/>
  <c r="BI95" i="1"/>
  <c r="BH95" i="1"/>
  <c r="BK95" i="1" s="1"/>
  <c r="BD95" i="1"/>
  <c r="AX95" i="1"/>
  <c r="AR95" i="1"/>
  <c r="BE95" i="1" s="1"/>
  <c r="AM95" i="1"/>
  <c r="AL95" i="1"/>
  <c r="AK95" i="1"/>
  <c r="M95" i="1" s="1"/>
  <c r="AC95" i="1"/>
  <c r="AB95" i="1"/>
  <c r="AA95" i="1" s="1"/>
  <c r="W95" i="1"/>
  <c r="T95" i="1"/>
  <c r="R95" i="1"/>
  <c r="O95" i="1"/>
  <c r="N95" i="1"/>
  <c r="BA95" i="1" s="1"/>
  <c r="BC95" i="1" s="1"/>
  <c r="L95" i="1"/>
  <c r="AE95" i="1" s="1"/>
  <c r="CK94" i="1"/>
  <c r="CJ94" i="1"/>
  <c r="CH94" i="1"/>
  <c r="BO94" i="1"/>
  <c r="BN94" i="1"/>
  <c r="BM94" i="1"/>
  <c r="BL94" i="1"/>
  <c r="BK94" i="1"/>
  <c r="BJ94" i="1"/>
  <c r="BH94" i="1"/>
  <c r="BI94" i="1" s="1"/>
  <c r="BD94" i="1"/>
  <c r="AX94" i="1"/>
  <c r="AR94" i="1"/>
  <c r="BE94" i="1" s="1"/>
  <c r="AM94" i="1"/>
  <c r="AK94" i="1" s="1"/>
  <c r="O94" i="1" s="1"/>
  <c r="AC94" i="1"/>
  <c r="AB94" i="1"/>
  <c r="T94" i="1"/>
  <c r="R94" i="1"/>
  <c r="N94" i="1"/>
  <c r="BA94" i="1" s="1"/>
  <c r="M94" i="1"/>
  <c r="L94" i="1" s="1"/>
  <c r="CK93" i="1"/>
  <c r="CJ93" i="1"/>
  <c r="CI93" i="1"/>
  <c r="AZ93" i="1" s="1"/>
  <c r="CH93" i="1"/>
  <c r="W93" i="1" s="1"/>
  <c r="BM93" i="1"/>
  <c r="BL93" i="1"/>
  <c r="BJ93" i="1"/>
  <c r="BN93" i="1" s="1"/>
  <c r="BO93" i="1" s="1"/>
  <c r="BH93" i="1"/>
  <c r="BK93" i="1" s="1"/>
  <c r="BD93" i="1"/>
  <c r="AX93" i="1"/>
  <c r="AR93" i="1"/>
  <c r="BE93" i="1" s="1"/>
  <c r="AM93" i="1"/>
  <c r="AK93" i="1"/>
  <c r="M93" i="1" s="1"/>
  <c r="L93" i="1" s="1"/>
  <c r="AC93" i="1"/>
  <c r="AB93" i="1"/>
  <c r="AA93" i="1"/>
  <c r="T93" i="1"/>
  <c r="O93" i="1"/>
  <c r="CK92" i="1"/>
  <c r="CJ92" i="1"/>
  <c r="CH92" i="1"/>
  <c r="BM92" i="1"/>
  <c r="BL92" i="1"/>
  <c r="BH92" i="1"/>
  <c r="BE92" i="1"/>
  <c r="BD92" i="1"/>
  <c r="AX92" i="1"/>
  <c r="AR92" i="1"/>
  <c r="AM92" i="1"/>
  <c r="AK92" i="1" s="1"/>
  <c r="AC92" i="1"/>
  <c r="AB92" i="1"/>
  <c r="AA92" i="1" s="1"/>
  <c r="T92" i="1"/>
  <c r="CK91" i="1"/>
  <c r="CJ91" i="1"/>
  <c r="CH91" i="1"/>
  <c r="CI91" i="1" s="1"/>
  <c r="AZ91" i="1" s="1"/>
  <c r="BB91" i="1" s="1"/>
  <c r="BM91" i="1"/>
  <c r="BL91" i="1"/>
  <c r="BH91" i="1"/>
  <c r="BK91" i="1" s="1"/>
  <c r="BD91" i="1"/>
  <c r="AX91" i="1"/>
  <c r="AR91" i="1"/>
  <c r="BE91" i="1" s="1"/>
  <c r="AM91" i="1"/>
  <c r="AL91" i="1"/>
  <c r="AK91" i="1"/>
  <c r="M91" i="1" s="1"/>
  <c r="AC91" i="1"/>
  <c r="AB91" i="1"/>
  <c r="AA91" i="1"/>
  <c r="W91" i="1"/>
  <c r="T91" i="1"/>
  <c r="R91" i="1"/>
  <c r="O91" i="1"/>
  <c r="N91" i="1"/>
  <c r="BA91" i="1" s="1"/>
  <c r="L91" i="1"/>
  <c r="CK90" i="1"/>
  <c r="CJ90" i="1"/>
  <c r="CH90" i="1"/>
  <c r="BN90" i="1"/>
  <c r="BO90" i="1" s="1"/>
  <c r="BM90" i="1"/>
  <c r="BL90" i="1"/>
  <c r="BK90" i="1"/>
  <c r="BJ90" i="1"/>
  <c r="BH90" i="1"/>
  <c r="BI90" i="1" s="1"/>
  <c r="BD90" i="1"/>
  <c r="AX90" i="1"/>
  <c r="AR90" i="1"/>
  <c r="BE90" i="1" s="1"/>
  <c r="AM90" i="1"/>
  <c r="AK90" i="1" s="1"/>
  <c r="O90" i="1" s="1"/>
  <c r="AL90" i="1"/>
  <c r="AC90" i="1"/>
  <c r="AB90" i="1"/>
  <c r="T90" i="1"/>
  <c r="R90" i="1"/>
  <c r="N90" i="1"/>
  <c r="BA90" i="1" s="1"/>
  <c r="M90" i="1"/>
  <c r="L90" i="1"/>
  <c r="AE90" i="1" s="1"/>
  <c r="CK89" i="1"/>
  <c r="CJ89" i="1"/>
  <c r="CI89" i="1"/>
  <c r="AZ89" i="1" s="1"/>
  <c r="CH89" i="1"/>
  <c r="W89" i="1" s="1"/>
  <c r="BM89" i="1"/>
  <c r="BL89" i="1"/>
  <c r="BJ89" i="1"/>
  <c r="BN89" i="1" s="1"/>
  <c r="BO89" i="1" s="1"/>
  <c r="BH89" i="1"/>
  <c r="BK89" i="1" s="1"/>
  <c r="BD89" i="1"/>
  <c r="AX89" i="1"/>
  <c r="AR89" i="1"/>
  <c r="BE89" i="1" s="1"/>
  <c r="AM89" i="1"/>
  <c r="AK89" i="1"/>
  <c r="AC89" i="1"/>
  <c r="AB89" i="1"/>
  <c r="AA89" i="1"/>
  <c r="T89" i="1"/>
  <c r="CK88" i="1"/>
  <c r="CJ88" i="1"/>
  <c r="CH88" i="1"/>
  <c r="BM88" i="1"/>
  <c r="BL88" i="1"/>
  <c r="BH88" i="1"/>
  <c r="BD88" i="1"/>
  <c r="AX88" i="1"/>
  <c r="AR88" i="1"/>
  <c r="BE88" i="1" s="1"/>
  <c r="AM88" i="1"/>
  <c r="AK88" i="1" s="1"/>
  <c r="AC88" i="1"/>
  <c r="AA88" i="1" s="1"/>
  <c r="AB88" i="1"/>
  <c r="T88" i="1"/>
  <c r="CK87" i="1"/>
  <c r="CJ87" i="1"/>
  <c r="CI87" i="1"/>
  <c r="AZ87" i="1" s="1"/>
  <c r="CH87" i="1"/>
  <c r="BN87" i="1"/>
  <c r="BO87" i="1" s="1"/>
  <c r="BM87" i="1"/>
  <c r="BL87" i="1"/>
  <c r="BK87" i="1"/>
  <c r="BJ87" i="1"/>
  <c r="BI87" i="1"/>
  <c r="BH87" i="1"/>
  <c r="BE87" i="1"/>
  <c r="BD87" i="1"/>
  <c r="AX87" i="1"/>
  <c r="AR87" i="1"/>
  <c r="AM87" i="1"/>
  <c r="AL87" i="1"/>
  <c r="AK87" i="1"/>
  <c r="R87" i="1" s="1"/>
  <c r="AC87" i="1"/>
  <c r="AB87" i="1"/>
  <c r="AA87" i="1" s="1"/>
  <c r="W87" i="1"/>
  <c r="T87" i="1"/>
  <c r="O87" i="1"/>
  <c r="CK86" i="1"/>
  <c r="CJ86" i="1"/>
  <c r="CH86" i="1"/>
  <c r="CI86" i="1" s="1"/>
  <c r="AZ86" i="1" s="1"/>
  <c r="BM86" i="1"/>
  <c r="BL86" i="1"/>
  <c r="BK86" i="1"/>
  <c r="BH86" i="1"/>
  <c r="BJ86" i="1" s="1"/>
  <c r="BN86" i="1" s="1"/>
  <c r="BO86" i="1" s="1"/>
  <c r="BE86" i="1"/>
  <c r="BD86" i="1"/>
  <c r="BB86" i="1"/>
  <c r="AX86" i="1"/>
  <c r="AR86" i="1"/>
  <c r="AM86" i="1"/>
  <c r="AK86" i="1" s="1"/>
  <c r="AC86" i="1"/>
  <c r="AA86" i="1" s="1"/>
  <c r="AB86" i="1"/>
  <c r="T86" i="1"/>
  <c r="R86" i="1"/>
  <c r="CK85" i="1"/>
  <c r="CJ85" i="1"/>
  <c r="CI85" i="1" s="1"/>
  <c r="AZ85" i="1" s="1"/>
  <c r="CH85" i="1"/>
  <c r="BM85" i="1"/>
  <c r="BL85" i="1"/>
  <c r="BK85" i="1"/>
  <c r="BJ85" i="1"/>
  <c r="BN85" i="1" s="1"/>
  <c r="BO85" i="1" s="1"/>
  <c r="BI85" i="1"/>
  <c r="BH85" i="1"/>
  <c r="BE85" i="1"/>
  <c r="BD85" i="1"/>
  <c r="AX85" i="1"/>
  <c r="BB85" i="1" s="1"/>
  <c r="AR85" i="1"/>
  <c r="AM85" i="1"/>
  <c r="AK85" i="1"/>
  <c r="O85" i="1" s="1"/>
  <c r="AC85" i="1"/>
  <c r="AB85" i="1"/>
  <c r="AA85" i="1"/>
  <c r="W85" i="1"/>
  <c r="T85" i="1"/>
  <c r="CK84" i="1"/>
  <c r="CJ84" i="1"/>
  <c r="CH84" i="1"/>
  <c r="BM84" i="1"/>
  <c r="BL84" i="1"/>
  <c r="BH84" i="1"/>
  <c r="BD84" i="1"/>
  <c r="AX84" i="1"/>
  <c r="AR84" i="1"/>
  <c r="BE84" i="1" s="1"/>
  <c r="AM84" i="1"/>
  <c r="AK84" i="1" s="1"/>
  <c r="N84" i="1" s="1"/>
  <c r="BA84" i="1" s="1"/>
  <c r="AC84" i="1"/>
  <c r="AA84" i="1" s="1"/>
  <c r="AB84" i="1"/>
  <c r="T84" i="1"/>
  <c r="CK83" i="1"/>
  <c r="CJ83" i="1"/>
  <c r="CI83" i="1"/>
  <c r="AZ83" i="1" s="1"/>
  <c r="CH83" i="1"/>
  <c r="BN83" i="1"/>
  <c r="BO83" i="1" s="1"/>
  <c r="BM83" i="1"/>
  <c r="BL83" i="1"/>
  <c r="BK83" i="1"/>
  <c r="BJ83" i="1"/>
  <c r="BI83" i="1"/>
  <c r="BH83" i="1"/>
  <c r="BE83" i="1"/>
  <c r="BD83" i="1"/>
  <c r="AX83" i="1"/>
  <c r="AR83" i="1"/>
  <c r="AM83" i="1"/>
  <c r="AL83" i="1"/>
  <c r="AK83" i="1"/>
  <c r="R83" i="1" s="1"/>
  <c r="AC83" i="1"/>
  <c r="AB83" i="1"/>
  <c r="AA83" i="1" s="1"/>
  <c r="W83" i="1"/>
  <c r="T83" i="1"/>
  <c r="O83" i="1"/>
  <c r="CK82" i="1"/>
  <c r="CJ82" i="1"/>
  <c r="CH82" i="1"/>
  <c r="CI82" i="1" s="1"/>
  <c r="AZ82" i="1" s="1"/>
  <c r="BM82" i="1"/>
  <c r="BL82" i="1"/>
  <c r="BK82" i="1"/>
  <c r="BH82" i="1"/>
  <c r="BJ82" i="1" s="1"/>
  <c r="BN82" i="1" s="1"/>
  <c r="BO82" i="1" s="1"/>
  <c r="BE82" i="1"/>
  <c r="BD82" i="1"/>
  <c r="BB82" i="1"/>
  <c r="AX82" i="1"/>
  <c r="AR82" i="1"/>
  <c r="AM82" i="1"/>
  <c r="AK82" i="1" s="1"/>
  <c r="AC82" i="1"/>
  <c r="AA82" i="1" s="1"/>
  <c r="AB82" i="1"/>
  <c r="T82" i="1"/>
  <c r="M82" i="1"/>
  <c r="L82" i="1" s="1"/>
  <c r="AE82" i="1" s="1"/>
  <c r="CK81" i="1"/>
  <c r="CJ81" i="1"/>
  <c r="CI81" i="1" s="1"/>
  <c r="AZ81" i="1" s="1"/>
  <c r="CH81" i="1"/>
  <c r="BM81" i="1"/>
  <c r="BL81" i="1"/>
  <c r="BK81" i="1"/>
  <c r="BJ81" i="1"/>
  <c r="BN81" i="1" s="1"/>
  <c r="BO81" i="1" s="1"/>
  <c r="BI81" i="1"/>
  <c r="BH81" i="1"/>
  <c r="BE81" i="1"/>
  <c r="BD81" i="1"/>
  <c r="AX81" i="1"/>
  <c r="AR81" i="1"/>
  <c r="AM81" i="1"/>
  <c r="AK81" i="1"/>
  <c r="AC81" i="1"/>
  <c r="AB81" i="1"/>
  <c r="AA81" i="1"/>
  <c r="W81" i="1"/>
  <c r="T81" i="1"/>
  <c r="CK80" i="1"/>
  <c r="CJ80" i="1"/>
  <c r="CH80" i="1"/>
  <c r="BM80" i="1"/>
  <c r="BL80" i="1"/>
  <c r="BK80" i="1"/>
  <c r="BH80" i="1"/>
  <c r="BD80" i="1"/>
  <c r="AX80" i="1"/>
  <c r="AR80" i="1"/>
  <c r="BE80" i="1" s="1"/>
  <c r="AM80" i="1"/>
  <c r="AK80" i="1" s="1"/>
  <c r="AC80" i="1"/>
  <c r="AA80" i="1" s="1"/>
  <c r="AB80" i="1"/>
  <c r="T80" i="1"/>
  <c r="R80" i="1"/>
  <c r="N80" i="1"/>
  <c r="BA80" i="1" s="1"/>
  <c r="M80" i="1"/>
  <c r="L80" i="1" s="1"/>
  <c r="AE80" i="1" s="1"/>
  <c r="CK79" i="1"/>
  <c r="CJ79" i="1"/>
  <c r="CI79" i="1" s="1"/>
  <c r="CH79" i="1"/>
  <c r="BM79" i="1"/>
  <c r="BL79" i="1"/>
  <c r="BK79" i="1"/>
  <c r="BJ79" i="1"/>
  <c r="BN79" i="1" s="1"/>
  <c r="BO79" i="1" s="1"/>
  <c r="BI79" i="1"/>
  <c r="BH79" i="1"/>
  <c r="BE79" i="1"/>
  <c r="BD79" i="1"/>
  <c r="AZ79" i="1"/>
  <c r="AX79" i="1"/>
  <c r="AR79" i="1"/>
  <c r="AM79" i="1"/>
  <c r="AK79" i="1"/>
  <c r="AC79" i="1"/>
  <c r="AB79" i="1"/>
  <c r="AA79" i="1"/>
  <c r="W79" i="1"/>
  <c r="T79" i="1"/>
  <c r="O79" i="1"/>
  <c r="CK78" i="1"/>
  <c r="CJ78" i="1"/>
  <c r="CH78" i="1"/>
  <c r="BM78" i="1"/>
  <c r="BL78" i="1"/>
  <c r="BK78" i="1"/>
  <c r="BH78" i="1"/>
  <c r="BE78" i="1"/>
  <c r="BD78" i="1"/>
  <c r="AX78" i="1"/>
  <c r="AR78" i="1"/>
  <c r="AM78" i="1"/>
  <c r="AK78" i="1" s="1"/>
  <c r="AC78" i="1"/>
  <c r="AA78" i="1" s="1"/>
  <c r="AB78" i="1"/>
  <c r="T78" i="1"/>
  <c r="CK77" i="1"/>
  <c r="CJ77" i="1"/>
  <c r="CI77" i="1" s="1"/>
  <c r="AZ77" i="1" s="1"/>
  <c r="CH77" i="1"/>
  <c r="BN77" i="1"/>
  <c r="BO77" i="1" s="1"/>
  <c r="BM77" i="1"/>
  <c r="BL77" i="1"/>
  <c r="BK77" i="1"/>
  <c r="BJ77" i="1"/>
  <c r="BI77" i="1"/>
  <c r="BH77" i="1"/>
  <c r="BE77" i="1"/>
  <c r="BD77" i="1"/>
  <c r="AX77" i="1"/>
  <c r="AR77" i="1"/>
  <c r="AM77" i="1"/>
  <c r="AK77" i="1"/>
  <c r="AC77" i="1"/>
  <c r="AB77" i="1"/>
  <c r="AA77" i="1" s="1"/>
  <c r="W77" i="1"/>
  <c r="T77" i="1"/>
  <c r="CK76" i="1"/>
  <c r="CJ76" i="1"/>
  <c r="CI76" i="1"/>
  <c r="AZ76" i="1" s="1"/>
  <c r="BB76" i="1" s="1"/>
  <c r="CH76" i="1"/>
  <c r="W76" i="1" s="1"/>
  <c r="BM76" i="1"/>
  <c r="BL76" i="1"/>
  <c r="BI76" i="1"/>
  <c r="BH76" i="1"/>
  <c r="BJ76" i="1" s="1"/>
  <c r="BN76" i="1" s="1"/>
  <c r="BO76" i="1" s="1"/>
  <c r="BD76" i="1"/>
  <c r="AX76" i="1"/>
  <c r="AR76" i="1"/>
  <c r="BE76" i="1" s="1"/>
  <c r="AM76" i="1"/>
  <c r="AK76" i="1"/>
  <c r="AC76" i="1"/>
  <c r="AB76" i="1"/>
  <c r="AA76" i="1"/>
  <c r="T76" i="1"/>
  <c r="O76" i="1"/>
  <c r="CK75" i="1"/>
  <c r="CJ75" i="1"/>
  <c r="CI75" i="1" s="1"/>
  <c r="CH75" i="1"/>
  <c r="BO75" i="1"/>
  <c r="BM75" i="1"/>
  <c r="BL75" i="1"/>
  <c r="BJ75" i="1"/>
  <c r="BN75" i="1" s="1"/>
  <c r="BH75" i="1"/>
  <c r="BE75" i="1"/>
  <c r="BD75" i="1"/>
  <c r="AZ75" i="1"/>
  <c r="BB75" i="1" s="1"/>
  <c r="AX75" i="1"/>
  <c r="AR75" i="1"/>
  <c r="AM75" i="1"/>
  <c r="AK75" i="1" s="1"/>
  <c r="N75" i="1" s="1"/>
  <c r="BA75" i="1" s="1"/>
  <c r="AC75" i="1"/>
  <c r="AA75" i="1" s="1"/>
  <c r="AB75" i="1"/>
  <c r="X75" i="1"/>
  <c r="Y75" i="1" s="1"/>
  <c r="W75" i="1"/>
  <c r="T75" i="1"/>
  <c r="M75" i="1"/>
  <c r="L75" i="1" s="1"/>
  <c r="AE75" i="1" s="1"/>
  <c r="CK74" i="1"/>
  <c r="CJ74" i="1"/>
  <c r="CH74" i="1"/>
  <c r="BM74" i="1"/>
  <c r="BL74" i="1"/>
  <c r="BH74" i="1"/>
  <c r="BD74" i="1"/>
  <c r="AX74" i="1"/>
  <c r="AR74" i="1"/>
  <c r="BE74" i="1" s="1"/>
  <c r="AM74" i="1"/>
  <c r="AL74" i="1"/>
  <c r="AK74" i="1"/>
  <c r="AC74" i="1"/>
  <c r="AB74" i="1"/>
  <c r="AA74" i="1" s="1"/>
  <c r="T74" i="1"/>
  <c r="N74" i="1"/>
  <c r="BA74" i="1" s="1"/>
  <c r="CK73" i="1"/>
  <c r="CJ73" i="1"/>
  <c r="CH73" i="1"/>
  <c r="CI73" i="1" s="1"/>
  <c r="AZ73" i="1" s="1"/>
  <c r="BM73" i="1"/>
  <c r="BL73" i="1"/>
  <c r="BK73" i="1"/>
  <c r="BH73" i="1"/>
  <c r="BJ73" i="1" s="1"/>
  <c r="BN73" i="1" s="1"/>
  <c r="BO73" i="1" s="1"/>
  <c r="BD73" i="1"/>
  <c r="BB73" i="1"/>
  <c r="BA73" i="1"/>
  <c r="BC73" i="1" s="1"/>
  <c r="AX73" i="1"/>
  <c r="AR73" i="1"/>
  <c r="BE73" i="1" s="1"/>
  <c r="AM73" i="1"/>
  <c r="AL73" i="1"/>
  <c r="AK73" i="1"/>
  <c r="M73" i="1" s="1"/>
  <c r="L73" i="1" s="1"/>
  <c r="AC73" i="1"/>
  <c r="AB73" i="1"/>
  <c r="AA73" i="1" s="1"/>
  <c r="T73" i="1"/>
  <c r="R73" i="1"/>
  <c r="O73" i="1"/>
  <c r="N73" i="1"/>
  <c r="CK72" i="1"/>
  <c r="CJ72" i="1"/>
  <c r="CI72" i="1"/>
  <c r="CH72" i="1"/>
  <c r="BM72" i="1"/>
  <c r="BL72" i="1"/>
  <c r="BK72" i="1"/>
  <c r="BJ72" i="1"/>
  <c r="BN72" i="1" s="1"/>
  <c r="BO72" i="1" s="1"/>
  <c r="BI72" i="1"/>
  <c r="BH72" i="1"/>
  <c r="BE72" i="1"/>
  <c r="BD72" i="1"/>
  <c r="AZ72" i="1"/>
  <c r="AX72" i="1"/>
  <c r="BB72" i="1" s="1"/>
  <c r="AR72" i="1"/>
  <c r="AM72" i="1"/>
  <c r="AK72" i="1" s="1"/>
  <c r="AC72" i="1"/>
  <c r="AB72" i="1"/>
  <c r="AA72" i="1" s="1"/>
  <c r="W72" i="1"/>
  <c r="T72" i="1"/>
  <c r="R72" i="1"/>
  <c r="O72" i="1"/>
  <c r="CK71" i="1"/>
  <c r="CJ71" i="1"/>
  <c r="CH71" i="1"/>
  <c r="BM71" i="1"/>
  <c r="BL71" i="1"/>
  <c r="BH71" i="1"/>
  <c r="BE71" i="1"/>
  <c r="BD71" i="1"/>
  <c r="AX71" i="1"/>
  <c r="AR71" i="1"/>
  <c r="AM71" i="1"/>
  <c r="AK71" i="1" s="1"/>
  <c r="AC71" i="1"/>
  <c r="AA71" i="1" s="1"/>
  <c r="AB71" i="1"/>
  <c r="T71" i="1"/>
  <c r="M71" i="1"/>
  <c r="L71" i="1" s="1"/>
  <c r="AE71" i="1" s="1"/>
  <c r="CK70" i="1"/>
  <c r="CJ70" i="1"/>
  <c r="CH70" i="1"/>
  <c r="BM70" i="1"/>
  <c r="BL70" i="1"/>
  <c r="BH70" i="1"/>
  <c r="BD70" i="1"/>
  <c r="AX70" i="1"/>
  <c r="AR70" i="1"/>
  <c r="BE70" i="1" s="1"/>
  <c r="AM70" i="1"/>
  <c r="AK70" i="1"/>
  <c r="AC70" i="1"/>
  <c r="AB70" i="1"/>
  <c r="AA70" i="1" s="1"/>
  <c r="T70" i="1"/>
  <c r="N70" i="1"/>
  <c r="BA70" i="1" s="1"/>
  <c r="CK69" i="1"/>
  <c r="CJ69" i="1"/>
  <c r="CH69" i="1"/>
  <c r="BM69" i="1"/>
  <c r="BL69" i="1"/>
  <c r="BK69" i="1"/>
  <c r="BH69" i="1"/>
  <c r="BD69" i="1"/>
  <c r="BA69" i="1"/>
  <c r="AX69" i="1"/>
  <c r="AR69" i="1"/>
  <c r="BE69" i="1" s="1"/>
  <c r="AM69" i="1"/>
  <c r="AL69" i="1"/>
  <c r="AK69" i="1"/>
  <c r="M69" i="1" s="1"/>
  <c r="L69" i="1" s="1"/>
  <c r="AC69" i="1"/>
  <c r="AB69" i="1"/>
  <c r="AA69" i="1" s="1"/>
  <c r="T69" i="1"/>
  <c r="R69" i="1"/>
  <c r="O69" i="1"/>
  <c r="N69" i="1"/>
  <c r="CK68" i="1"/>
  <c r="CJ68" i="1"/>
  <c r="CI68" i="1" s="1"/>
  <c r="AZ68" i="1" s="1"/>
  <c r="BB68" i="1" s="1"/>
  <c r="CH68" i="1"/>
  <c r="BM68" i="1"/>
  <c r="BL68" i="1"/>
  <c r="BK68" i="1"/>
  <c r="BJ68" i="1"/>
  <c r="BN68" i="1" s="1"/>
  <c r="BO68" i="1" s="1"/>
  <c r="BI68" i="1"/>
  <c r="BH68" i="1"/>
  <c r="BE68" i="1"/>
  <c r="BD68" i="1"/>
  <c r="AX68" i="1"/>
  <c r="AR68" i="1"/>
  <c r="AM68" i="1"/>
  <c r="AK68" i="1" s="1"/>
  <c r="AL68" i="1" s="1"/>
  <c r="AC68" i="1"/>
  <c r="AB68" i="1"/>
  <c r="AA68" i="1" s="1"/>
  <c r="W68" i="1"/>
  <c r="T68" i="1"/>
  <c r="CK67" i="1"/>
  <c r="CJ67" i="1"/>
  <c r="CH67" i="1"/>
  <c r="BM67" i="1"/>
  <c r="BL67" i="1"/>
  <c r="BH67" i="1"/>
  <c r="BE67" i="1"/>
  <c r="BD67" i="1"/>
  <c r="AX67" i="1"/>
  <c r="AR67" i="1"/>
  <c r="AM67" i="1"/>
  <c r="AK67" i="1" s="1"/>
  <c r="AC67" i="1"/>
  <c r="AA67" i="1" s="1"/>
  <c r="AB67" i="1"/>
  <c r="T67" i="1"/>
  <c r="R67" i="1"/>
  <c r="N67" i="1"/>
  <c r="BA67" i="1" s="1"/>
  <c r="M67" i="1"/>
  <c r="L67" i="1" s="1"/>
  <c r="AE67" i="1" s="1"/>
  <c r="CK66" i="1"/>
  <c r="CJ66" i="1"/>
  <c r="CH66" i="1"/>
  <c r="BN66" i="1"/>
  <c r="BO66" i="1" s="1"/>
  <c r="BM66" i="1"/>
  <c r="BL66" i="1"/>
  <c r="BJ66" i="1"/>
  <c r="BH66" i="1"/>
  <c r="BD66" i="1"/>
  <c r="AX66" i="1"/>
  <c r="AR66" i="1"/>
  <c r="BE66" i="1" s="1"/>
  <c r="AM66" i="1"/>
  <c r="AL66" i="1"/>
  <c r="AK66" i="1"/>
  <c r="AC66" i="1"/>
  <c r="AB66" i="1"/>
  <c r="AA66" i="1" s="1"/>
  <c r="T66" i="1"/>
  <c r="N66" i="1"/>
  <c r="BA66" i="1" s="1"/>
  <c r="CK65" i="1"/>
  <c r="CJ65" i="1"/>
  <c r="CH65" i="1"/>
  <c r="BM65" i="1"/>
  <c r="BL65" i="1"/>
  <c r="BH65" i="1"/>
  <c r="BD65" i="1"/>
  <c r="AX65" i="1"/>
  <c r="AR65" i="1"/>
  <c r="BE65" i="1" s="1"/>
  <c r="AM65" i="1"/>
  <c r="AL65" i="1"/>
  <c r="AK65" i="1"/>
  <c r="M65" i="1" s="1"/>
  <c r="L65" i="1" s="1"/>
  <c r="AC65" i="1"/>
  <c r="AB65" i="1"/>
  <c r="AA65" i="1" s="1"/>
  <c r="T65" i="1"/>
  <c r="R65" i="1"/>
  <c r="O65" i="1"/>
  <c r="N65" i="1"/>
  <c r="BA65" i="1" s="1"/>
  <c r="CK64" i="1"/>
  <c r="CJ64" i="1"/>
  <c r="CI64" i="1"/>
  <c r="AZ64" i="1" s="1"/>
  <c r="BB64" i="1" s="1"/>
  <c r="CH64" i="1"/>
  <c r="BM64" i="1"/>
  <c r="BL64" i="1"/>
  <c r="BK64" i="1"/>
  <c r="BJ64" i="1"/>
  <c r="BN64" i="1" s="1"/>
  <c r="BO64" i="1" s="1"/>
  <c r="BI64" i="1"/>
  <c r="BH64" i="1"/>
  <c r="BE64" i="1"/>
  <c r="BD64" i="1"/>
  <c r="AX64" i="1"/>
  <c r="AR64" i="1"/>
  <c r="AM64" i="1"/>
  <c r="AK64" i="1" s="1"/>
  <c r="AL64" i="1" s="1"/>
  <c r="AC64" i="1"/>
  <c r="AB64" i="1"/>
  <c r="AA64" i="1" s="1"/>
  <c r="W64" i="1"/>
  <c r="T64" i="1"/>
  <c r="CK63" i="1"/>
  <c r="CJ63" i="1"/>
  <c r="CH63" i="1"/>
  <c r="BM63" i="1"/>
  <c r="BL63" i="1"/>
  <c r="BJ63" i="1"/>
  <c r="BN63" i="1" s="1"/>
  <c r="BO63" i="1" s="1"/>
  <c r="BH63" i="1"/>
  <c r="BE63" i="1"/>
  <c r="BD63" i="1"/>
  <c r="AX63" i="1"/>
  <c r="AR63" i="1"/>
  <c r="AM63" i="1"/>
  <c r="AK63" i="1" s="1"/>
  <c r="AC63" i="1"/>
  <c r="AA63" i="1" s="1"/>
  <c r="AB63" i="1"/>
  <c r="T63" i="1"/>
  <c r="M63" i="1"/>
  <c r="L63" i="1" s="1"/>
  <c r="AE63" i="1" s="1"/>
  <c r="CK62" i="1"/>
  <c r="CJ62" i="1"/>
  <c r="CH62" i="1"/>
  <c r="BN62" i="1"/>
  <c r="BO62" i="1" s="1"/>
  <c r="BM62" i="1"/>
  <c r="BL62" i="1"/>
  <c r="BK62" i="1"/>
  <c r="BJ62" i="1"/>
  <c r="BH62" i="1"/>
  <c r="BI62" i="1" s="1"/>
  <c r="BD62" i="1"/>
  <c r="AX62" i="1"/>
  <c r="AR62" i="1"/>
  <c r="BE62" i="1" s="1"/>
  <c r="AM62" i="1"/>
  <c r="AK62" i="1"/>
  <c r="AC62" i="1"/>
  <c r="AB62" i="1"/>
  <c r="AA62" i="1"/>
  <c r="T62" i="1"/>
  <c r="CK61" i="1"/>
  <c r="CJ61" i="1"/>
  <c r="CH61" i="1"/>
  <c r="CI61" i="1" s="1"/>
  <c r="AZ61" i="1" s="1"/>
  <c r="BM61" i="1"/>
  <c r="BL61" i="1"/>
  <c r="BH61" i="1"/>
  <c r="BD61" i="1"/>
  <c r="AX61" i="1"/>
  <c r="AR61" i="1"/>
  <c r="BE61" i="1" s="1"/>
  <c r="AM61" i="1"/>
  <c r="AK61" i="1"/>
  <c r="M61" i="1" s="1"/>
  <c r="L61" i="1" s="1"/>
  <c r="AE61" i="1"/>
  <c r="AC61" i="1"/>
  <c r="AB61" i="1"/>
  <c r="AA61" i="1"/>
  <c r="T61" i="1"/>
  <c r="R61" i="1"/>
  <c r="O61" i="1"/>
  <c r="N61" i="1"/>
  <c r="BA61" i="1" s="1"/>
  <c r="CK60" i="1"/>
  <c r="CJ60" i="1"/>
  <c r="CH60" i="1"/>
  <c r="CI60" i="1" s="1"/>
  <c r="AZ60" i="1" s="1"/>
  <c r="BB60" i="1" s="1"/>
  <c r="BN60" i="1"/>
  <c r="BO60" i="1" s="1"/>
  <c r="BM60" i="1"/>
  <c r="BL60" i="1"/>
  <c r="BJ60" i="1"/>
  <c r="BH60" i="1"/>
  <c r="BK60" i="1" s="1"/>
  <c r="BE60" i="1"/>
  <c r="BD60" i="1"/>
  <c r="AX60" i="1"/>
  <c r="AR60" i="1"/>
  <c r="AM60" i="1"/>
  <c r="AK60" i="1" s="1"/>
  <c r="AC60" i="1"/>
  <c r="AB60" i="1"/>
  <c r="T60" i="1"/>
  <c r="CK59" i="1"/>
  <c r="CJ59" i="1"/>
  <c r="CH59" i="1"/>
  <c r="CI59" i="1" s="1"/>
  <c r="AZ59" i="1" s="1"/>
  <c r="BM59" i="1"/>
  <c r="BL59" i="1"/>
  <c r="BH59" i="1"/>
  <c r="BK59" i="1" s="1"/>
  <c r="BD59" i="1"/>
  <c r="BB59" i="1"/>
  <c r="AX59" i="1"/>
  <c r="AR59" i="1"/>
  <c r="BE59" i="1" s="1"/>
  <c r="AM59" i="1"/>
  <c r="AK59" i="1"/>
  <c r="AC59" i="1"/>
  <c r="AB59" i="1"/>
  <c r="AA59" i="1"/>
  <c r="T59" i="1"/>
  <c r="R59" i="1"/>
  <c r="CK58" i="1"/>
  <c r="CJ58" i="1"/>
  <c r="CH58" i="1"/>
  <c r="CI58" i="1" s="1"/>
  <c r="BM58" i="1"/>
  <c r="BL58" i="1"/>
  <c r="BK58" i="1"/>
  <c r="BJ58" i="1"/>
  <c r="BN58" i="1" s="1"/>
  <c r="BO58" i="1" s="1"/>
  <c r="BH58" i="1"/>
  <c r="BI58" i="1" s="1"/>
  <c r="BD58" i="1"/>
  <c r="AZ58" i="1"/>
  <c r="BB58" i="1" s="1"/>
  <c r="AX58" i="1"/>
  <c r="AR58" i="1"/>
  <c r="BE58" i="1" s="1"/>
  <c r="AM58" i="1"/>
  <c r="AK58" i="1" s="1"/>
  <c r="AC58" i="1"/>
  <c r="AB58" i="1"/>
  <c r="AA58" i="1" s="1"/>
  <c r="T58" i="1"/>
  <c r="CK57" i="1"/>
  <c r="CJ57" i="1"/>
  <c r="CH57" i="1"/>
  <c r="CI57" i="1" s="1"/>
  <c r="AZ57" i="1" s="1"/>
  <c r="BM57" i="1"/>
  <c r="BL57" i="1"/>
  <c r="BI57" i="1"/>
  <c r="BH57" i="1"/>
  <c r="BD57" i="1"/>
  <c r="AX57" i="1"/>
  <c r="AR57" i="1"/>
  <c r="BE57" i="1" s="1"/>
  <c r="AM57" i="1"/>
  <c r="AL57" i="1"/>
  <c r="AK57" i="1"/>
  <c r="M57" i="1" s="1"/>
  <c r="L57" i="1" s="1"/>
  <c r="AE57" i="1"/>
  <c r="AC57" i="1"/>
  <c r="AB57" i="1"/>
  <c r="AA57" i="1" s="1"/>
  <c r="T57" i="1"/>
  <c r="R57" i="1"/>
  <c r="O57" i="1"/>
  <c r="N57" i="1"/>
  <c r="BA57" i="1" s="1"/>
  <c r="CK56" i="1"/>
  <c r="CJ56" i="1"/>
  <c r="CH56" i="1"/>
  <c r="CI56" i="1" s="1"/>
  <c r="AZ56" i="1" s="1"/>
  <c r="BB56" i="1" s="1"/>
  <c r="BN56" i="1"/>
  <c r="BO56" i="1" s="1"/>
  <c r="BM56" i="1"/>
  <c r="BL56" i="1"/>
  <c r="BJ56" i="1"/>
  <c r="BH56" i="1"/>
  <c r="BK56" i="1" s="1"/>
  <c r="BE56" i="1"/>
  <c r="BD56" i="1"/>
  <c r="AX56" i="1"/>
  <c r="AR56" i="1"/>
  <c r="AM56" i="1"/>
  <c r="AK56" i="1" s="1"/>
  <c r="AL56" i="1"/>
  <c r="AC56" i="1"/>
  <c r="AB56" i="1"/>
  <c r="AA56" i="1" s="1"/>
  <c r="T56" i="1"/>
  <c r="M56" i="1"/>
  <c r="L56" i="1"/>
  <c r="CK55" i="1"/>
  <c r="CJ55" i="1"/>
  <c r="CH55" i="1"/>
  <c r="CI55" i="1" s="1"/>
  <c r="AZ55" i="1" s="1"/>
  <c r="BB55" i="1" s="1"/>
  <c r="BM55" i="1"/>
  <c r="BL55" i="1"/>
  <c r="BH55" i="1"/>
  <c r="BK55" i="1" s="1"/>
  <c r="BD55" i="1"/>
  <c r="BC55" i="1"/>
  <c r="AX55" i="1"/>
  <c r="AR55" i="1"/>
  <c r="BE55" i="1" s="1"/>
  <c r="AM55" i="1"/>
  <c r="AK55" i="1"/>
  <c r="AC55" i="1"/>
  <c r="AB55" i="1"/>
  <c r="AA55" i="1"/>
  <c r="T55" i="1"/>
  <c r="R55" i="1"/>
  <c r="N55" i="1"/>
  <c r="BA55" i="1" s="1"/>
  <c r="CK54" i="1"/>
  <c r="CJ54" i="1"/>
  <c r="CH54" i="1"/>
  <c r="BM54" i="1"/>
  <c r="BL54" i="1"/>
  <c r="BK54" i="1"/>
  <c r="BJ54" i="1"/>
  <c r="BN54" i="1" s="1"/>
  <c r="BO54" i="1" s="1"/>
  <c r="BH54" i="1"/>
  <c r="BI54" i="1" s="1"/>
  <c r="BD54" i="1"/>
  <c r="AX54" i="1"/>
  <c r="AR54" i="1"/>
  <c r="BE54" i="1" s="1"/>
  <c r="AM54" i="1"/>
  <c r="AK54" i="1" s="1"/>
  <c r="AL54" i="1"/>
  <c r="AC54" i="1"/>
  <c r="AB54" i="1"/>
  <c r="AA54" i="1" s="1"/>
  <c r="T54" i="1"/>
  <c r="CK53" i="1"/>
  <c r="CJ53" i="1"/>
  <c r="CH53" i="1"/>
  <c r="CI53" i="1" s="1"/>
  <c r="AZ53" i="1" s="1"/>
  <c r="BM53" i="1"/>
  <c r="BL53" i="1"/>
  <c r="BI53" i="1"/>
  <c r="BH53" i="1"/>
  <c r="BK53" i="1" s="1"/>
  <c r="BD53" i="1"/>
  <c r="AX53" i="1"/>
  <c r="AR53" i="1"/>
  <c r="BE53" i="1" s="1"/>
  <c r="AM53" i="1"/>
  <c r="AL53" i="1"/>
  <c r="AK53" i="1"/>
  <c r="M53" i="1" s="1"/>
  <c r="L53" i="1" s="1"/>
  <c r="AE53" i="1"/>
  <c r="AC53" i="1"/>
  <c r="AB53" i="1"/>
  <c r="AA53" i="1" s="1"/>
  <c r="Z53" i="1"/>
  <c r="AD53" i="1" s="1"/>
  <c r="W53" i="1"/>
  <c r="X53" i="1" s="1"/>
  <c r="Y53" i="1" s="1"/>
  <c r="T53" i="1"/>
  <c r="R53" i="1"/>
  <c r="O53" i="1"/>
  <c r="N53" i="1"/>
  <c r="BA53" i="1" s="1"/>
  <c r="CK52" i="1"/>
  <c r="CJ52" i="1"/>
  <c r="CH52" i="1"/>
  <c r="BM52" i="1"/>
  <c r="BL52" i="1"/>
  <c r="BJ52" i="1"/>
  <c r="BN52" i="1" s="1"/>
  <c r="BO52" i="1" s="1"/>
  <c r="BH52" i="1"/>
  <c r="BD52" i="1"/>
  <c r="AX52" i="1"/>
  <c r="AR52" i="1"/>
  <c r="BE52" i="1" s="1"/>
  <c r="AM52" i="1"/>
  <c r="AK52" i="1" s="1"/>
  <c r="AL52" i="1"/>
  <c r="AC52" i="1"/>
  <c r="AB52" i="1"/>
  <c r="AA52" i="1" s="1"/>
  <c r="T52" i="1"/>
  <c r="N52" i="1"/>
  <c r="BA52" i="1" s="1"/>
  <c r="M52" i="1"/>
  <c r="L52" i="1"/>
  <c r="AE52" i="1" s="1"/>
  <c r="CK51" i="1"/>
  <c r="CJ51" i="1"/>
  <c r="CH51" i="1"/>
  <c r="BM51" i="1"/>
  <c r="BL51" i="1"/>
  <c r="BH51" i="1"/>
  <c r="BD51" i="1"/>
  <c r="AX51" i="1"/>
  <c r="AR51" i="1"/>
  <c r="BE51" i="1" s="1"/>
  <c r="AM51" i="1"/>
  <c r="AK51" i="1"/>
  <c r="AC51" i="1"/>
  <c r="AB51" i="1"/>
  <c r="AA51" i="1" s="1"/>
  <c r="T51" i="1"/>
  <c r="CK50" i="1"/>
  <c r="CJ50" i="1"/>
  <c r="CH50" i="1"/>
  <c r="BM50" i="1"/>
  <c r="BL50" i="1"/>
  <c r="BH50" i="1"/>
  <c r="BD50" i="1"/>
  <c r="BA50" i="1"/>
  <c r="AX50" i="1"/>
  <c r="AR50" i="1"/>
  <c r="BE50" i="1" s="1"/>
  <c r="AM50" i="1"/>
  <c r="AK50" i="1" s="1"/>
  <c r="AL50" i="1"/>
  <c r="AC50" i="1"/>
  <c r="AB50" i="1"/>
  <c r="AA50" i="1" s="1"/>
  <c r="T50" i="1"/>
  <c r="N50" i="1"/>
  <c r="CK49" i="1"/>
  <c r="CJ49" i="1"/>
  <c r="CI49" i="1"/>
  <c r="AZ49" i="1" s="1"/>
  <c r="BB49" i="1" s="1"/>
  <c r="CH49" i="1"/>
  <c r="BM49" i="1"/>
  <c r="BL49" i="1"/>
  <c r="BJ49" i="1"/>
  <c r="BN49" i="1" s="1"/>
  <c r="BO49" i="1" s="1"/>
  <c r="BI49" i="1"/>
  <c r="BH49" i="1"/>
  <c r="BK49" i="1" s="1"/>
  <c r="BD49" i="1"/>
  <c r="AX49" i="1"/>
  <c r="AR49" i="1"/>
  <c r="BE49" i="1" s="1"/>
  <c r="AM49" i="1"/>
  <c r="AK49" i="1"/>
  <c r="AC49" i="1"/>
  <c r="AB49" i="1"/>
  <c r="AA49" i="1" s="1"/>
  <c r="W49" i="1"/>
  <c r="T49" i="1"/>
  <c r="R49" i="1"/>
  <c r="O49" i="1"/>
  <c r="CK48" i="1"/>
  <c r="CJ48" i="1"/>
  <c r="CH48" i="1"/>
  <c r="BM48" i="1"/>
  <c r="BL48" i="1"/>
  <c r="BK48" i="1"/>
  <c r="BH48" i="1"/>
  <c r="BI48" i="1" s="1"/>
  <c r="BE48" i="1"/>
  <c r="BD48" i="1"/>
  <c r="AX48" i="1"/>
  <c r="AR48" i="1"/>
  <c r="AM48" i="1"/>
  <c r="AK48" i="1" s="1"/>
  <c r="O48" i="1" s="1"/>
  <c r="AL48" i="1"/>
  <c r="AC48" i="1"/>
  <c r="AB48" i="1"/>
  <c r="T48" i="1"/>
  <c r="R48" i="1"/>
  <c r="N48" i="1"/>
  <c r="BA48" i="1" s="1"/>
  <c r="M48" i="1"/>
  <c r="L48" i="1" s="1"/>
  <c r="AE48" i="1" s="1"/>
  <c r="CK47" i="1"/>
  <c r="CJ47" i="1"/>
  <c r="CI47" i="1"/>
  <c r="AZ47" i="1" s="1"/>
  <c r="CH47" i="1"/>
  <c r="BM47" i="1"/>
  <c r="BL47" i="1"/>
  <c r="BI47" i="1"/>
  <c r="BH47" i="1"/>
  <c r="BK47" i="1" s="1"/>
  <c r="BD47" i="1"/>
  <c r="AX47" i="1"/>
  <c r="AR47" i="1"/>
  <c r="BE47" i="1" s="1"/>
  <c r="AM47" i="1"/>
  <c r="AK47" i="1"/>
  <c r="O47" i="1" s="1"/>
  <c r="AC47" i="1"/>
  <c r="AB47" i="1"/>
  <c r="AA47" i="1" s="1"/>
  <c r="W47" i="1"/>
  <c r="T47" i="1"/>
  <c r="R47" i="1"/>
  <c r="CK46" i="1"/>
  <c r="CJ46" i="1"/>
  <c r="CH46" i="1"/>
  <c r="BM46" i="1"/>
  <c r="BL46" i="1"/>
  <c r="BJ46" i="1"/>
  <c r="BN46" i="1" s="1"/>
  <c r="BO46" i="1" s="1"/>
  <c r="BH46" i="1"/>
  <c r="BD46" i="1"/>
  <c r="AX46" i="1"/>
  <c r="AR46" i="1"/>
  <c r="BE46" i="1" s="1"/>
  <c r="AM46" i="1"/>
  <c r="AK46" i="1" s="1"/>
  <c r="M46" i="1" s="1"/>
  <c r="L46" i="1" s="1"/>
  <c r="AC46" i="1"/>
  <c r="AB46" i="1"/>
  <c r="AA46" i="1" s="1"/>
  <c r="T46" i="1"/>
  <c r="CK45" i="1"/>
  <c r="CJ45" i="1"/>
  <c r="CH45" i="1"/>
  <c r="CI45" i="1" s="1"/>
  <c r="AZ45" i="1" s="1"/>
  <c r="BM45" i="1"/>
  <c r="BL45" i="1"/>
  <c r="BI45" i="1"/>
  <c r="BH45" i="1"/>
  <c r="BK45" i="1" s="1"/>
  <c r="BD45" i="1"/>
  <c r="AX45" i="1"/>
  <c r="BB45" i="1" s="1"/>
  <c r="AR45" i="1"/>
  <c r="BE45" i="1" s="1"/>
  <c r="AM45" i="1"/>
  <c r="AL45" i="1"/>
  <c r="AK45" i="1"/>
  <c r="M45" i="1" s="1"/>
  <c r="AC45" i="1"/>
  <c r="AB45" i="1"/>
  <c r="AA45" i="1" s="1"/>
  <c r="W45" i="1"/>
  <c r="X45" i="1" s="1"/>
  <c r="Y45" i="1" s="1"/>
  <c r="T45" i="1"/>
  <c r="AF45" i="1" s="1"/>
  <c r="R45" i="1"/>
  <c r="O45" i="1"/>
  <c r="N45" i="1"/>
  <c r="BA45" i="1" s="1"/>
  <c r="BC45" i="1" s="1"/>
  <c r="L45" i="1"/>
  <c r="CK44" i="1"/>
  <c r="CJ44" i="1"/>
  <c r="CH44" i="1"/>
  <c r="BM44" i="1"/>
  <c r="BL44" i="1"/>
  <c r="BH44" i="1"/>
  <c r="BK44" i="1" s="1"/>
  <c r="BD44" i="1"/>
  <c r="AX44" i="1"/>
  <c r="AR44" i="1"/>
  <c r="BE44" i="1" s="1"/>
  <c r="AM44" i="1"/>
  <c r="AK44" i="1" s="1"/>
  <c r="AC44" i="1"/>
  <c r="AB44" i="1"/>
  <c r="T44" i="1"/>
  <c r="R44" i="1"/>
  <c r="M44" i="1"/>
  <c r="L44" i="1" s="1"/>
  <c r="CK43" i="1"/>
  <c r="CJ43" i="1"/>
  <c r="CI43" i="1" s="1"/>
  <c r="AZ43" i="1" s="1"/>
  <c r="BB43" i="1" s="1"/>
  <c r="CH43" i="1"/>
  <c r="BM43" i="1"/>
  <c r="BL43" i="1"/>
  <c r="BH43" i="1"/>
  <c r="BD43" i="1"/>
  <c r="AX43" i="1"/>
  <c r="AR43" i="1"/>
  <c r="BE43" i="1" s="1"/>
  <c r="AM43" i="1"/>
  <c r="AL43" i="1"/>
  <c r="AK43" i="1"/>
  <c r="AC43" i="1"/>
  <c r="AB43" i="1"/>
  <c r="AA43" i="1" s="1"/>
  <c r="W43" i="1"/>
  <c r="T43" i="1"/>
  <c r="R43" i="1"/>
  <c r="O43" i="1"/>
  <c r="N43" i="1"/>
  <c r="BA43" i="1" s="1"/>
  <c r="M43" i="1"/>
  <c r="L43" i="1" s="1"/>
  <c r="CK42" i="1"/>
  <c r="CJ42" i="1"/>
  <c r="CH42" i="1"/>
  <c r="BM42" i="1"/>
  <c r="BL42" i="1"/>
  <c r="BH42" i="1"/>
  <c r="BD42" i="1"/>
  <c r="AX42" i="1"/>
  <c r="AR42" i="1"/>
  <c r="BE42" i="1" s="1"/>
  <c r="AM42" i="1"/>
  <c r="AK42" i="1"/>
  <c r="AC42" i="1"/>
  <c r="AB42" i="1"/>
  <c r="AA42" i="1"/>
  <c r="T42" i="1"/>
  <c r="R42" i="1"/>
  <c r="N42" i="1"/>
  <c r="BA42" i="1" s="1"/>
  <c r="CK41" i="1"/>
  <c r="CJ41" i="1"/>
  <c r="CH41" i="1"/>
  <c r="BM41" i="1"/>
  <c r="BL41" i="1"/>
  <c r="BK41" i="1"/>
  <c r="BJ41" i="1"/>
  <c r="BN41" i="1" s="1"/>
  <c r="BO41" i="1" s="1"/>
  <c r="BH41" i="1"/>
  <c r="BI41" i="1" s="1"/>
  <c r="BD41" i="1"/>
  <c r="AX41" i="1"/>
  <c r="AR41" i="1"/>
  <c r="BE41" i="1" s="1"/>
  <c r="AM41" i="1"/>
  <c r="AL41" i="1"/>
  <c r="AK41" i="1"/>
  <c r="O41" i="1" s="1"/>
  <c r="AC41" i="1"/>
  <c r="AB41" i="1"/>
  <c r="AA41" i="1" s="1"/>
  <c r="T41" i="1"/>
  <c r="R41" i="1"/>
  <c r="N41" i="1"/>
  <c r="BA41" i="1" s="1"/>
  <c r="CK40" i="1"/>
  <c r="CJ40" i="1"/>
  <c r="CI40" i="1"/>
  <c r="AZ40" i="1" s="1"/>
  <c r="CH40" i="1"/>
  <c r="BM40" i="1"/>
  <c r="BL40" i="1"/>
  <c r="BH40" i="1"/>
  <c r="BD40" i="1"/>
  <c r="BB40" i="1"/>
  <c r="AX40" i="1"/>
  <c r="AR40" i="1"/>
  <c r="BE40" i="1" s="1"/>
  <c r="AM40" i="1"/>
  <c r="AK40" i="1" s="1"/>
  <c r="M40" i="1" s="1"/>
  <c r="L40" i="1" s="1"/>
  <c r="AL40" i="1"/>
  <c r="AC40" i="1"/>
  <c r="AB40" i="1"/>
  <c r="AA40" i="1" s="1"/>
  <c r="W40" i="1"/>
  <c r="T40" i="1"/>
  <c r="R40" i="1"/>
  <c r="CK39" i="1"/>
  <c r="CJ39" i="1"/>
  <c r="CH39" i="1"/>
  <c r="CI39" i="1" s="1"/>
  <c r="AZ39" i="1" s="1"/>
  <c r="BB39" i="1" s="1"/>
  <c r="BN39" i="1"/>
  <c r="BO39" i="1" s="1"/>
  <c r="BM39" i="1"/>
  <c r="BL39" i="1"/>
  <c r="BJ39" i="1"/>
  <c r="BH39" i="1"/>
  <c r="BK39" i="1" s="1"/>
  <c r="BE39" i="1"/>
  <c r="BD39" i="1"/>
  <c r="AX39" i="1"/>
  <c r="AR39" i="1"/>
  <c r="AM39" i="1"/>
  <c r="AK39" i="1" s="1"/>
  <c r="AL39" i="1"/>
  <c r="AC39" i="1"/>
  <c r="AB39" i="1"/>
  <c r="AA39" i="1" s="1"/>
  <c r="W39" i="1"/>
  <c r="T39" i="1"/>
  <c r="R39" i="1"/>
  <c r="M39" i="1"/>
  <c r="L39" i="1" s="1"/>
  <c r="CK38" i="1"/>
  <c r="CJ38" i="1"/>
  <c r="CH38" i="1"/>
  <c r="BM38" i="1"/>
  <c r="BL38" i="1"/>
  <c r="BH38" i="1"/>
  <c r="BD38" i="1"/>
  <c r="AX38" i="1"/>
  <c r="AR38" i="1"/>
  <c r="BE38" i="1" s="1"/>
  <c r="AM38" i="1"/>
  <c r="AK38" i="1"/>
  <c r="R38" i="1" s="1"/>
  <c r="AC38" i="1"/>
  <c r="AB38" i="1"/>
  <c r="AA38" i="1"/>
  <c r="T38" i="1"/>
  <c r="N38" i="1"/>
  <c r="BA38" i="1" s="1"/>
  <c r="CK37" i="1"/>
  <c r="CJ37" i="1"/>
  <c r="CH37" i="1"/>
  <c r="BM37" i="1"/>
  <c r="BL37" i="1"/>
  <c r="BJ37" i="1"/>
  <c r="BN37" i="1" s="1"/>
  <c r="BO37" i="1" s="1"/>
  <c r="BH37" i="1"/>
  <c r="BI37" i="1" s="1"/>
  <c r="BD37" i="1"/>
  <c r="AX37" i="1"/>
  <c r="AR37" i="1"/>
  <c r="BE37" i="1" s="1"/>
  <c r="AM37" i="1"/>
  <c r="AL37" i="1"/>
  <c r="AK37" i="1"/>
  <c r="O37" i="1" s="1"/>
  <c r="AC37" i="1"/>
  <c r="AB37" i="1"/>
  <c r="AA37" i="1" s="1"/>
  <c r="T37" i="1"/>
  <c r="R37" i="1"/>
  <c r="N37" i="1"/>
  <c r="BA37" i="1" s="1"/>
  <c r="CK36" i="1"/>
  <c r="CJ36" i="1"/>
  <c r="CI36" i="1"/>
  <c r="AZ36" i="1" s="1"/>
  <c r="CH36" i="1"/>
  <c r="W36" i="1" s="1"/>
  <c r="BM36" i="1"/>
  <c r="BL36" i="1"/>
  <c r="BH36" i="1"/>
  <c r="BD36" i="1"/>
  <c r="BB36" i="1"/>
  <c r="AX36" i="1"/>
  <c r="AR36" i="1"/>
  <c r="BE36" i="1" s="1"/>
  <c r="AM36" i="1"/>
  <c r="AK36" i="1" s="1"/>
  <c r="M36" i="1" s="1"/>
  <c r="AL36" i="1"/>
  <c r="AE36" i="1"/>
  <c r="AC36" i="1"/>
  <c r="AB36" i="1"/>
  <c r="AA36" i="1" s="1"/>
  <c r="T36" i="1"/>
  <c r="R36" i="1"/>
  <c r="O36" i="1"/>
  <c r="N36" i="1"/>
  <c r="BA36" i="1" s="1"/>
  <c r="BC36" i="1" s="1"/>
  <c r="L36" i="1"/>
  <c r="CK35" i="1"/>
  <c r="CJ35" i="1"/>
  <c r="CH35" i="1"/>
  <c r="CI35" i="1" s="1"/>
  <c r="BN35" i="1"/>
  <c r="BO35" i="1" s="1"/>
  <c r="BM35" i="1"/>
  <c r="BL35" i="1"/>
  <c r="BJ35" i="1"/>
  <c r="BH35" i="1"/>
  <c r="BK35" i="1" s="1"/>
  <c r="BE35" i="1"/>
  <c r="BD35" i="1"/>
  <c r="AZ35" i="1"/>
  <c r="BB35" i="1" s="1"/>
  <c r="AX35" i="1"/>
  <c r="AR35" i="1"/>
  <c r="AM35" i="1"/>
  <c r="AK35" i="1" s="1"/>
  <c r="R35" i="1" s="1"/>
  <c r="AL35" i="1"/>
  <c r="AC35" i="1"/>
  <c r="AB35" i="1"/>
  <c r="AA35" i="1" s="1"/>
  <c r="T35" i="1"/>
  <c r="M35" i="1"/>
  <c r="L35" i="1"/>
  <c r="AE35" i="1" s="1"/>
  <c r="CK34" i="1"/>
  <c r="CJ34" i="1"/>
  <c r="CH34" i="1"/>
  <c r="BM34" i="1"/>
  <c r="BL34" i="1"/>
  <c r="BH34" i="1"/>
  <c r="BJ34" i="1" s="1"/>
  <c r="BN34" i="1" s="1"/>
  <c r="BO34" i="1" s="1"/>
  <c r="BD34" i="1"/>
  <c r="AX34" i="1"/>
  <c r="AR34" i="1"/>
  <c r="BE34" i="1" s="1"/>
  <c r="AM34" i="1"/>
  <c r="AK34" i="1"/>
  <c r="R34" i="1" s="1"/>
  <c r="AC34" i="1"/>
  <c r="AB34" i="1"/>
  <c r="AA34" i="1"/>
  <c r="T34" i="1"/>
  <c r="CK33" i="1"/>
  <c r="CJ33" i="1"/>
  <c r="CH33" i="1"/>
  <c r="BM33" i="1"/>
  <c r="BL33" i="1"/>
  <c r="BK33" i="1"/>
  <c r="BH33" i="1"/>
  <c r="BI33" i="1" s="1"/>
  <c r="BD33" i="1"/>
  <c r="BA33" i="1"/>
  <c r="AX33" i="1"/>
  <c r="AR33" i="1"/>
  <c r="BE33" i="1" s="1"/>
  <c r="AM33" i="1"/>
  <c r="AL33" i="1"/>
  <c r="AK33" i="1"/>
  <c r="O33" i="1" s="1"/>
  <c r="AC33" i="1"/>
  <c r="AB33" i="1"/>
  <c r="AA33" i="1" s="1"/>
  <c r="T33" i="1"/>
  <c r="R33" i="1"/>
  <c r="N33" i="1"/>
  <c r="CK32" i="1"/>
  <c r="CJ32" i="1"/>
  <c r="CH32" i="1"/>
  <c r="CI32" i="1" s="1"/>
  <c r="AZ32" i="1" s="1"/>
  <c r="BM32" i="1"/>
  <c r="BL32" i="1"/>
  <c r="BI32" i="1"/>
  <c r="BH32" i="1"/>
  <c r="BD32" i="1"/>
  <c r="AX32" i="1"/>
  <c r="BB32" i="1" s="1"/>
  <c r="AR32" i="1"/>
  <c r="BE32" i="1" s="1"/>
  <c r="AM32" i="1"/>
  <c r="AK32" i="1" s="1"/>
  <c r="M32" i="1" s="1"/>
  <c r="L32" i="1" s="1"/>
  <c r="AC32" i="1"/>
  <c r="AB32" i="1"/>
  <c r="AA32" i="1" s="1"/>
  <c r="W32" i="1"/>
  <c r="T32" i="1"/>
  <c r="CK31" i="1"/>
  <c r="CJ31" i="1"/>
  <c r="CH31" i="1"/>
  <c r="BM31" i="1"/>
  <c r="BL31" i="1"/>
  <c r="BJ31" i="1"/>
  <c r="BN31" i="1" s="1"/>
  <c r="BO31" i="1" s="1"/>
  <c r="BH31" i="1"/>
  <c r="BK31" i="1" s="1"/>
  <c r="BE31" i="1"/>
  <c r="BD31" i="1"/>
  <c r="AX31" i="1"/>
  <c r="AR31" i="1"/>
  <c r="AM31" i="1"/>
  <c r="AK31" i="1" s="1"/>
  <c r="AL31" i="1" s="1"/>
  <c r="AC31" i="1"/>
  <c r="AB31" i="1"/>
  <c r="T31" i="1"/>
  <c r="R31" i="1"/>
  <c r="CK30" i="1"/>
  <c r="CJ30" i="1"/>
  <c r="CH30" i="1"/>
  <c r="BM30" i="1"/>
  <c r="BL30" i="1"/>
  <c r="BH30" i="1"/>
  <c r="BD30" i="1"/>
  <c r="AX30" i="1"/>
  <c r="AR30" i="1"/>
  <c r="BE30" i="1" s="1"/>
  <c r="AM30" i="1"/>
  <c r="AK30" i="1"/>
  <c r="AC30" i="1"/>
  <c r="AB30" i="1"/>
  <c r="AA30" i="1"/>
  <c r="T30" i="1"/>
  <c r="R30" i="1"/>
  <c r="N30" i="1"/>
  <c r="BA30" i="1" s="1"/>
  <c r="CK29" i="1"/>
  <c r="CJ29" i="1"/>
  <c r="CH29" i="1"/>
  <c r="BN29" i="1"/>
  <c r="BO29" i="1" s="1"/>
  <c r="BM29" i="1"/>
  <c r="BL29" i="1"/>
  <c r="BK29" i="1"/>
  <c r="BJ29" i="1"/>
  <c r="BH29" i="1"/>
  <c r="BI29" i="1" s="1"/>
  <c r="BD29" i="1"/>
  <c r="AX29" i="1"/>
  <c r="AR29" i="1"/>
  <c r="BE29" i="1" s="1"/>
  <c r="AM29" i="1"/>
  <c r="AK29" i="1"/>
  <c r="M29" i="1" s="1"/>
  <c r="AC29" i="1"/>
  <c r="AB29" i="1"/>
  <c r="AA29" i="1"/>
  <c r="T29" i="1"/>
  <c r="O29" i="1"/>
  <c r="L29" i="1"/>
  <c r="CK28" i="1"/>
  <c r="CJ28" i="1"/>
  <c r="CH28" i="1"/>
  <c r="CI28" i="1" s="1"/>
  <c r="AZ28" i="1" s="1"/>
  <c r="BB28" i="1" s="1"/>
  <c r="BN28" i="1"/>
  <c r="BO28" i="1" s="1"/>
  <c r="BM28" i="1"/>
  <c r="BL28" i="1"/>
  <c r="BJ28" i="1"/>
  <c r="BH28" i="1"/>
  <c r="BK28" i="1" s="1"/>
  <c r="BE28" i="1"/>
  <c r="BD28" i="1"/>
  <c r="AX28" i="1"/>
  <c r="AR28" i="1"/>
  <c r="AM28" i="1"/>
  <c r="AK28" i="1" s="1"/>
  <c r="M28" i="1" s="1"/>
  <c r="L28" i="1" s="1"/>
  <c r="AL28" i="1"/>
  <c r="AC28" i="1"/>
  <c r="AB28" i="1"/>
  <c r="AA28" i="1" s="1"/>
  <c r="W28" i="1"/>
  <c r="T28" i="1"/>
  <c r="R28" i="1"/>
  <c r="O28" i="1"/>
  <c r="N28" i="1"/>
  <c r="BA28" i="1" s="1"/>
  <c r="BC28" i="1" s="1"/>
  <c r="CK27" i="1"/>
  <c r="CJ27" i="1"/>
  <c r="CH27" i="1"/>
  <c r="CI27" i="1" s="1"/>
  <c r="AZ27" i="1" s="1"/>
  <c r="BM27" i="1"/>
  <c r="BL27" i="1"/>
  <c r="BH27" i="1"/>
  <c r="BK27" i="1" s="1"/>
  <c r="BE27" i="1"/>
  <c r="BD27" i="1"/>
  <c r="AX27" i="1"/>
  <c r="AR27" i="1"/>
  <c r="AM27" i="1"/>
  <c r="AK27" i="1"/>
  <c r="N27" i="1" s="1"/>
  <c r="BA27" i="1" s="1"/>
  <c r="AC27" i="1"/>
  <c r="AB27" i="1"/>
  <c r="AA27" i="1"/>
  <c r="T27" i="1"/>
  <c r="CK26" i="1"/>
  <c r="W26" i="1" s="1"/>
  <c r="CJ26" i="1"/>
  <c r="CI26" i="1" s="1"/>
  <c r="AZ26" i="1" s="1"/>
  <c r="BB26" i="1" s="1"/>
  <c r="CH26" i="1"/>
  <c r="BN26" i="1"/>
  <c r="BO26" i="1" s="1"/>
  <c r="BM26" i="1"/>
  <c r="BL26" i="1"/>
  <c r="BK26" i="1"/>
  <c r="BJ26" i="1"/>
  <c r="BI26" i="1"/>
  <c r="BH26" i="1"/>
  <c r="BE26" i="1"/>
  <c r="BD26" i="1"/>
  <c r="AX26" i="1"/>
  <c r="AR26" i="1"/>
  <c r="AM26" i="1"/>
  <c r="AK26" i="1"/>
  <c r="AL26" i="1" s="1"/>
  <c r="AC26" i="1"/>
  <c r="AB26" i="1"/>
  <c r="AA26" i="1"/>
  <c r="T26" i="1"/>
  <c r="CK25" i="1"/>
  <c r="CJ25" i="1"/>
  <c r="CI25" i="1"/>
  <c r="AZ25" i="1" s="1"/>
  <c r="CH25" i="1"/>
  <c r="BM25" i="1"/>
  <c r="BL25" i="1"/>
  <c r="BK25" i="1"/>
  <c r="BJ25" i="1"/>
  <c r="BN25" i="1" s="1"/>
  <c r="BO25" i="1" s="1"/>
  <c r="BI25" i="1"/>
  <c r="BH25" i="1"/>
  <c r="BD25" i="1"/>
  <c r="AX25" i="1"/>
  <c r="AR25" i="1"/>
  <c r="BE25" i="1" s="1"/>
  <c r="AM25" i="1"/>
  <c r="AK25" i="1"/>
  <c r="N25" i="1" s="1"/>
  <c r="BA25" i="1" s="1"/>
  <c r="AC25" i="1"/>
  <c r="AB25" i="1"/>
  <c r="AA25" i="1"/>
  <c r="W25" i="1"/>
  <c r="T25" i="1"/>
  <c r="R25" i="1"/>
  <c r="O25" i="1"/>
  <c r="CK24" i="1"/>
  <c r="CJ24" i="1"/>
  <c r="CI24" i="1"/>
  <c r="AZ24" i="1" s="1"/>
  <c r="CH24" i="1"/>
  <c r="BM24" i="1"/>
  <c r="BL24" i="1"/>
  <c r="BJ24" i="1"/>
  <c r="BN24" i="1" s="1"/>
  <c r="BO24" i="1" s="1"/>
  <c r="BI24" i="1"/>
  <c r="BH24" i="1"/>
  <c r="BK24" i="1" s="1"/>
  <c r="BE24" i="1"/>
  <c r="BD24" i="1"/>
  <c r="AX24" i="1"/>
  <c r="AR24" i="1"/>
  <c r="AM24" i="1"/>
  <c r="AK24" i="1" s="1"/>
  <c r="AC24" i="1"/>
  <c r="AB24" i="1"/>
  <c r="AA24" i="1" s="1"/>
  <c r="W24" i="1"/>
  <c r="T24" i="1"/>
  <c r="CK23" i="1"/>
  <c r="CJ23" i="1"/>
  <c r="CH23" i="1"/>
  <c r="CI23" i="1" s="1"/>
  <c r="AZ23" i="1" s="1"/>
  <c r="BM23" i="1"/>
  <c r="BL23" i="1"/>
  <c r="BH23" i="1"/>
  <c r="BK23" i="1" s="1"/>
  <c r="BE23" i="1"/>
  <c r="BD23" i="1"/>
  <c r="AX23" i="1"/>
  <c r="AR23" i="1"/>
  <c r="AM23" i="1"/>
  <c r="AK23" i="1"/>
  <c r="N23" i="1" s="1"/>
  <c r="BA23" i="1" s="1"/>
  <c r="AC23" i="1"/>
  <c r="AB23" i="1"/>
  <c r="AA23" i="1"/>
  <c r="T23" i="1"/>
  <c r="CK22" i="1"/>
  <c r="W22" i="1" s="1"/>
  <c r="CJ22" i="1"/>
  <c r="CI22" i="1" s="1"/>
  <c r="AZ22" i="1" s="1"/>
  <c r="BB22" i="1" s="1"/>
  <c r="CH22" i="1"/>
  <c r="BN22" i="1"/>
  <c r="BO22" i="1" s="1"/>
  <c r="BM22" i="1"/>
  <c r="BL22" i="1"/>
  <c r="BK22" i="1"/>
  <c r="BJ22" i="1"/>
  <c r="BI22" i="1"/>
  <c r="BH22" i="1"/>
  <c r="BE22" i="1"/>
  <c r="BD22" i="1"/>
  <c r="AX22" i="1"/>
  <c r="AR22" i="1"/>
  <c r="AM22" i="1"/>
  <c r="AK22" i="1"/>
  <c r="AL22" i="1" s="1"/>
  <c r="AC22" i="1"/>
  <c r="AB22" i="1"/>
  <c r="AA22" i="1"/>
  <c r="T22" i="1"/>
  <c r="CK21" i="1"/>
  <c r="CJ21" i="1"/>
  <c r="CI21" i="1"/>
  <c r="AZ21" i="1" s="1"/>
  <c r="CH21" i="1"/>
  <c r="BM21" i="1"/>
  <c r="BL21" i="1"/>
  <c r="BK21" i="1"/>
  <c r="BJ21" i="1"/>
  <c r="BN21" i="1" s="1"/>
  <c r="BO21" i="1" s="1"/>
  <c r="BI21" i="1"/>
  <c r="BH21" i="1"/>
  <c r="BD21" i="1"/>
  <c r="AX21" i="1"/>
  <c r="AR21" i="1"/>
  <c r="BE21" i="1" s="1"/>
  <c r="AM21" i="1"/>
  <c r="AK21" i="1"/>
  <c r="N21" i="1" s="1"/>
  <c r="BA21" i="1" s="1"/>
  <c r="BC21" i="1" s="1"/>
  <c r="AC21" i="1"/>
  <c r="AB21" i="1"/>
  <c r="AA21" i="1"/>
  <c r="W21" i="1"/>
  <c r="T21" i="1"/>
  <c r="R21" i="1"/>
  <c r="O21" i="1"/>
  <c r="CK20" i="1"/>
  <c r="CJ20" i="1"/>
  <c r="CI20" i="1"/>
  <c r="AZ20" i="1" s="1"/>
  <c r="CH20" i="1"/>
  <c r="BM20" i="1"/>
  <c r="BL20" i="1"/>
  <c r="BJ20" i="1"/>
  <c r="BN20" i="1" s="1"/>
  <c r="BO20" i="1" s="1"/>
  <c r="BI20" i="1"/>
  <c r="BH20" i="1"/>
  <c r="BK20" i="1" s="1"/>
  <c r="BE20" i="1"/>
  <c r="BD20" i="1"/>
  <c r="AX20" i="1"/>
  <c r="AR20" i="1"/>
  <c r="AM20" i="1"/>
  <c r="AK20" i="1" s="1"/>
  <c r="AC20" i="1"/>
  <c r="AB20" i="1"/>
  <c r="AA20" i="1" s="1"/>
  <c r="W20" i="1"/>
  <c r="T20" i="1"/>
  <c r="CK19" i="1"/>
  <c r="CJ19" i="1"/>
  <c r="CH19" i="1"/>
  <c r="CI19" i="1" s="1"/>
  <c r="AZ19" i="1" s="1"/>
  <c r="BB19" i="1" s="1"/>
  <c r="BM19" i="1"/>
  <c r="BL19" i="1"/>
  <c r="BH19" i="1"/>
  <c r="BK19" i="1" s="1"/>
  <c r="BE19" i="1"/>
  <c r="BD19" i="1"/>
  <c r="AX19" i="1"/>
  <c r="AR19" i="1"/>
  <c r="AM19" i="1"/>
  <c r="AK19" i="1"/>
  <c r="N19" i="1" s="1"/>
  <c r="BA19" i="1" s="1"/>
  <c r="AC19" i="1"/>
  <c r="AB19" i="1"/>
  <c r="AA19" i="1"/>
  <c r="T19" i="1"/>
  <c r="CK18" i="1"/>
  <c r="W18" i="1" s="1"/>
  <c r="CJ18" i="1"/>
  <c r="CI18" i="1" s="1"/>
  <c r="AZ18" i="1" s="1"/>
  <c r="BB18" i="1" s="1"/>
  <c r="CH18" i="1"/>
  <c r="BN18" i="1"/>
  <c r="BO18" i="1" s="1"/>
  <c r="BM18" i="1"/>
  <c r="BL18" i="1"/>
  <c r="BK18" i="1"/>
  <c r="BJ18" i="1"/>
  <c r="BI18" i="1"/>
  <c r="BH18" i="1"/>
  <c r="BE18" i="1"/>
  <c r="BD18" i="1"/>
  <c r="AX18" i="1"/>
  <c r="AR18" i="1"/>
  <c r="AM18" i="1"/>
  <c r="AK18" i="1"/>
  <c r="R18" i="1" s="1"/>
  <c r="AC18" i="1"/>
  <c r="AB18" i="1"/>
  <c r="AA18" i="1"/>
  <c r="T18" i="1"/>
  <c r="CK17" i="1"/>
  <c r="CJ17" i="1"/>
  <c r="CI17" i="1"/>
  <c r="AZ17" i="1" s="1"/>
  <c r="CH17" i="1"/>
  <c r="BM17" i="1"/>
  <c r="BL17" i="1"/>
  <c r="BK17" i="1"/>
  <c r="BJ17" i="1"/>
  <c r="BN17" i="1" s="1"/>
  <c r="BO17" i="1" s="1"/>
  <c r="BI17" i="1"/>
  <c r="BH17" i="1"/>
  <c r="BD17" i="1"/>
  <c r="BA17" i="1"/>
  <c r="AX17" i="1"/>
  <c r="AR17" i="1"/>
  <c r="BE17" i="1" s="1"/>
  <c r="AM17" i="1"/>
  <c r="AK17" i="1"/>
  <c r="M17" i="1" s="1"/>
  <c r="L17" i="1" s="1"/>
  <c r="AC17" i="1"/>
  <c r="AB17" i="1"/>
  <c r="AA17" i="1"/>
  <c r="W17" i="1"/>
  <c r="T17" i="1"/>
  <c r="R17" i="1"/>
  <c r="O17" i="1"/>
  <c r="N17" i="1"/>
  <c r="X20" i="1" l="1"/>
  <c r="Y20" i="1" s="1"/>
  <c r="BB24" i="1"/>
  <c r="BC48" i="1"/>
  <c r="BB23" i="1"/>
  <c r="AE46" i="1"/>
  <c r="AE17" i="1"/>
  <c r="BC19" i="1"/>
  <c r="O20" i="1"/>
  <c r="N20" i="1"/>
  <c r="BA20" i="1" s="1"/>
  <c r="BC20" i="1" s="1"/>
  <c r="M20" i="1"/>
  <c r="L20" i="1" s="1"/>
  <c r="AL20" i="1"/>
  <c r="R20" i="1"/>
  <c r="BB21" i="1"/>
  <c r="BC27" i="1"/>
  <c r="BC41" i="1"/>
  <c r="BC25" i="1"/>
  <c r="BB20" i="1"/>
  <c r="AE32" i="1"/>
  <c r="BC38" i="1"/>
  <c r="AE39" i="1"/>
  <c r="X39" i="1"/>
  <c r="Y39" i="1" s="1"/>
  <c r="U39" i="1"/>
  <c r="S39" i="1" s="1"/>
  <c r="V39" i="1" s="1"/>
  <c r="BB17" i="1"/>
  <c r="BB27" i="1"/>
  <c r="BC17" i="1"/>
  <c r="BC23" i="1"/>
  <c r="O24" i="1"/>
  <c r="N24" i="1"/>
  <c r="BA24" i="1" s="1"/>
  <c r="BC24" i="1" s="1"/>
  <c r="M24" i="1"/>
  <c r="L24" i="1" s="1"/>
  <c r="X24" i="1" s="1"/>
  <c r="Y24" i="1" s="1"/>
  <c r="AL24" i="1"/>
  <c r="R24" i="1"/>
  <c r="BB25" i="1"/>
  <c r="AE28" i="1"/>
  <c r="X36" i="1"/>
  <c r="Y36" i="1" s="1"/>
  <c r="U40" i="1"/>
  <c r="S40" i="1" s="1"/>
  <c r="V40" i="1" s="1"/>
  <c r="AE40" i="1"/>
  <c r="AE43" i="1"/>
  <c r="X43" i="1"/>
  <c r="Y43" i="1" s="1"/>
  <c r="U43" i="1"/>
  <c r="S43" i="1" s="1"/>
  <c r="V43" i="1" s="1"/>
  <c r="P43" i="1" s="1"/>
  <c r="Q43" i="1" s="1"/>
  <c r="AG45" i="1"/>
  <c r="Z45" i="1"/>
  <c r="AD45" i="1" s="1"/>
  <c r="M18" i="1"/>
  <c r="L18" i="1" s="1"/>
  <c r="X18" i="1" s="1"/>
  <c r="Y18" i="1" s="1"/>
  <c r="O19" i="1"/>
  <c r="W19" i="1"/>
  <c r="BI19" i="1"/>
  <c r="M22" i="1"/>
  <c r="L22" i="1" s="1"/>
  <c r="X22" i="1" s="1"/>
  <c r="Y22" i="1" s="1"/>
  <c r="O23" i="1"/>
  <c r="W23" i="1"/>
  <c r="BI23" i="1"/>
  <c r="M26" i="1"/>
  <c r="L26" i="1" s="1"/>
  <c r="X26" i="1" s="1"/>
  <c r="Y26" i="1" s="1"/>
  <c r="O27" i="1"/>
  <c r="W27" i="1"/>
  <c r="BI27" i="1"/>
  <c r="AL29" i="1"/>
  <c r="O32" i="1"/>
  <c r="CI38" i="1"/>
  <c r="AZ38" i="1" s="1"/>
  <c r="BB38" i="1" s="1"/>
  <c r="W38" i="1"/>
  <c r="BK43" i="1"/>
  <c r="BJ43" i="1"/>
  <c r="BN43" i="1" s="1"/>
  <c r="BO43" i="1" s="1"/>
  <c r="BI43" i="1"/>
  <c r="AE44" i="1"/>
  <c r="BB47" i="1"/>
  <c r="BC53" i="1"/>
  <c r="AL17" i="1"/>
  <c r="N18" i="1"/>
  <c r="BA18" i="1" s="1"/>
  <c r="BC18" i="1" s="1"/>
  <c r="BJ19" i="1"/>
  <c r="BN19" i="1" s="1"/>
  <c r="BO19" i="1" s="1"/>
  <c r="AL21" i="1"/>
  <c r="N22" i="1"/>
  <c r="BA22" i="1" s="1"/>
  <c r="BC22" i="1" s="1"/>
  <c r="BJ23" i="1"/>
  <c r="BN23" i="1" s="1"/>
  <c r="BO23" i="1" s="1"/>
  <c r="AL25" i="1"/>
  <c r="N26" i="1"/>
  <c r="BA26" i="1" s="1"/>
  <c r="BC26" i="1" s="1"/>
  <c r="BJ27" i="1"/>
  <c r="BN27" i="1" s="1"/>
  <c r="BO27" i="1" s="1"/>
  <c r="BI28" i="1"/>
  <c r="R29" i="1"/>
  <c r="AA31" i="1"/>
  <c r="R32" i="1"/>
  <c r="BK32" i="1"/>
  <c r="BJ32" i="1"/>
  <c r="BN32" i="1" s="1"/>
  <c r="BO32" i="1" s="1"/>
  <c r="BJ33" i="1"/>
  <c r="BN33" i="1" s="1"/>
  <c r="BO33" i="1" s="1"/>
  <c r="N34" i="1"/>
  <c r="BA34" i="1" s="1"/>
  <c r="O39" i="1"/>
  <c r="N39" i="1"/>
  <c r="BA39" i="1" s="1"/>
  <c r="BC39" i="1" s="1"/>
  <c r="CI41" i="1"/>
  <c r="AZ41" i="1" s="1"/>
  <c r="BB41" i="1" s="1"/>
  <c r="W41" i="1"/>
  <c r="R60" i="1"/>
  <c r="O60" i="1"/>
  <c r="N60" i="1"/>
  <c r="BA60" i="1" s="1"/>
  <c r="BC60" i="1" s="1"/>
  <c r="AL60" i="1"/>
  <c r="M60" i="1"/>
  <c r="L60" i="1" s="1"/>
  <c r="AL18" i="1"/>
  <c r="O18" i="1"/>
  <c r="M21" i="1"/>
  <c r="L21" i="1" s="1"/>
  <c r="O22" i="1"/>
  <c r="M25" i="1"/>
  <c r="L25" i="1" s="1"/>
  <c r="O26" i="1"/>
  <c r="O30" i="1"/>
  <c r="AL30" i="1"/>
  <c r="BK30" i="1"/>
  <c r="BI30" i="1"/>
  <c r="M31" i="1"/>
  <c r="L31" i="1" s="1"/>
  <c r="AF32" i="1"/>
  <c r="N40" i="1"/>
  <c r="BA40" i="1" s="1"/>
  <c r="BC40" i="1" s="1"/>
  <c r="O42" i="1"/>
  <c r="M42" i="1"/>
  <c r="L42" i="1" s="1"/>
  <c r="AL42" i="1"/>
  <c r="BK42" i="1"/>
  <c r="BI42" i="1"/>
  <c r="O44" i="1"/>
  <c r="AL44" i="1"/>
  <c r="N44" i="1"/>
  <c r="BA44" i="1" s="1"/>
  <c r="BC44" i="1" s="1"/>
  <c r="CI48" i="1"/>
  <c r="AZ48" i="1" s="1"/>
  <c r="BB48" i="1" s="1"/>
  <c r="W48" i="1"/>
  <c r="R19" i="1"/>
  <c r="R23" i="1"/>
  <c r="R27" i="1"/>
  <c r="M30" i="1"/>
  <c r="L30" i="1" s="1"/>
  <c r="BJ30" i="1"/>
  <c r="BN30" i="1" s="1"/>
  <c r="BO30" i="1" s="1"/>
  <c r="CI31" i="1"/>
  <c r="AZ31" i="1" s="1"/>
  <c r="BB31" i="1" s="1"/>
  <c r="AL32" i="1"/>
  <c r="CI34" i="1"/>
  <c r="AZ34" i="1" s="1"/>
  <c r="BB34" i="1" s="1"/>
  <c r="W34" i="1"/>
  <c r="O35" i="1"/>
  <c r="N35" i="1"/>
  <c r="BA35" i="1" s="1"/>
  <c r="BC35" i="1" s="1"/>
  <c r="U36" i="1"/>
  <c r="S36" i="1" s="1"/>
  <c r="V36" i="1" s="1"/>
  <c r="P36" i="1" s="1"/>
  <c r="Q36" i="1" s="1"/>
  <c r="CI37" i="1"/>
  <c r="AZ37" i="1" s="1"/>
  <c r="BB37" i="1" s="1"/>
  <c r="W37" i="1"/>
  <c r="O40" i="1"/>
  <c r="BJ42" i="1"/>
  <c r="BN42" i="1" s="1"/>
  <c r="BO42" i="1" s="1"/>
  <c r="BC43" i="1"/>
  <c r="BI46" i="1"/>
  <c r="BK46" i="1"/>
  <c r="AE29" i="1"/>
  <c r="X32" i="1"/>
  <c r="Y32" i="1" s="1"/>
  <c r="O38" i="1"/>
  <c r="M38" i="1"/>
  <c r="L38" i="1" s="1"/>
  <c r="AL38" i="1"/>
  <c r="BK38" i="1"/>
  <c r="BI38" i="1"/>
  <c r="BK40" i="1"/>
  <c r="BJ40" i="1"/>
  <c r="BN40" i="1" s="1"/>
  <c r="BO40" i="1" s="1"/>
  <c r="AE56" i="1"/>
  <c r="X17" i="1"/>
  <c r="Y17" i="1" s="1"/>
  <c r="U17" i="1" s="1"/>
  <c r="S17" i="1" s="1"/>
  <c r="V17" i="1" s="1"/>
  <c r="P17" i="1" s="1"/>
  <c r="Q17" i="1" s="1"/>
  <c r="AL19" i="1"/>
  <c r="X21" i="1"/>
  <c r="Y21" i="1" s="1"/>
  <c r="R22" i="1"/>
  <c r="AL23" i="1"/>
  <c r="X25" i="1"/>
  <c r="Y25" i="1" s="1"/>
  <c r="R26" i="1"/>
  <c r="AL27" i="1"/>
  <c r="X28" i="1"/>
  <c r="Y28" i="1" s="1"/>
  <c r="U28" i="1" s="1"/>
  <c r="S28" i="1" s="1"/>
  <c r="V28" i="1" s="1"/>
  <c r="P28" i="1" s="1"/>
  <c r="Q28" i="1" s="1"/>
  <c r="N29" i="1"/>
  <c r="BA29" i="1" s="1"/>
  <c r="BC29" i="1" s="1"/>
  <c r="BJ38" i="1"/>
  <c r="BN38" i="1" s="1"/>
  <c r="BO38" i="1" s="1"/>
  <c r="BI40" i="1"/>
  <c r="M47" i="1"/>
  <c r="L47" i="1" s="1"/>
  <c r="AL47" i="1"/>
  <c r="N47" i="1"/>
  <c r="BA47" i="1" s="1"/>
  <c r="BC47" i="1" s="1"/>
  <c r="BC50" i="1"/>
  <c r="AG53" i="1"/>
  <c r="AF53" i="1"/>
  <c r="M19" i="1"/>
  <c r="L19" i="1" s="1"/>
  <c r="M23" i="1"/>
  <c r="L23" i="1" s="1"/>
  <c r="M27" i="1"/>
  <c r="L27" i="1" s="1"/>
  <c r="CI30" i="1"/>
  <c r="AZ30" i="1" s="1"/>
  <c r="BB30" i="1" s="1"/>
  <c r="W30" i="1"/>
  <c r="O31" i="1"/>
  <c r="N31" i="1"/>
  <c r="BA31" i="1" s="1"/>
  <c r="CI33" i="1"/>
  <c r="AZ33" i="1" s="1"/>
  <c r="BB33" i="1" s="1"/>
  <c r="W33" i="1"/>
  <c r="BK36" i="1"/>
  <c r="BJ36" i="1"/>
  <c r="BN36" i="1" s="1"/>
  <c r="BO36" i="1" s="1"/>
  <c r="CI42" i="1"/>
  <c r="AZ42" i="1" s="1"/>
  <c r="BB42" i="1" s="1"/>
  <c r="W42" i="1"/>
  <c r="O46" i="1"/>
  <c r="AL46" i="1"/>
  <c r="N46" i="1"/>
  <c r="BA46" i="1" s="1"/>
  <c r="R46" i="1"/>
  <c r="BB53" i="1"/>
  <c r="CI29" i="1"/>
  <c r="AZ29" i="1" s="1"/>
  <c r="BB29" i="1" s="1"/>
  <c r="W29" i="1"/>
  <c r="N32" i="1"/>
  <c r="BA32" i="1" s="1"/>
  <c r="BC32" i="1" s="1"/>
  <c r="O34" i="1"/>
  <c r="M34" i="1"/>
  <c r="L34" i="1" s="1"/>
  <c r="AL34" i="1"/>
  <c r="BK34" i="1"/>
  <c r="BI34" i="1"/>
  <c r="AF36" i="1"/>
  <c r="BI36" i="1"/>
  <c r="BK37" i="1"/>
  <c r="X40" i="1"/>
  <c r="Y40" i="1" s="1"/>
  <c r="AF40" i="1" s="1"/>
  <c r="BI44" i="1"/>
  <c r="BJ44" i="1"/>
  <c r="BN44" i="1" s="1"/>
  <c r="BO44" i="1" s="1"/>
  <c r="U45" i="1"/>
  <c r="S45" i="1" s="1"/>
  <c r="V45" i="1" s="1"/>
  <c r="P45" i="1" s="1"/>
  <c r="Q45" i="1" s="1"/>
  <c r="AE45" i="1"/>
  <c r="AH45" i="1" s="1"/>
  <c r="M49" i="1"/>
  <c r="L49" i="1" s="1"/>
  <c r="X49" i="1" s="1"/>
  <c r="Y49" i="1" s="1"/>
  <c r="AL49" i="1"/>
  <c r="N49" i="1"/>
  <c r="BA49" i="1" s="1"/>
  <c r="BC49" i="1" s="1"/>
  <c r="BI50" i="1"/>
  <c r="BK50" i="1"/>
  <c r="BJ50" i="1"/>
  <c r="BN50" i="1" s="1"/>
  <c r="BO50" i="1" s="1"/>
  <c r="O51" i="1"/>
  <c r="M51" i="1"/>
  <c r="L51" i="1" s="1"/>
  <c r="R51" i="1"/>
  <c r="N51" i="1"/>
  <c r="BA51" i="1" s="1"/>
  <c r="BC51" i="1" s="1"/>
  <c r="AL51" i="1"/>
  <c r="O50" i="1"/>
  <c r="M50" i="1"/>
  <c r="L50" i="1" s="1"/>
  <c r="BK51" i="1"/>
  <c r="BI51" i="1"/>
  <c r="W57" i="1"/>
  <c r="AE69" i="1"/>
  <c r="Z75" i="1"/>
  <c r="AD75" i="1" s="1"/>
  <c r="AG75" i="1"/>
  <c r="AH75" i="1" s="1"/>
  <c r="AF75" i="1"/>
  <c r="W31" i="1"/>
  <c r="BI31" i="1"/>
  <c r="W35" i="1"/>
  <c r="BI35" i="1"/>
  <c r="BI39" i="1"/>
  <c r="X47" i="1"/>
  <c r="Y47" i="1" s="1"/>
  <c r="AA48" i="1"/>
  <c r="BJ48" i="1"/>
  <c r="BN48" i="1" s="1"/>
  <c r="BO48" i="1" s="1"/>
  <c r="BJ51" i="1"/>
  <c r="BN51" i="1" s="1"/>
  <c r="BO51" i="1" s="1"/>
  <c r="CI52" i="1"/>
  <c r="AZ52" i="1" s="1"/>
  <c r="BB52" i="1" s="1"/>
  <c r="W52" i="1"/>
  <c r="O55" i="1"/>
  <c r="M55" i="1"/>
  <c r="L55" i="1" s="1"/>
  <c r="AL55" i="1"/>
  <c r="BB57" i="1"/>
  <c r="W61" i="1"/>
  <c r="BK71" i="1"/>
  <c r="BI71" i="1"/>
  <c r="BJ71" i="1"/>
  <c r="BN71" i="1" s="1"/>
  <c r="BO71" i="1" s="1"/>
  <c r="AH53" i="1"/>
  <c r="O59" i="1"/>
  <c r="N59" i="1"/>
  <c r="BA59" i="1" s="1"/>
  <c r="BC59" i="1" s="1"/>
  <c r="M59" i="1"/>
  <c r="L59" i="1" s="1"/>
  <c r="AL59" i="1"/>
  <c r="BB61" i="1"/>
  <c r="CI62" i="1"/>
  <c r="AZ62" i="1" s="1"/>
  <c r="BB62" i="1" s="1"/>
  <c r="W62" i="1"/>
  <c r="M88" i="1"/>
  <c r="L88" i="1" s="1"/>
  <c r="AL88" i="1"/>
  <c r="R88" i="1"/>
  <c r="O88" i="1"/>
  <c r="N88" i="1"/>
  <c r="BA88" i="1" s="1"/>
  <c r="BC88" i="1" s="1"/>
  <c r="M33" i="1"/>
  <c r="L33" i="1" s="1"/>
  <c r="M37" i="1"/>
  <c r="L37" i="1" s="1"/>
  <c r="M41" i="1"/>
  <c r="L41" i="1" s="1"/>
  <c r="CI44" i="1"/>
  <c r="AZ44" i="1" s="1"/>
  <c r="BB44" i="1" s="1"/>
  <c r="W44" i="1"/>
  <c r="BJ45" i="1"/>
  <c r="BN45" i="1" s="1"/>
  <c r="BO45" i="1" s="1"/>
  <c r="R50" i="1"/>
  <c r="BK52" i="1"/>
  <c r="BI52" i="1"/>
  <c r="U53" i="1"/>
  <c r="S53" i="1" s="1"/>
  <c r="V53" i="1" s="1"/>
  <c r="P53" i="1" s="1"/>
  <c r="Q53" i="1" s="1"/>
  <c r="CI54" i="1"/>
  <c r="AZ54" i="1" s="1"/>
  <c r="BB54" i="1" s="1"/>
  <c r="BC57" i="1"/>
  <c r="BK57" i="1"/>
  <c r="BJ57" i="1"/>
  <c r="BN57" i="1" s="1"/>
  <c r="BO57" i="1" s="1"/>
  <c r="AA60" i="1"/>
  <c r="BJ65" i="1"/>
  <c r="BN65" i="1" s="1"/>
  <c r="BO65" i="1" s="1"/>
  <c r="BI65" i="1"/>
  <c r="BK65" i="1"/>
  <c r="CI70" i="1"/>
  <c r="AZ70" i="1" s="1"/>
  <c r="BB70" i="1" s="1"/>
  <c r="W70" i="1"/>
  <c r="X72" i="1"/>
  <c r="Y72" i="1" s="1"/>
  <c r="BC75" i="1"/>
  <c r="O58" i="1"/>
  <c r="N58" i="1"/>
  <c r="BA58" i="1" s="1"/>
  <c r="BC58" i="1" s="1"/>
  <c r="M58" i="1"/>
  <c r="L58" i="1" s="1"/>
  <c r="AL58" i="1"/>
  <c r="R58" i="1"/>
  <c r="BC61" i="1"/>
  <c r="BK61" i="1"/>
  <c r="BJ61" i="1"/>
  <c r="BN61" i="1" s="1"/>
  <c r="BO61" i="1" s="1"/>
  <c r="AA44" i="1"/>
  <c r="CI46" i="1"/>
  <c r="AZ46" i="1" s="1"/>
  <c r="BB46" i="1" s="1"/>
  <c r="W46" i="1"/>
  <c r="BJ47" i="1"/>
  <c r="BN47" i="1" s="1"/>
  <c r="BO47" i="1" s="1"/>
  <c r="CI50" i="1"/>
  <c r="AZ50" i="1" s="1"/>
  <c r="BB50" i="1" s="1"/>
  <c r="W50" i="1"/>
  <c r="CI51" i="1"/>
  <c r="AZ51" i="1" s="1"/>
  <c r="BB51" i="1" s="1"/>
  <c r="W51" i="1"/>
  <c r="R52" i="1"/>
  <c r="O52" i="1"/>
  <c r="BJ53" i="1"/>
  <c r="BN53" i="1" s="1"/>
  <c r="BO53" i="1" s="1"/>
  <c r="R56" i="1"/>
  <c r="O56" i="1"/>
  <c r="N56" i="1"/>
  <c r="BA56" i="1" s="1"/>
  <c r="BC56" i="1" s="1"/>
  <c r="BI61" i="1"/>
  <c r="O62" i="1"/>
  <c r="N62" i="1"/>
  <c r="BA62" i="1" s="1"/>
  <c r="M62" i="1"/>
  <c r="L62" i="1" s="1"/>
  <c r="AL62" i="1"/>
  <c r="R62" i="1"/>
  <c r="CI63" i="1"/>
  <c r="AZ63" i="1" s="1"/>
  <c r="BB63" i="1" s="1"/>
  <c r="W63" i="1"/>
  <c r="AE65" i="1"/>
  <c r="AE73" i="1"/>
  <c r="N64" i="1"/>
  <c r="BA64" i="1" s="1"/>
  <c r="BC64" i="1" s="1"/>
  <c r="M64" i="1"/>
  <c r="L64" i="1" s="1"/>
  <c r="R64" i="1"/>
  <c r="O64" i="1"/>
  <c r="BC70" i="1"/>
  <c r="O54" i="1"/>
  <c r="N54" i="1"/>
  <c r="BA54" i="1" s="1"/>
  <c r="BC54" i="1" s="1"/>
  <c r="M54" i="1"/>
  <c r="L54" i="1" s="1"/>
  <c r="R54" i="1"/>
  <c r="CI66" i="1"/>
  <c r="AZ66" i="1" s="1"/>
  <c r="BB66" i="1" s="1"/>
  <c r="W66" i="1"/>
  <c r="BK67" i="1"/>
  <c r="BI67" i="1"/>
  <c r="AL71" i="1"/>
  <c r="O71" i="1"/>
  <c r="O78" i="1"/>
  <c r="AL78" i="1"/>
  <c r="N78" i="1"/>
  <c r="BA78" i="1" s="1"/>
  <c r="M78" i="1"/>
  <c r="L78" i="1" s="1"/>
  <c r="U91" i="1"/>
  <c r="S91" i="1" s="1"/>
  <c r="V91" i="1" s="1"/>
  <c r="P91" i="1" s="1"/>
  <c r="Q91" i="1" s="1"/>
  <c r="AE91" i="1"/>
  <c r="W56" i="1"/>
  <c r="BI56" i="1"/>
  <c r="W60" i="1"/>
  <c r="BI60" i="1"/>
  <c r="BK63" i="1"/>
  <c r="BI63" i="1"/>
  <c r="AL67" i="1"/>
  <c r="O67" i="1"/>
  <c r="BJ67" i="1"/>
  <c r="BN67" i="1" s="1"/>
  <c r="BO67" i="1" s="1"/>
  <c r="O68" i="1"/>
  <c r="BK74" i="1"/>
  <c r="BJ74" i="1"/>
  <c r="BN74" i="1" s="1"/>
  <c r="BO74" i="1" s="1"/>
  <c r="BI74" i="1"/>
  <c r="N77" i="1"/>
  <c r="BA77" i="1" s="1"/>
  <c r="BC77" i="1" s="1"/>
  <c r="M77" i="1"/>
  <c r="L77" i="1" s="1"/>
  <c r="R77" i="1"/>
  <c r="O77" i="1"/>
  <c r="AL77" i="1"/>
  <c r="R78" i="1"/>
  <c r="AE93" i="1"/>
  <c r="AL63" i="1"/>
  <c r="O63" i="1"/>
  <c r="R70" i="1"/>
  <c r="O70" i="1"/>
  <c r="M70" i="1"/>
  <c r="L70" i="1" s="1"/>
  <c r="BK70" i="1"/>
  <c r="BI70" i="1"/>
  <c r="R74" i="1"/>
  <c r="O74" i="1"/>
  <c r="M74" i="1"/>
  <c r="L74" i="1" s="1"/>
  <c r="BK75" i="1"/>
  <c r="BI75" i="1"/>
  <c r="W55" i="1"/>
  <c r="BI55" i="1"/>
  <c r="W59" i="1"/>
  <c r="BI59" i="1"/>
  <c r="N63" i="1"/>
  <c r="BA63" i="1" s="1"/>
  <c r="R66" i="1"/>
  <c r="O66" i="1"/>
  <c r="M66" i="1"/>
  <c r="L66" i="1" s="1"/>
  <c r="BK66" i="1"/>
  <c r="BI66" i="1"/>
  <c r="R68" i="1"/>
  <c r="BC69" i="1"/>
  <c r="CI69" i="1"/>
  <c r="AZ69" i="1" s="1"/>
  <c r="BB69" i="1" s="1"/>
  <c r="W69" i="1"/>
  <c r="AL70" i="1"/>
  <c r="BJ70" i="1"/>
  <c r="BN70" i="1" s="1"/>
  <c r="BO70" i="1" s="1"/>
  <c r="N71" i="1"/>
  <c r="BA71" i="1" s="1"/>
  <c r="BC84" i="1"/>
  <c r="BJ55" i="1"/>
  <c r="BN55" i="1" s="1"/>
  <c r="BO55" i="1" s="1"/>
  <c r="BJ59" i="1"/>
  <c r="BN59" i="1" s="1"/>
  <c r="BO59" i="1" s="1"/>
  <c r="AL61" i="1"/>
  <c r="CI65" i="1"/>
  <c r="AZ65" i="1" s="1"/>
  <c r="BB65" i="1" s="1"/>
  <c r="W65" i="1"/>
  <c r="CI71" i="1"/>
  <c r="AZ71" i="1" s="1"/>
  <c r="BB71" i="1" s="1"/>
  <c r="W71" i="1"/>
  <c r="N72" i="1"/>
  <c r="BA72" i="1" s="1"/>
  <c r="BC72" i="1" s="1"/>
  <c r="M72" i="1"/>
  <c r="L72" i="1" s="1"/>
  <c r="AL72" i="1"/>
  <c r="U75" i="1"/>
  <c r="S75" i="1" s="1"/>
  <c r="V75" i="1" s="1"/>
  <c r="AL75" i="1"/>
  <c r="R75" i="1"/>
  <c r="O75" i="1"/>
  <c r="AL76" i="1"/>
  <c r="N76" i="1"/>
  <c r="BA76" i="1" s="1"/>
  <c r="BC76" i="1" s="1"/>
  <c r="M76" i="1"/>
  <c r="L76" i="1" s="1"/>
  <c r="R76" i="1"/>
  <c r="W54" i="1"/>
  <c r="W58" i="1"/>
  <c r="R63" i="1"/>
  <c r="CI67" i="1"/>
  <c r="AZ67" i="1" s="1"/>
  <c r="BB67" i="1" s="1"/>
  <c r="W67" i="1"/>
  <c r="R71" i="1"/>
  <c r="CI74" i="1"/>
  <c r="AZ74" i="1" s="1"/>
  <c r="W74" i="1"/>
  <c r="N68" i="1"/>
  <c r="BA68" i="1" s="1"/>
  <c r="BC68" i="1" s="1"/>
  <c r="M68" i="1"/>
  <c r="L68" i="1" s="1"/>
  <c r="BJ69" i="1"/>
  <c r="BN69" i="1" s="1"/>
  <c r="BO69" i="1" s="1"/>
  <c r="BI69" i="1"/>
  <c r="X76" i="1"/>
  <c r="Y76" i="1" s="1"/>
  <c r="M89" i="1"/>
  <c r="L89" i="1" s="1"/>
  <c r="O89" i="1"/>
  <c r="N89" i="1"/>
  <c r="BA89" i="1" s="1"/>
  <c r="BC89" i="1" s="1"/>
  <c r="AL89" i="1"/>
  <c r="R89" i="1"/>
  <c r="BJ78" i="1"/>
  <c r="BN78" i="1" s="1"/>
  <c r="BO78" i="1" s="1"/>
  <c r="BI78" i="1"/>
  <c r="BB79" i="1"/>
  <c r="BK84" i="1"/>
  <c r="BJ84" i="1"/>
  <c r="BN84" i="1" s="1"/>
  <c r="BO84" i="1" s="1"/>
  <c r="BI84" i="1"/>
  <c r="X89" i="1"/>
  <c r="Y89" i="1" s="1"/>
  <c r="X93" i="1"/>
  <c r="Y93" i="1" s="1"/>
  <c r="U93" i="1" s="1"/>
  <c r="S93" i="1" s="1"/>
  <c r="V93" i="1" s="1"/>
  <c r="P93" i="1" s="1"/>
  <c r="Q93" i="1" s="1"/>
  <c r="AF76" i="1"/>
  <c r="BK76" i="1"/>
  <c r="BJ80" i="1"/>
  <c r="BN80" i="1" s="1"/>
  <c r="BO80" i="1" s="1"/>
  <c r="BI80" i="1"/>
  <c r="O81" i="1"/>
  <c r="N81" i="1"/>
  <c r="BA81" i="1" s="1"/>
  <c r="BC81" i="1" s="1"/>
  <c r="M81" i="1"/>
  <c r="L81" i="1" s="1"/>
  <c r="AL81" i="1"/>
  <c r="R81" i="1"/>
  <c r="BB89" i="1"/>
  <c r="BC91" i="1"/>
  <c r="BB93" i="1"/>
  <c r="AE101" i="1"/>
  <c r="BB77" i="1"/>
  <c r="O82" i="1"/>
  <c r="N82" i="1"/>
  <c r="BA82" i="1" s="1"/>
  <c r="BC82" i="1" s="1"/>
  <c r="AL82" i="1"/>
  <c r="M84" i="1"/>
  <c r="L84" i="1" s="1"/>
  <c r="AL84" i="1"/>
  <c r="R84" i="1"/>
  <c r="O84" i="1"/>
  <c r="CI84" i="1"/>
  <c r="AZ84" i="1" s="1"/>
  <c r="BB84" i="1" s="1"/>
  <c r="W84" i="1"/>
  <c r="BB87" i="1"/>
  <c r="BK88" i="1"/>
  <c r="BJ88" i="1"/>
  <c r="BN88" i="1" s="1"/>
  <c r="BO88" i="1" s="1"/>
  <c r="BI88" i="1"/>
  <c r="BI92" i="1"/>
  <c r="BK92" i="1"/>
  <c r="BJ92" i="1"/>
  <c r="BN92" i="1" s="1"/>
  <c r="BO92" i="1" s="1"/>
  <c r="O98" i="1"/>
  <c r="M98" i="1"/>
  <c r="L98" i="1" s="1"/>
  <c r="AL98" i="1"/>
  <c r="R98" i="1"/>
  <c r="N98" i="1"/>
  <c r="BA98" i="1" s="1"/>
  <c r="BC98" i="1" s="1"/>
  <c r="W73" i="1"/>
  <c r="BI73" i="1"/>
  <c r="R79" i="1"/>
  <c r="N79" i="1"/>
  <c r="BA79" i="1" s="1"/>
  <c r="BC79" i="1" s="1"/>
  <c r="M79" i="1"/>
  <c r="L79" i="1" s="1"/>
  <c r="R82" i="1"/>
  <c r="X83" i="1"/>
  <c r="Y83" i="1" s="1"/>
  <c r="AF83" i="1" s="1"/>
  <c r="BB83" i="1"/>
  <c r="O86" i="1"/>
  <c r="N86" i="1"/>
  <c r="BA86" i="1" s="1"/>
  <c r="BC86" i="1" s="1"/>
  <c r="M86" i="1"/>
  <c r="L86" i="1" s="1"/>
  <c r="AL86" i="1"/>
  <c r="AE94" i="1"/>
  <c r="AE99" i="1"/>
  <c r="BK100" i="1"/>
  <c r="BI100" i="1"/>
  <c r="BJ100" i="1"/>
  <c r="BN100" i="1" s="1"/>
  <c r="BO100" i="1" s="1"/>
  <c r="CI101" i="1"/>
  <c r="AZ101" i="1" s="1"/>
  <c r="BB101" i="1" s="1"/>
  <c r="W101" i="1"/>
  <c r="AG102" i="1"/>
  <c r="AH102" i="1" s="1"/>
  <c r="Z102" i="1"/>
  <c r="AD102" i="1" s="1"/>
  <c r="CI78" i="1"/>
  <c r="AZ78" i="1" s="1"/>
  <c r="BB78" i="1" s="1"/>
  <c r="W78" i="1"/>
  <c r="AL79" i="1"/>
  <c r="AL80" i="1"/>
  <c r="O80" i="1"/>
  <c r="BB81" i="1"/>
  <c r="CI80" i="1"/>
  <c r="AZ80" i="1" s="1"/>
  <c r="BB80" i="1" s="1"/>
  <c r="W80" i="1"/>
  <c r="CI88" i="1"/>
  <c r="AZ88" i="1" s="1"/>
  <c r="BB88" i="1" s="1"/>
  <c r="W88" i="1"/>
  <c r="BC90" i="1"/>
  <c r="X91" i="1"/>
  <c r="Y91" i="1" s="1"/>
  <c r="O92" i="1"/>
  <c r="AL92" i="1"/>
  <c r="N92" i="1"/>
  <c r="BA92" i="1" s="1"/>
  <c r="BC92" i="1" s="1"/>
  <c r="M92" i="1"/>
  <c r="L92" i="1" s="1"/>
  <c r="R92" i="1"/>
  <c r="M83" i="1"/>
  <c r="L83" i="1" s="1"/>
  <c r="M87" i="1"/>
  <c r="L87" i="1" s="1"/>
  <c r="AL94" i="1"/>
  <c r="CI94" i="1"/>
  <c r="AZ94" i="1" s="1"/>
  <c r="BB94" i="1" s="1"/>
  <c r="W94" i="1"/>
  <c r="BJ95" i="1"/>
  <c r="BN95" i="1" s="1"/>
  <c r="BO95" i="1" s="1"/>
  <c r="CI96" i="1"/>
  <c r="AZ96" i="1" s="1"/>
  <c r="BB96" i="1" s="1"/>
  <c r="W96" i="1"/>
  <c r="CI99" i="1"/>
  <c r="AZ99" i="1" s="1"/>
  <c r="BB99" i="1" s="1"/>
  <c r="W99" i="1"/>
  <c r="BC101" i="1"/>
  <c r="BB102" i="1"/>
  <c r="N106" i="1"/>
  <c r="BA106" i="1" s="1"/>
  <c r="BC106" i="1" s="1"/>
  <c r="O106" i="1"/>
  <c r="M106" i="1"/>
  <c r="L106" i="1" s="1"/>
  <c r="AL106" i="1"/>
  <c r="R106" i="1"/>
  <c r="R110" i="1"/>
  <c r="N110" i="1"/>
  <c r="BA110" i="1" s="1"/>
  <c r="BC110" i="1" s="1"/>
  <c r="AL110" i="1"/>
  <c r="O110" i="1"/>
  <c r="M110" i="1"/>
  <c r="L110" i="1" s="1"/>
  <c r="R114" i="1"/>
  <c r="O114" i="1"/>
  <c r="N114" i="1"/>
  <c r="BA114" i="1" s="1"/>
  <c r="BC114" i="1" s="1"/>
  <c r="AL114" i="1"/>
  <c r="M114" i="1"/>
  <c r="L114" i="1" s="1"/>
  <c r="X114" i="1" s="1"/>
  <c r="Y114" i="1" s="1"/>
  <c r="O122" i="1"/>
  <c r="N122" i="1"/>
  <c r="BA122" i="1" s="1"/>
  <c r="M122" i="1"/>
  <c r="L122" i="1" s="1"/>
  <c r="AL122" i="1"/>
  <c r="R122" i="1"/>
  <c r="N83" i="1"/>
  <c r="BA83" i="1" s="1"/>
  <c r="BC83" i="1" s="1"/>
  <c r="R85" i="1"/>
  <c r="N87" i="1"/>
  <c r="BA87" i="1" s="1"/>
  <c r="BC87" i="1" s="1"/>
  <c r="BI89" i="1"/>
  <c r="M96" i="1"/>
  <c r="L96" i="1" s="1"/>
  <c r="BK97" i="1"/>
  <c r="BI97" i="1"/>
  <c r="O100" i="1"/>
  <c r="M100" i="1"/>
  <c r="L100" i="1" s="1"/>
  <c r="N93" i="1"/>
  <c r="BA93" i="1" s="1"/>
  <c r="BC93" i="1" s="1"/>
  <c r="AA94" i="1"/>
  <c r="N96" i="1"/>
  <c r="BA96" i="1" s="1"/>
  <c r="BC96" i="1" s="1"/>
  <c r="AL96" i="1"/>
  <c r="CI98" i="1"/>
  <c r="AZ98" i="1" s="1"/>
  <c r="BB98" i="1" s="1"/>
  <c r="W98" i="1"/>
  <c r="BK101" i="1"/>
  <c r="BI101" i="1"/>
  <c r="U102" i="1"/>
  <c r="S102" i="1" s="1"/>
  <c r="V102" i="1" s="1"/>
  <c r="P102" i="1" s="1"/>
  <c r="Q102" i="1" s="1"/>
  <c r="AL85" i="1"/>
  <c r="X87" i="1"/>
  <c r="Y87" i="1" s="1"/>
  <c r="BI91" i="1"/>
  <c r="AE97" i="1"/>
  <c r="BK99" i="1"/>
  <c r="BI99" i="1"/>
  <c r="O105" i="1"/>
  <c r="N105" i="1"/>
  <c r="BA105" i="1" s="1"/>
  <c r="BC105" i="1" s="1"/>
  <c r="AL105" i="1"/>
  <c r="R105" i="1"/>
  <c r="M105" i="1"/>
  <c r="L105" i="1" s="1"/>
  <c r="BC129" i="1"/>
  <c r="W82" i="1"/>
  <c r="BI82" i="1"/>
  <c r="M85" i="1"/>
  <c r="L85" i="1" s="1"/>
  <c r="W86" i="1"/>
  <c r="BI86" i="1"/>
  <c r="CI90" i="1"/>
  <c r="AZ90" i="1" s="1"/>
  <c r="BB90" i="1" s="1"/>
  <c r="W90" i="1"/>
  <c r="BJ91" i="1"/>
  <c r="BN91" i="1" s="1"/>
  <c r="BO91" i="1" s="1"/>
  <c r="AL93" i="1"/>
  <c r="X95" i="1"/>
  <c r="Y95" i="1" s="1"/>
  <c r="U95" i="1" s="1"/>
  <c r="S95" i="1" s="1"/>
  <c r="V95" i="1" s="1"/>
  <c r="P95" i="1" s="1"/>
  <c r="Q95" i="1" s="1"/>
  <c r="BK96" i="1"/>
  <c r="BJ99" i="1"/>
  <c r="BN99" i="1" s="1"/>
  <c r="BO99" i="1" s="1"/>
  <c r="CI100" i="1"/>
  <c r="AZ100" i="1" s="1"/>
  <c r="BB100" i="1" s="1"/>
  <c r="W100" i="1"/>
  <c r="AL111" i="1"/>
  <c r="R111" i="1"/>
  <c r="N111" i="1"/>
  <c r="BA111" i="1" s="1"/>
  <c r="BC111" i="1" s="1"/>
  <c r="O111" i="1"/>
  <c r="M111" i="1"/>
  <c r="L111" i="1" s="1"/>
  <c r="N85" i="1"/>
  <c r="BA85" i="1" s="1"/>
  <c r="BC85" i="1" s="1"/>
  <c r="R93" i="1"/>
  <c r="BI93" i="1"/>
  <c r="R96" i="1"/>
  <c r="BI98" i="1"/>
  <c r="BK98" i="1"/>
  <c r="O109" i="1"/>
  <c r="N109" i="1"/>
  <c r="BA109" i="1" s="1"/>
  <c r="BC109" i="1" s="1"/>
  <c r="AL109" i="1"/>
  <c r="R109" i="1"/>
  <c r="M109" i="1"/>
  <c r="L109" i="1" s="1"/>
  <c r="AA90" i="1"/>
  <c r="CI92" i="1"/>
  <c r="AZ92" i="1" s="1"/>
  <c r="BB92" i="1" s="1"/>
  <c r="W92" i="1"/>
  <c r="CI97" i="1"/>
  <c r="AZ97" i="1" s="1"/>
  <c r="BB97" i="1" s="1"/>
  <c r="W97" i="1"/>
  <c r="AF102" i="1"/>
  <c r="U107" i="1"/>
  <c r="S107" i="1" s="1"/>
  <c r="V107" i="1" s="1"/>
  <c r="P107" i="1" s="1"/>
  <c r="Q107" i="1" s="1"/>
  <c r="M104" i="1"/>
  <c r="L104" i="1" s="1"/>
  <c r="AL104" i="1"/>
  <c r="R104" i="1"/>
  <c r="BC112" i="1"/>
  <c r="X115" i="1"/>
  <c r="Y115" i="1" s="1"/>
  <c r="AF120" i="1"/>
  <c r="M103" i="1"/>
  <c r="L103" i="1" s="1"/>
  <c r="X103" i="1" s="1"/>
  <c r="Y103" i="1" s="1"/>
  <c r="CI105" i="1"/>
  <c r="AZ105" i="1" s="1"/>
  <c r="BB105" i="1" s="1"/>
  <c r="AF106" i="1"/>
  <c r="BB104" i="1"/>
  <c r="AF107" i="1"/>
  <c r="AL107" i="1"/>
  <c r="R107" i="1"/>
  <c r="N107" i="1"/>
  <c r="BA107" i="1" s="1"/>
  <c r="BC107" i="1" s="1"/>
  <c r="X111" i="1"/>
  <c r="Y111" i="1" s="1"/>
  <c r="AF111" i="1" s="1"/>
  <c r="BI103" i="1"/>
  <c r="X106" i="1"/>
  <c r="Y106" i="1" s="1"/>
  <c r="O113" i="1"/>
  <c r="N113" i="1"/>
  <c r="BA113" i="1" s="1"/>
  <c r="BC113" i="1" s="1"/>
  <c r="M113" i="1"/>
  <c r="L113" i="1" s="1"/>
  <c r="AL113" i="1"/>
  <c r="R113" i="1"/>
  <c r="AL115" i="1"/>
  <c r="R115" i="1"/>
  <c r="N115" i="1"/>
  <c r="BA115" i="1" s="1"/>
  <c r="BC115" i="1" s="1"/>
  <c r="AE116" i="1"/>
  <c r="U116" i="1"/>
  <c r="S116" i="1" s="1"/>
  <c r="V116" i="1" s="1"/>
  <c r="P116" i="1" s="1"/>
  <c r="Q116" i="1" s="1"/>
  <c r="X107" i="1"/>
  <c r="Y107" i="1" s="1"/>
  <c r="X112" i="1"/>
  <c r="Y112" i="1" s="1"/>
  <c r="N108" i="1"/>
  <c r="BA108" i="1" s="1"/>
  <c r="BC108" i="1" s="1"/>
  <c r="M108" i="1"/>
  <c r="L108" i="1" s="1"/>
  <c r="X108" i="1" s="1"/>
  <c r="Y108" i="1" s="1"/>
  <c r="AL108" i="1"/>
  <c r="R108" i="1"/>
  <c r="AF115" i="1"/>
  <c r="BB115" i="1"/>
  <c r="X110" i="1"/>
  <c r="Y110" i="1" s="1"/>
  <c r="BB112" i="1"/>
  <c r="O118" i="1"/>
  <c r="N118" i="1"/>
  <c r="BA118" i="1" s="1"/>
  <c r="M118" i="1"/>
  <c r="L118" i="1" s="1"/>
  <c r="AL118" i="1"/>
  <c r="R118" i="1"/>
  <c r="AE120" i="1"/>
  <c r="R124" i="1"/>
  <c r="O124" i="1"/>
  <c r="N124" i="1"/>
  <c r="BA124" i="1" s="1"/>
  <c r="BC124" i="1" s="1"/>
  <c r="AL124" i="1"/>
  <c r="M124" i="1"/>
  <c r="L124" i="1" s="1"/>
  <c r="AA116" i="1"/>
  <c r="BK121" i="1"/>
  <c r="BJ121" i="1"/>
  <c r="BN121" i="1" s="1"/>
  <c r="BO121" i="1" s="1"/>
  <c r="O123" i="1"/>
  <c r="N123" i="1"/>
  <c r="BA123" i="1" s="1"/>
  <c r="BC123" i="1" s="1"/>
  <c r="M123" i="1"/>
  <c r="L123" i="1" s="1"/>
  <c r="AL123" i="1"/>
  <c r="BB125" i="1"/>
  <c r="AA128" i="1"/>
  <c r="R132" i="1"/>
  <c r="O132" i="1"/>
  <c r="N132" i="1"/>
  <c r="BA132" i="1" s="1"/>
  <c r="BC132" i="1" s="1"/>
  <c r="O135" i="1"/>
  <c r="N135" i="1"/>
  <c r="BA135" i="1" s="1"/>
  <c r="BC135" i="1" s="1"/>
  <c r="M135" i="1"/>
  <c r="L135" i="1" s="1"/>
  <c r="AL135" i="1"/>
  <c r="M129" i="1"/>
  <c r="L129" i="1" s="1"/>
  <c r="X129" i="1" s="1"/>
  <c r="Y129" i="1" s="1"/>
  <c r="AL129" i="1"/>
  <c r="R129" i="1"/>
  <c r="R112" i="1"/>
  <c r="M117" i="1"/>
  <c r="L117" i="1" s="1"/>
  <c r="AL117" i="1"/>
  <c r="R117" i="1"/>
  <c r="CI118" i="1"/>
  <c r="AZ118" i="1" s="1"/>
  <c r="BB118" i="1" s="1"/>
  <c r="AA120" i="1"/>
  <c r="BK125" i="1"/>
  <c r="BJ125" i="1"/>
  <c r="BN125" i="1" s="1"/>
  <c r="BO125" i="1" s="1"/>
  <c r="CI129" i="1"/>
  <c r="AZ129" i="1" s="1"/>
  <c r="M132" i="1"/>
  <c r="L132" i="1" s="1"/>
  <c r="W133" i="1"/>
  <c r="O126" i="1"/>
  <c r="N126" i="1"/>
  <c r="BA126" i="1" s="1"/>
  <c r="BC126" i="1" s="1"/>
  <c r="M126" i="1"/>
  <c r="L126" i="1" s="1"/>
  <c r="AL126" i="1"/>
  <c r="R126" i="1"/>
  <c r="O127" i="1"/>
  <c r="N127" i="1"/>
  <c r="BA127" i="1" s="1"/>
  <c r="BC127" i="1" s="1"/>
  <c r="M127" i="1"/>
  <c r="L127" i="1" s="1"/>
  <c r="AL127" i="1"/>
  <c r="R128" i="1"/>
  <c r="O128" i="1"/>
  <c r="N128" i="1"/>
  <c r="BA128" i="1" s="1"/>
  <c r="BC128" i="1" s="1"/>
  <c r="BB129" i="1"/>
  <c r="BB133" i="1"/>
  <c r="AL112" i="1"/>
  <c r="BJ114" i="1"/>
  <c r="BN114" i="1" s="1"/>
  <c r="BO114" i="1" s="1"/>
  <c r="BB117" i="1"/>
  <c r="M121" i="1"/>
  <c r="L121" i="1" s="1"/>
  <c r="X121" i="1" s="1"/>
  <c r="Y121" i="1" s="1"/>
  <c r="AL121" i="1"/>
  <c r="R121" i="1"/>
  <c r="CI122" i="1"/>
  <c r="AZ122" i="1" s="1"/>
  <c r="BB122" i="1" s="1"/>
  <c r="AA124" i="1"/>
  <c r="O131" i="1"/>
  <c r="N131" i="1"/>
  <c r="BA131" i="1" s="1"/>
  <c r="BC131" i="1" s="1"/>
  <c r="M131" i="1"/>
  <c r="L131" i="1" s="1"/>
  <c r="AL131" i="1"/>
  <c r="CI134" i="1"/>
  <c r="AZ134" i="1" s="1"/>
  <c r="BB134" i="1" s="1"/>
  <c r="W105" i="1"/>
  <c r="W109" i="1"/>
  <c r="M112" i="1"/>
  <c r="L112" i="1" s="1"/>
  <c r="W113" i="1"/>
  <c r="X116" i="1"/>
  <c r="Y116" i="1" s="1"/>
  <c r="X117" i="1"/>
  <c r="Y117" i="1" s="1"/>
  <c r="AF117" i="1" s="1"/>
  <c r="R120" i="1"/>
  <c r="O120" i="1"/>
  <c r="N120" i="1"/>
  <c r="BA120" i="1" s="1"/>
  <c r="BC120" i="1" s="1"/>
  <c r="X126" i="1"/>
  <c r="Y126" i="1" s="1"/>
  <c r="M128" i="1"/>
  <c r="L128" i="1" s="1"/>
  <c r="BK129" i="1"/>
  <c r="BJ129" i="1"/>
  <c r="BN129" i="1" s="1"/>
  <c r="BO129" i="1" s="1"/>
  <c r="BC133" i="1"/>
  <c r="BK133" i="1"/>
  <c r="BJ133" i="1"/>
  <c r="BN133" i="1" s="1"/>
  <c r="BO133" i="1" s="1"/>
  <c r="BK117" i="1"/>
  <c r="BJ117" i="1"/>
  <c r="BN117" i="1" s="1"/>
  <c r="BO117" i="1" s="1"/>
  <c r="O119" i="1"/>
  <c r="N119" i="1"/>
  <c r="BA119" i="1" s="1"/>
  <c r="BC119" i="1" s="1"/>
  <c r="M119" i="1"/>
  <c r="L119" i="1" s="1"/>
  <c r="AL119" i="1"/>
  <c r="M125" i="1"/>
  <c r="L125" i="1" s="1"/>
  <c r="X125" i="1" s="1"/>
  <c r="Y125" i="1" s="1"/>
  <c r="AL125" i="1"/>
  <c r="R125" i="1"/>
  <c r="BI129" i="1"/>
  <c r="O130" i="1"/>
  <c r="N130" i="1"/>
  <c r="BA130" i="1" s="1"/>
  <c r="BC130" i="1" s="1"/>
  <c r="M130" i="1"/>
  <c r="L130" i="1" s="1"/>
  <c r="AL130" i="1"/>
  <c r="R130" i="1"/>
  <c r="BI133" i="1"/>
  <c r="BI116" i="1"/>
  <c r="BI120" i="1"/>
  <c r="BI124" i="1"/>
  <c r="W128" i="1"/>
  <c r="BI128" i="1"/>
  <c r="W132" i="1"/>
  <c r="BI132" i="1"/>
  <c r="BJ116" i="1"/>
  <c r="BN116" i="1" s="1"/>
  <c r="BO116" i="1" s="1"/>
  <c r="X120" i="1"/>
  <c r="Y120" i="1" s="1"/>
  <c r="BJ128" i="1"/>
  <c r="BN128" i="1" s="1"/>
  <c r="BO128" i="1" s="1"/>
  <c r="BJ132" i="1"/>
  <c r="BN132" i="1" s="1"/>
  <c r="BO132" i="1" s="1"/>
  <c r="AL134" i="1"/>
  <c r="W131" i="1"/>
  <c r="BI131" i="1"/>
  <c r="M134" i="1"/>
  <c r="L134" i="1" s="1"/>
  <c r="BJ131" i="1"/>
  <c r="BN131" i="1" s="1"/>
  <c r="BO131" i="1" s="1"/>
  <c r="AL133" i="1"/>
  <c r="N134" i="1"/>
  <c r="BA134" i="1" s="1"/>
  <c r="BC134" i="1" s="1"/>
  <c r="W130" i="1"/>
  <c r="W134" i="1"/>
  <c r="Z121" i="1" l="1"/>
  <c r="AD121" i="1" s="1"/>
  <c r="AG121" i="1"/>
  <c r="AF121" i="1"/>
  <c r="AG49" i="1"/>
  <c r="AF49" i="1"/>
  <c r="Z49" i="1"/>
  <c r="AD49" i="1" s="1"/>
  <c r="Z22" i="1"/>
  <c r="AD22" i="1" s="1"/>
  <c r="AG22" i="1"/>
  <c r="AF22" i="1"/>
  <c r="AF24" i="1"/>
  <c r="Z24" i="1"/>
  <c r="AD24" i="1" s="1"/>
  <c r="AG24" i="1"/>
  <c r="Z129" i="1"/>
  <c r="AD129" i="1" s="1"/>
  <c r="AG129" i="1"/>
  <c r="AH129" i="1" s="1"/>
  <c r="AF129" i="1"/>
  <c r="Z125" i="1"/>
  <c r="AD125" i="1" s="1"/>
  <c r="AG125" i="1"/>
  <c r="AF125" i="1"/>
  <c r="Z114" i="1"/>
  <c r="AD114" i="1" s="1"/>
  <c r="AG114" i="1"/>
  <c r="AF114" i="1"/>
  <c r="Z18" i="1"/>
  <c r="AD18" i="1" s="1"/>
  <c r="AG18" i="1"/>
  <c r="AF18" i="1"/>
  <c r="Z26" i="1"/>
  <c r="AD26" i="1" s="1"/>
  <c r="AG26" i="1"/>
  <c r="AF26" i="1"/>
  <c r="Z108" i="1"/>
  <c r="AD108" i="1" s="1"/>
  <c r="AF108" i="1"/>
  <c r="AG108" i="1"/>
  <c r="Z103" i="1"/>
  <c r="AD103" i="1" s="1"/>
  <c r="AG103" i="1"/>
  <c r="AF103" i="1"/>
  <c r="X113" i="1"/>
  <c r="Y113" i="1" s="1"/>
  <c r="U113" i="1" s="1"/>
  <c r="S113" i="1" s="1"/>
  <c r="V113" i="1" s="1"/>
  <c r="P113" i="1" s="1"/>
  <c r="Q113" i="1" s="1"/>
  <c r="AE113" i="1"/>
  <c r="X131" i="1"/>
  <c r="Y131" i="1" s="1"/>
  <c r="AE118" i="1"/>
  <c r="X118" i="1"/>
  <c r="Y118" i="1" s="1"/>
  <c r="X134" i="1"/>
  <c r="Y134" i="1" s="1"/>
  <c r="X128" i="1"/>
  <c r="Y128" i="1" s="1"/>
  <c r="AE130" i="1"/>
  <c r="X109" i="1"/>
  <c r="Y109" i="1" s="1"/>
  <c r="X127" i="1"/>
  <c r="Y127" i="1" s="1"/>
  <c r="AE127" i="1"/>
  <c r="U127" i="1"/>
  <c r="S127" i="1" s="1"/>
  <c r="V127" i="1" s="1"/>
  <c r="P127" i="1" s="1"/>
  <c r="Q127" i="1" s="1"/>
  <c r="BC118" i="1"/>
  <c r="BC100" i="1"/>
  <c r="X98" i="1"/>
  <c r="Y98" i="1" s="1"/>
  <c r="X99" i="1"/>
  <c r="Y99" i="1" s="1"/>
  <c r="AE87" i="1"/>
  <c r="U87" i="1"/>
  <c r="S87" i="1" s="1"/>
  <c r="V87" i="1" s="1"/>
  <c r="P87" i="1" s="1"/>
  <c r="Q87" i="1" s="1"/>
  <c r="AG91" i="1"/>
  <c r="AH91" i="1" s="1"/>
  <c r="Z91" i="1"/>
  <c r="AD91" i="1" s="1"/>
  <c r="AF91" i="1"/>
  <c r="U79" i="1"/>
  <c r="S79" i="1" s="1"/>
  <c r="V79" i="1" s="1"/>
  <c r="P79" i="1" s="1"/>
  <c r="Q79" i="1" s="1"/>
  <c r="AE79" i="1"/>
  <c r="X79" i="1"/>
  <c r="Y79" i="1" s="1"/>
  <c r="AE84" i="1"/>
  <c r="AE81" i="1"/>
  <c r="X81" i="1"/>
  <c r="Y81" i="1" s="1"/>
  <c r="BB74" i="1"/>
  <c r="BC74" i="1"/>
  <c r="BC67" i="1"/>
  <c r="BC71" i="1"/>
  <c r="X55" i="1"/>
  <c r="Y55" i="1" s="1"/>
  <c r="BC78" i="1"/>
  <c r="AE62" i="1"/>
  <c r="U62" i="1"/>
  <c r="S62" i="1" s="1"/>
  <c r="V62" i="1" s="1"/>
  <c r="P62" i="1" s="1"/>
  <c r="Q62" i="1" s="1"/>
  <c r="AE41" i="1"/>
  <c r="BC66" i="1"/>
  <c r="AE51" i="1"/>
  <c r="X34" i="1"/>
  <c r="Y34" i="1" s="1"/>
  <c r="AE31" i="1"/>
  <c r="U31" i="1"/>
  <c r="S31" i="1" s="1"/>
  <c r="V31" i="1" s="1"/>
  <c r="P31" i="1" s="1"/>
  <c r="Q31" i="1" s="1"/>
  <c r="AE21" i="1"/>
  <c r="U21" i="1"/>
  <c r="S21" i="1" s="1"/>
  <c r="V21" i="1" s="1"/>
  <c r="P21" i="1" s="1"/>
  <c r="Q21" i="1" s="1"/>
  <c r="X41" i="1"/>
  <c r="Y41" i="1" s="1"/>
  <c r="X38" i="1"/>
  <c r="Y38" i="1" s="1"/>
  <c r="AG36" i="1"/>
  <c r="AH36" i="1" s="1"/>
  <c r="Z36" i="1"/>
  <c r="AD36" i="1" s="1"/>
  <c r="AG39" i="1"/>
  <c r="AF39" i="1"/>
  <c r="Z39" i="1"/>
  <c r="AD39" i="1" s="1"/>
  <c r="X130" i="1"/>
  <c r="Y130" i="1" s="1"/>
  <c r="U130" i="1" s="1"/>
  <c r="S130" i="1" s="1"/>
  <c r="V130" i="1" s="1"/>
  <c r="P130" i="1" s="1"/>
  <c r="Q130" i="1" s="1"/>
  <c r="X105" i="1"/>
  <c r="Y105" i="1" s="1"/>
  <c r="U129" i="1"/>
  <c r="S129" i="1" s="1"/>
  <c r="V129" i="1" s="1"/>
  <c r="P129" i="1" s="1"/>
  <c r="Q129" i="1" s="1"/>
  <c r="AE129" i="1"/>
  <c r="AG106" i="1"/>
  <c r="Z106" i="1"/>
  <c r="AD106" i="1" s="1"/>
  <c r="U104" i="1"/>
  <c r="S104" i="1" s="1"/>
  <c r="V104" i="1" s="1"/>
  <c r="P104" i="1" s="1"/>
  <c r="Q104" i="1" s="1"/>
  <c r="AE104" i="1"/>
  <c r="X104" i="1"/>
  <c r="Y104" i="1" s="1"/>
  <c r="U83" i="1"/>
  <c r="S83" i="1" s="1"/>
  <c r="V83" i="1" s="1"/>
  <c r="P83" i="1" s="1"/>
  <c r="Q83" i="1" s="1"/>
  <c r="AE83" i="1"/>
  <c r="AE98" i="1"/>
  <c r="U98" i="1"/>
  <c r="S98" i="1" s="1"/>
  <c r="V98" i="1" s="1"/>
  <c r="P98" i="1" s="1"/>
  <c r="Q98" i="1" s="1"/>
  <c r="AF93" i="1"/>
  <c r="U89" i="1"/>
  <c r="S89" i="1" s="1"/>
  <c r="V89" i="1" s="1"/>
  <c r="P89" i="1" s="1"/>
  <c r="Q89" i="1" s="1"/>
  <c r="AE89" i="1"/>
  <c r="BC80" i="1"/>
  <c r="P75" i="1"/>
  <c r="Q75" i="1" s="1"/>
  <c r="X65" i="1"/>
  <c r="Y65" i="1" s="1"/>
  <c r="AE66" i="1"/>
  <c r="BC62" i="1"/>
  <c r="X46" i="1"/>
  <c r="Y46" i="1" s="1"/>
  <c r="AE37" i="1"/>
  <c r="U37" i="1"/>
  <c r="S37" i="1" s="1"/>
  <c r="V37" i="1" s="1"/>
  <c r="P37" i="1" s="1"/>
  <c r="Q37" i="1" s="1"/>
  <c r="X62" i="1"/>
  <c r="Y62" i="1" s="1"/>
  <c r="BC52" i="1"/>
  <c r="AE27" i="1"/>
  <c r="U47" i="1"/>
  <c r="S47" i="1" s="1"/>
  <c r="V47" i="1" s="1"/>
  <c r="P47" i="1" s="1"/>
  <c r="Q47" i="1" s="1"/>
  <c r="AE47" i="1"/>
  <c r="AG32" i="1"/>
  <c r="AH32" i="1" s="1"/>
  <c r="Z32" i="1"/>
  <c r="AD32" i="1" s="1"/>
  <c r="X23" i="1"/>
  <c r="Y23" i="1" s="1"/>
  <c r="U23" i="1" s="1"/>
  <c r="S23" i="1" s="1"/>
  <c r="V23" i="1" s="1"/>
  <c r="P23" i="1" s="1"/>
  <c r="Q23" i="1" s="1"/>
  <c r="X133" i="1"/>
  <c r="Y133" i="1" s="1"/>
  <c r="Z112" i="1"/>
  <c r="AD112" i="1" s="1"/>
  <c r="AF112" i="1"/>
  <c r="AG112" i="1"/>
  <c r="AE109" i="1"/>
  <c r="U109" i="1"/>
  <c r="S109" i="1" s="1"/>
  <c r="V109" i="1" s="1"/>
  <c r="P109" i="1" s="1"/>
  <c r="Q109" i="1" s="1"/>
  <c r="BC97" i="1"/>
  <c r="X86" i="1"/>
  <c r="Y86" i="1" s="1"/>
  <c r="Z87" i="1"/>
  <c r="AD87" i="1" s="1"/>
  <c r="AG87" i="1"/>
  <c r="X96" i="1"/>
  <c r="Y96" i="1" s="1"/>
  <c r="AF87" i="1"/>
  <c r="AG89" i="1"/>
  <c r="Z89" i="1"/>
  <c r="AD89" i="1" s="1"/>
  <c r="AG76" i="1"/>
  <c r="Z76" i="1"/>
  <c r="AD76" i="1" s="1"/>
  <c r="AE70" i="1"/>
  <c r="X60" i="1"/>
  <c r="Y60" i="1" s="1"/>
  <c r="AE58" i="1"/>
  <c r="AE33" i="1"/>
  <c r="AE55" i="1"/>
  <c r="U55" i="1"/>
  <c r="S55" i="1" s="1"/>
  <c r="V55" i="1" s="1"/>
  <c r="P55" i="1" s="1"/>
  <c r="Q55" i="1" s="1"/>
  <c r="AG47" i="1"/>
  <c r="Z47" i="1"/>
  <c r="AD47" i="1" s="1"/>
  <c r="X33" i="1"/>
  <c r="Y33" i="1" s="1"/>
  <c r="U33" i="1" s="1"/>
  <c r="S33" i="1" s="1"/>
  <c r="V33" i="1" s="1"/>
  <c r="P33" i="1" s="1"/>
  <c r="Q33" i="1" s="1"/>
  <c r="AE23" i="1"/>
  <c r="AF47" i="1"/>
  <c r="Z25" i="1"/>
  <c r="AD25" i="1" s="1"/>
  <c r="AG25" i="1"/>
  <c r="AF25" i="1"/>
  <c r="X37" i="1"/>
  <c r="Y37" i="1" s="1"/>
  <c r="Z117" i="1"/>
  <c r="AD117" i="1" s="1"/>
  <c r="AG117" i="1"/>
  <c r="AE132" i="1"/>
  <c r="X135" i="1"/>
  <c r="Y135" i="1" s="1"/>
  <c r="AE135" i="1"/>
  <c r="U135" i="1"/>
  <c r="S135" i="1" s="1"/>
  <c r="V135" i="1" s="1"/>
  <c r="P135" i="1" s="1"/>
  <c r="Q135" i="1" s="1"/>
  <c r="Z110" i="1"/>
  <c r="AD110" i="1" s="1"/>
  <c r="AG110" i="1"/>
  <c r="Z115" i="1"/>
  <c r="AD115" i="1" s="1"/>
  <c r="AG115" i="1"/>
  <c r="AH115" i="1" s="1"/>
  <c r="U115" i="1"/>
  <c r="S115" i="1" s="1"/>
  <c r="V115" i="1" s="1"/>
  <c r="P115" i="1" s="1"/>
  <c r="Q115" i="1" s="1"/>
  <c r="AE85" i="1"/>
  <c r="U85" i="1"/>
  <c r="S85" i="1" s="1"/>
  <c r="V85" i="1" s="1"/>
  <c r="P85" i="1" s="1"/>
  <c r="Q85" i="1" s="1"/>
  <c r="X85" i="1"/>
  <c r="Y85" i="1" s="1"/>
  <c r="AE96" i="1"/>
  <c r="U96" i="1"/>
  <c r="S96" i="1" s="1"/>
  <c r="V96" i="1" s="1"/>
  <c r="P96" i="1" s="1"/>
  <c r="Q96" i="1" s="1"/>
  <c r="AE122" i="1"/>
  <c r="X122" i="1"/>
  <c r="Y122" i="1" s="1"/>
  <c r="U106" i="1"/>
  <c r="S106" i="1" s="1"/>
  <c r="V106" i="1" s="1"/>
  <c r="P106" i="1" s="1"/>
  <c r="Q106" i="1" s="1"/>
  <c r="AE106" i="1"/>
  <c r="X88" i="1"/>
  <c r="Y88" i="1" s="1"/>
  <c r="X101" i="1"/>
  <c r="Y101" i="1" s="1"/>
  <c r="Z83" i="1"/>
  <c r="AD83" i="1" s="1"/>
  <c r="AG83" i="1"/>
  <c r="AH83" i="1" s="1"/>
  <c r="X84" i="1"/>
  <c r="Y84" i="1" s="1"/>
  <c r="X67" i="1"/>
  <c r="Y67" i="1" s="1"/>
  <c r="AE76" i="1"/>
  <c r="U76" i="1"/>
  <c r="S76" i="1" s="1"/>
  <c r="V76" i="1" s="1"/>
  <c r="P76" i="1" s="1"/>
  <c r="Q76" i="1" s="1"/>
  <c r="X69" i="1"/>
  <c r="Y69" i="1" s="1"/>
  <c r="BC65" i="1"/>
  <c r="AE50" i="1"/>
  <c r="BC46" i="1"/>
  <c r="AE19" i="1"/>
  <c r="X48" i="1"/>
  <c r="Y48" i="1" s="1"/>
  <c r="AE60" i="1"/>
  <c r="U60" i="1"/>
  <c r="S60" i="1" s="1"/>
  <c r="V60" i="1" s="1"/>
  <c r="P60" i="1" s="1"/>
  <c r="Q60" i="1" s="1"/>
  <c r="AE22" i="1"/>
  <c r="U22" i="1"/>
  <c r="S22" i="1" s="1"/>
  <c r="V22" i="1" s="1"/>
  <c r="P22" i="1" s="1"/>
  <c r="Q22" i="1" s="1"/>
  <c r="AG43" i="1"/>
  <c r="AF43" i="1"/>
  <c r="Z43" i="1"/>
  <c r="AD43" i="1" s="1"/>
  <c r="X119" i="1"/>
  <c r="Y119" i="1" s="1"/>
  <c r="U119" i="1" s="1"/>
  <c r="S119" i="1" s="1"/>
  <c r="V119" i="1" s="1"/>
  <c r="P119" i="1" s="1"/>
  <c r="Q119" i="1" s="1"/>
  <c r="AE119" i="1"/>
  <c r="Z120" i="1"/>
  <c r="AD120" i="1" s="1"/>
  <c r="AG120" i="1"/>
  <c r="AH120" i="1" s="1"/>
  <c r="U117" i="1"/>
  <c r="S117" i="1" s="1"/>
  <c r="V117" i="1" s="1"/>
  <c r="P117" i="1" s="1"/>
  <c r="Q117" i="1" s="1"/>
  <c r="AE117" i="1"/>
  <c r="U120" i="1"/>
  <c r="S120" i="1" s="1"/>
  <c r="V120" i="1" s="1"/>
  <c r="P120" i="1" s="1"/>
  <c r="Q120" i="1" s="1"/>
  <c r="AE128" i="1"/>
  <c r="AG116" i="1"/>
  <c r="Z116" i="1"/>
  <c r="AD116" i="1" s="1"/>
  <c r="AE131" i="1"/>
  <c r="U131" i="1"/>
  <c r="S131" i="1" s="1"/>
  <c r="V131" i="1" s="1"/>
  <c r="P131" i="1" s="1"/>
  <c r="Q131" i="1" s="1"/>
  <c r="U121" i="1"/>
  <c r="S121" i="1" s="1"/>
  <c r="V121" i="1" s="1"/>
  <c r="P121" i="1" s="1"/>
  <c r="Q121" i="1" s="1"/>
  <c r="AE121" i="1"/>
  <c r="AF116" i="1"/>
  <c r="AF110" i="1"/>
  <c r="BC99" i="1"/>
  <c r="AG95" i="1"/>
  <c r="AH95" i="1" s="1"/>
  <c r="Z95" i="1"/>
  <c r="AD95" i="1" s="1"/>
  <c r="AF95" i="1"/>
  <c r="BC122" i="1"/>
  <c r="U110" i="1"/>
  <c r="S110" i="1" s="1"/>
  <c r="V110" i="1" s="1"/>
  <c r="P110" i="1" s="1"/>
  <c r="Q110" i="1" s="1"/>
  <c r="AE110" i="1"/>
  <c r="AE92" i="1"/>
  <c r="X73" i="1"/>
  <c r="Y73" i="1" s="1"/>
  <c r="U72" i="1"/>
  <c r="S72" i="1" s="1"/>
  <c r="V72" i="1" s="1"/>
  <c r="P72" i="1" s="1"/>
  <c r="Q72" i="1" s="1"/>
  <c r="AE72" i="1"/>
  <c r="BC63" i="1"/>
  <c r="AE74" i="1"/>
  <c r="X56" i="1"/>
  <c r="Y56" i="1" s="1"/>
  <c r="U64" i="1"/>
  <c r="S64" i="1" s="1"/>
  <c r="V64" i="1" s="1"/>
  <c r="P64" i="1" s="1"/>
  <c r="Q64" i="1" s="1"/>
  <c r="AE64" i="1"/>
  <c r="X64" i="1"/>
  <c r="Y64" i="1" s="1"/>
  <c r="X63" i="1"/>
  <c r="Y63" i="1" s="1"/>
  <c r="X51" i="1"/>
  <c r="Y51" i="1" s="1"/>
  <c r="U51" i="1" s="1"/>
  <c r="S51" i="1" s="1"/>
  <c r="V51" i="1" s="1"/>
  <c r="P51" i="1" s="1"/>
  <c r="Q51" i="1" s="1"/>
  <c r="AE34" i="1"/>
  <c r="U34" i="1"/>
  <c r="S34" i="1" s="1"/>
  <c r="V34" i="1" s="1"/>
  <c r="P34" i="1" s="1"/>
  <c r="Q34" i="1" s="1"/>
  <c r="BC33" i="1"/>
  <c r="AE42" i="1"/>
  <c r="BC34" i="1"/>
  <c r="BC37" i="1"/>
  <c r="AE20" i="1"/>
  <c r="U20" i="1"/>
  <c r="S20" i="1" s="1"/>
  <c r="V20" i="1" s="1"/>
  <c r="P20" i="1" s="1"/>
  <c r="Q20" i="1" s="1"/>
  <c r="BC30" i="1"/>
  <c r="AE134" i="1"/>
  <c r="U134" i="1"/>
  <c r="S134" i="1" s="1"/>
  <c r="V134" i="1" s="1"/>
  <c r="P134" i="1" s="1"/>
  <c r="Q134" i="1" s="1"/>
  <c r="Z126" i="1"/>
  <c r="AD126" i="1" s="1"/>
  <c r="AG126" i="1"/>
  <c r="AH126" i="1" s="1"/>
  <c r="AF126" i="1"/>
  <c r="AE126" i="1"/>
  <c r="U126" i="1"/>
  <c r="S126" i="1" s="1"/>
  <c r="V126" i="1" s="1"/>
  <c r="P126" i="1" s="1"/>
  <c r="Q126" i="1" s="1"/>
  <c r="X123" i="1"/>
  <c r="Y123" i="1" s="1"/>
  <c r="U123" i="1" s="1"/>
  <c r="S123" i="1" s="1"/>
  <c r="V123" i="1" s="1"/>
  <c r="P123" i="1" s="1"/>
  <c r="Q123" i="1" s="1"/>
  <c r="AE123" i="1"/>
  <c r="Z107" i="1"/>
  <c r="AD107" i="1" s="1"/>
  <c r="AG107" i="1"/>
  <c r="AH107" i="1" s="1"/>
  <c r="Z111" i="1"/>
  <c r="AD111" i="1" s="1"/>
  <c r="AG111" i="1"/>
  <c r="X97" i="1"/>
  <c r="Y97" i="1" s="1"/>
  <c r="X82" i="1"/>
  <c r="Y82" i="1" s="1"/>
  <c r="X94" i="1"/>
  <c r="Y94" i="1" s="1"/>
  <c r="X80" i="1"/>
  <c r="Y80" i="1" s="1"/>
  <c r="AF89" i="1"/>
  <c r="U68" i="1"/>
  <c r="S68" i="1" s="1"/>
  <c r="V68" i="1" s="1"/>
  <c r="P68" i="1" s="1"/>
  <c r="Q68" i="1" s="1"/>
  <c r="X68" i="1"/>
  <c r="Y68" i="1" s="1"/>
  <c r="AE68" i="1"/>
  <c r="AE54" i="1"/>
  <c r="AE59" i="1"/>
  <c r="X52" i="1"/>
  <c r="Y52" i="1" s="1"/>
  <c r="X35" i="1"/>
  <c r="Y35" i="1" s="1"/>
  <c r="AG40" i="1"/>
  <c r="AH40" i="1" s="1"/>
  <c r="Z40" i="1"/>
  <c r="AD40" i="1" s="1"/>
  <c r="BC31" i="1"/>
  <c r="Z21" i="1"/>
  <c r="AD21" i="1" s="1"/>
  <c r="AG21" i="1"/>
  <c r="AF21" i="1"/>
  <c r="AE30" i="1"/>
  <c r="U30" i="1"/>
  <c r="S30" i="1" s="1"/>
  <c r="V30" i="1" s="1"/>
  <c r="P30" i="1" s="1"/>
  <c r="Q30" i="1" s="1"/>
  <c r="X27" i="1"/>
  <c r="Y27" i="1" s="1"/>
  <c r="X19" i="1"/>
  <c r="Y19" i="1" s="1"/>
  <c r="U19" i="1" s="1"/>
  <c r="S19" i="1" s="1"/>
  <c r="V19" i="1" s="1"/>
  <c r="P19" i="1" s="1"/>
  <c r="Q19" i="1" s="1"/>
  <c r="U32" i="1"/>
  <c r="S32" i="1" s="1"/>
  <c r="V32" i="1" s="1"/>
  <c r="P32" i="1" s="1"/>
  <c r="Q32" i="1" s="1"/>
  <c r="U108" i="1"/>
  <c r="S108" i="1" s="1"/>
  <c r="V108" i="1" s="1"/>
  <c r="P108" i="1" s="1"/>
  <c r="Q108" i="1" s="1"/>
  <c r="AE108" i="1"/>
  <c r="X100" i="1"/>
  <c r="Y100" i="1" s="1"/>
  <c r="AE114" i="1"/>
  <c r="U114" i="1"/>
  <c r="S114" i="1" s="1"/>
  <c r="V114" i="1" s="1"/>
  <c r="P114" i="1" s="1"/>
  <c r="Q114" i="1" s="1"/>
  <c r="AE86" i="1"/>
  <c r="U86" i="1"/>
  <c r="S86" i="1" s="1"/>
  <c r="V86" i="1" s="1"/>
  <c r="P86" i="1" s="1"/>
  <c r="Q86" i="1" s="1"/>
  <c r="X58" i="1"/>
  <c r="Y58" i="1" s="1"/>
  <c r="X71" i="1"/>
  <c r="Y71" i="1" s="1"/>
  <c r="X59" i="1"/>
  <c r="Y59" i="1" s="1"/>
  <c r="U59" i="1" s="1"/>
  <c r="S59" i="1" s="1"/>
  <c r="V59" i="1" s="1"/>
  <c r="P59" i="1" s="1"/>
  <c r="Q59" i="1" s="1"/>
  <c r="AE77" i="1"/>
  <c r="X77" i="1"/>
  <c r="Y77" i="1" s="1"/>
  <c r="X50" i="1"/>
  <c r="Y50" i="1" s="1"/>
  <c r="AG72" i="1"/>
  <c r="AH72" i="1" s="1"/>
  <c r="Z72" i="1"/>
  <c r="AD72" i="1" s="1"/>
  <c r="AF72" i="1"/>
  <c r="X44" i="1"/>
  <c r="Y44" i="1" s="1"/>
  <c r="X61" i="1"/>
  <c r="Y61" i="1" s="1"/>
  <c r="X42" i="1"/>
  <c r="Y42" i="1" s="1"/>
  <c r="AE25" i="1"/>
  <c r="U25" i="1"/>
  <c r="S25" i="1" s="1"/>
  <c r="V25" i="1" s="1"/>
  <c r="P25" i="1" s="1"/>
  <c r="Q25" i="1" s="1"/>
  <c r="P40" i="1"/>
  <c r="Q40" i="1" s="1"/>
  <c r="X132" i="1"/>
  <c r="Y132" i="1" s="1"/>
  <c r="X124" i="1"/>
  <c r="Y124" i="1" s="1"/>
  <c r="AE124" i="1"/>
  <c r="U124" i="1"/>
  <c r="S124" i="1" s="1"/>
  <c r="V124" i="1" s="1"/>
  <c r="P124" i="1" s="1"/>
  <c r="Q124" i="1" s="1"/>
  <c r="U125" i="1"/>
  <c r="S125" i="1" s="1"/>
  <c r="V125" i="1" s="1"/>
  <c r="P125" i="1" s="1"/>
  <c r="Q125" i="1" s="1"/>
  <c r="AE125" i="1"/>
  <c r="U112" i="1"/>
  <c r="S112" i="1" s="1"/>
  <c r="V112" i="1" s="1"/>
  <c r="P112" i="1" s="1"/>
  <c r="Q112" i="1" s="1"/>
  <c r="AE112" i="1"/>
  <c r="AE103" i="1"/>
  <c r="U103" i="1"/>
  <c r="S103" i="1" s="1"/>
  <c r="V103" i="1" s="1"/>
  <c r="P103" i="1" s="1"/>
  <c r="Q103" i="1" s="1"/>
  <c r="X92" i="1"/>
  <c r="Y92" i="1" s="1"/>
  <c r="U92" i="1" s="1"/>
  <c r="S92" i="1" s="1"/>
  <c r="V92" i="1" s="1"/>
  <c r="P92" i="1" s="1"/>
  <c r="Q92" i="1" s="1"/>
  <c r="AE111" i="1"/>
  <c r="U111" i="1"/>
  <c r="S111" i="1" s="1"/>
  <c r="V111" i="1" s="1"/>
  <c r="P111" i="1" s="1"/>
  <c r="Q111" i="1" s="1"/>
  <c r="X90" i="1"/>
  <c r="Y90" i="1" s="1"/>
  <c r="AE105" i="1"/>
  <c r="U105" i="1"/>
  <c r="S105" i="1" s="1"/>
  <c r="V105" i="1" s="1"/>
  <c r="P105" i="1" s="1"/>
  <c r="Q105" i="1" s="1"/>
  <c r="AE100" i="1"/>
  <c r="U100" i="1"/>
  <c r="S100" i="1" s="1"/>
  <c r="V100" i="1" s="1"/>
  <c r="P100" i="1" s="1"/>
  <c r="Q100" i="1" s="1"/>
  <c r="BC94" i="1"/>
  <c r="X78" i="1"/>
  <c r="Y78" i="1" s="1"/>
  <c r="AG93" i="1"/>
  <c r="AH93" i="1" s="1"/>
  <c r="Z93" i="1"/>
  <c r="AD93" i="1" s="1"/>
  <c r="X74" i="1"/>
  <c r="Y74" i="1" s="1"/>
  <c r="X54" i="1"/>
  <c r="Y54" i="1" s="1"/>
  <c r="AE78" i="1"/>
  <c r="U78" i="1"/>
  <c r="S78" i="1" s="1"/>
  <c r="V78" i="1" s="1"/>
  <c r="P78" i="1" s="1"/>
  <c r="Q78" i="1" s="1"/>
  <c r="X66" i="1"/>
  <c r="Y66" i="1" s="1"/>
  <c r="X70" i="1"/>
  <c r="Y70" i="1" s="1"/>
  <c r="U88" i="1"/>
  <c r="S88" i="1" s="1"/>
  <c r="V88" i="1" s="1"/>
  <c r="P88" i="1" s="1"/>
  <c r="Q88" i="1" s="1"/>
  <c r="AE88" i="1"/>
  <c r="X31" i="1"/>
  <c r="Y31" i="1" s="1"/>
  <c r="X57" i="1"/>
  <c r="Y57" i="1" s="1"/>
  <c r="U49" i="1"/>
  <c r="S49" i="1" s="1"/>
  <c r="V49" i="1" s="1"/>
  <c r="P49" i="1" s="1"/>
  <c r="Q49" i="1" s="1"/>
  <c r="AE49" i="1"/>
  <c r="X29" i="1"/>
  <c r="Y29" i="1" s="1"/>
  <c r="X30" i="1"/>
  <c r="Y30" i="1" s="1"/>
  <c r="Z28" i="1"/>
  <c r="AD28" i="1" s="1"/>
  <c r="AG28" i="1"/>
  <c r="AH28" i="1" s="1"/>
  <c r="AF28" i="1"/>
  <c r="Z17" i="1"/>
  <c r="AD17" i="1" s="1"/>
  <c r="AG17" i="1"/>
  <c r="AF17" i="1"/>
  <c r="AE38" i="1"/>
  <c r="U38" i="1"/>
  <c r="S38" i="1" s="1"/>
  <c r="V38" i="1" s="1"/>
  <c r="P38" i="1" s="1"/>
  <c r="Q38" i="1" s="1"/>
  <c r="AE26" i="1"/>
  <c r="U26" i="1"/>
  <c r="S26" i="1" s="1"/>
  <c r="V26" i="1" s="1"/>
  <c r="P26" i="1" s="1"/>
  <c r="Q26" i="1" s="1"/>
  <c r="AE18" i="1"/>
  <c r="U18" i="1"/>
  <c r="S18" i="1" s="1"/>
  <c r="V18" i="1" s="1"/>
  <c r="P18" i="1" s="1"/>
  <c r="Q18" i="1" s="1"/>
  <c r="AE24" i="1"/>
  <c r="U24" i="1"/>
  <c r="S24" i="1" s="1"/>
  <c r="V24" i="1" s="1"/>
  <c r="P24" i="1" s="1"/>
  <c r="Q24" i="1" s="1"/>
  <c r="BC42" i="1"/>
  <c r="P39" i="1"/>
  <c r="Q39" i="1" s="1"/>
  <c r="AF20" i="1"/>
  <c r="Z20" i="1"/>
  <c r="AD20" i="1" s="1"/>
  <c r="AG20" i="1"/>
  <c r="Z29" i="1" l="1"/>
  <c r="AD29" i="1" s="1"/>
  <c r="AG29" i="1"/>
  <c r="AH29" i="1" s="1"/>
  <c r="AF29" i="1"/>
  <c r="U29" i="1"/>
  <c r="S29" i="1" s="1"/>
  <c r="V29" i="1" s="1"/>
  <c r="P29" i="1" s="1"/>
  <c r="Q29" i="1" s="1"/>
  <c r="Z74" i="1"/>
  <c r="AD74" i="1" s="1"/>
  <c r="AG74" i="1"/>
  <c r="AH74" i="1" s="1"/>
  <c r="AF74" i="1"/>
  <c r="AG71" i="1"/>
  <c r="AF71" i="1"/>
  <c r="Z71" i="1"/>
  <c r="AD71" i="1" s="1"/>
  <c r="U71" i="1"/>
  <c r="S71" i="1" s="1"/>
  <c r="V71" i="1" s="1"/>
  <c r="P71" i="1" s="1"/>
  <c r="Q71" i="1" s="1"/>
  <c r="AG64" i="1"/>
  <c r="AH64" i="1" s="1"/>
  <c r="AF64" i="1"/>
  <c r="Z64" i="1"/>
  <c r="AD64" i="1" s="1"/>
  <c r="Z101" i="1"/>
  <c r="AD101" i="1" s="1"/>
  <c r="AG101" i="1"/>
  <c r="U101" i="1"/>
  <c r="S101" i="1" s="1"/>
  <c r="V101" i="1" s="1"/>
  <c r="P101" i="1" s="1"/>
  <c r="Q101" i="1" s="1"/>
  <c r="AF101" i="1"/>
  <c r="AH117" i="1"/>
  <c r="AG46" i="1"/>
  <c r="AH46" i="1" s="1"/>
  <c r="AF46" i="1"/>
  <c r="Z46" i="1"/>
  <c r="AD46" i="1" s="1"/>
  <c r="U46" i="1"/>
  <c r="S46" i="1" s="1"/>
  <c r="V46" i="1" s="1"/>
  <c r="P46" i="1" s="1"/>
  <c r="Q46" i="1" s="1"/>
  <c r="Z104" i="1"/>
  <c r="AD104" i="1" s="1"/>
  <c r="AF104" i="1"/>
  <c r="AG104" i="1"/>
  <c r="AH104" i="1" s="1"/>
  <c r="AF105" i="1"/>
  <c r="Z105" i="1"/>
  <c r="AD105" i="1" s="1"/>
  <c r="AG105" i="1"/>
  <c r="Z81" i="1"/>
  <c r="AD81" i="1" s="1"/>
  <c r="AG81" i="1"/>
  <c r="AH81" i="1" s="1"/>
  <c r="AF81" i="1"/>
  <c r="AH103" i="1"/>
  <c r="AH22" i="1"/>
  <c r="Z54" i="1"/>
  <c r="AD54" i="1" s="1"/>
  <c r="AG54" i="1"/>
  <c r="AH54" i="1" s="1"/>
  <c r="AF54" i="1"/>
  <c r="Z27" i="1"/>
  <c r="AD27" i="1" s="1"/>
  <c r="AG27" i="1"/>
  <c r="AH27" i="1" s="1"/>
  <c r="AF27" i="1"/>
  <c r="U54" i="1"/>
  <c r="S54" i="1" s="1"/>
  <c r="V54" i="1" s="1"/>
  <c r="P54" i="1" s="1"/>
  <c r="Q54" i="1" s="1"/>
  <c r="AH17" i="1"/>
  <c r="Z70" i="1"/>
  <c r="AD70" i="1" s="1"/>
  <c r="AG70" i="1"/>
  <c r="AH70" i="1" s="1"/>
  <c r="AF70" i="1"/>
  <c r="AG42" i="1"/>
  <c r="AH42" i="1" s="1"/>
  <c r="Z42" i="1"/>
  <c r="AD42" i="1" s="1"/>
  <c r="AF42" i="1"/>
  <c r="AG100" i="1"/>
  <c r="AH100" i="1" s="1"/>
  <c r="Z100" i="1"/>
  <c r="AD100" i="1" s="1"/>
  <c r="AF100" i="1"/>
  <c r="AH20" i="1"/>
  <c r="Z124" i="1"/>
  <c r="AD124" i="1" s="1"/>
  <c r="AG124" i="1"/>
  <c r="AH124" i="1" s="1"/>
  <c r="AF124" i="1"/>
  <c r="Z61" i="1"/>
  <c r="AD61" i="1" s="1"/>
  <c r="AG61" i="1"/>
  <c r="AF61" i="1"/>
  <c r="U61" i="1"/>
  <c r="S61" i="1" s="1"/>
  <c r="V61" i="1" s="1"/>
  <c r="P61" i="1" s="1"/>
  <c r="Q61" i="1" s="1"/>
  <c r="AG50" i="1"/>
  <c r="AH50" i="1" s="1"/>
  <c r="Z50" i="1"/>
  <c r="AD50" i="1" s="1"/>
  <c r="AF50" i="1"/>
  <c r="Z58" i="1"/>
  <c r="AD58" i="1" s="1"/>
  <c r="AG58" i="1"/>
  <c r="AF58" i="1"/>
  <c r="AG35" i="1"/>
  <c r="Z35" i="1"/>
  <c r="AD35" i="1" s="1"/>
  <c r="AF35" i="1"/>
  <c r="U35" i="1"/>
  <c r="S35" i="1" s="1"/>
  <c r="V35" i="1" s="1"/>
  <c r="P35" i="1" s="1"/>
  <c r="Q35" i="1" s="1"/>
  <c r="AG68" i="1"/>
  <c r="AH68" i="1" s="1"/>
  <c r="Z68" i="1"/>
  <c r="AD68" i="1" s="1"/>
  <c r="AF68" i="1"/>
  <c r="AG82" i="1"/>
  <c r="U82" i="1"/>
  <c r="S82" i="1" s="1"/>
  <c r="V82" i="1" s="1"/>
  <c r="P82" i="1" s="1"/>
  <c r="Q82" i="1" s="1"/>
  <c r="Z82" i="1"/>
  <c r="AD82" i="1" s="1"/>
  <c r="AF82" i="1"/>
  <c r="AH43" i="1"/>
  <c r="AH110" i="1"/>
  <c r="AH76" i="1"/>
  <c r="Z133" i="1"/>
  <c r="AD133" i="1" s="1"/>
  <c r="AG133" i="1"/>
  <c r="AF133" i="1"/>
  <c r="U133" i="1"/>
  <c r="S133" i="1" s="1"/>
  <c r="V133" i="1" s="1"/>
  <c r="P133" i="1" s="1"/>
  <c r="Q133" i="1" s="1"/>
  <c r="Z130" i="1"/>
  <c r="AD130" i="1" s="1"/>
  <c r="AG130" i="1"/>
  <c r="AF130" i="1"/>
  <c r="AG38" i="1"/>
  <c r="Z38" i="1"/>
  <c r="AD38" i="1" s="1"/>
  <c r="AF38" i="1"/>
  <c r="AG34" i="1"/>
  <c r="AH34" i="1" s="1"/>
  <c r="AF34" i="1"/>
  <c r="Z34" i="1"/>
  <c r="AD34" i="1" s="1"/>
  <c r="U81" i="1"/>
  <c r="S81" i="1" s="1"/>
  <c r="V81" i="1" s="1"/>
  <c r="P81" i="1" s="1"/>
  <c r="Q81" i="1" s="1"/>
  <c r="AH18" i="1"/>
  <c r="Z57" i="1"/>
  <c r="AD57" i="1" s="1"/>
  <c r="AG57" i="1"/>
  <c r="AF57" i="1"/>
  <c r="U57" i="1"/>
  <c r="S57" i="1" s="1"/>
  <c r="V57" i="1" s="1"/>
  <c r="P57" i="1" s="1"/>
  <c r="Q57" i="1" s="1"/>
  <c r="Z66" i="1"/>
  <c r="AD66" i="1" s="1"/>
  <c r="AG66" i="1"/>
  <c r="AH66" i="1" s="1"/>
  <c r="AF66" i="1"/>
  <c r="Z132" i="1"/>
  <c r="AD132" i="1" s="1"/>
  <c r="AG132" i="1"/>
  <c r="AH132" i="1" s="1"/>
  <c r="AF132" i="1"/>
  <c r="Z77" i="1"/>
  <c r="AD77" i="1" s="1"/>
  <c r="AG77" i="1"/>
  <c r="AH77" i="1" s="1"/>
  <c r="AF77" i="1"/>
  <c r="Z52" i="1"/>
  <c r="AD52" i="1" s="1"/>
  <c r="AG52" i="1"/>
  <c r="AH52" i="1" s="1"/>
  <c r="U52" i="1"/>
  <c r="S52" i="1" s="1"/>
  <c r="V52" i="1" s="1"/>
  <c r="P52" i="1" s="1"/>
  <c r="Q52" i="1" s="1"/>
  <c r="AF52" i="1"/>
  <c r="AG123" i="1"/>
  <c r="Z123" i="1"/>
  <c r="AD123" i="1" s="1"/>
  <c r="AF123" i="1"/>
  <c r="Z88" i="1"/>
  <c r="AD88" i="1" s="1"/>
  <c r="AG88" i="1"/>
  <c r="AH88" i="1" s="1"/>
  <c r="AF88" i="1"/>
  <c r="Z37" i="1"/>
  <c r="AD37" i="1" s="1"/>
  <c r="AG37" i="1"/>
  <c r="AH37" i="1" s="1"/>
  <c r="AF37" i="1"/>
  <c r="Z33" i="1"/>
  <c r="AD33" i="1" s="1"/>
  <c r="AG33" i="1"/>
  <c r="AH33" i="1" s="1"/>
  <c r="AF33" i="1"/>
  <c r="U58" i="1"/>
  <c r="S58" i="1" s="1"/>
  <c r="V58" i="1" s="1"/>
  <c r="P58" i="1" s="1"/>
  <c r="Q58" i="1" s="1"/>
  <c r="AG86" i="1"/>
  <c r="AH86" i="1" s="1"/>
  <c r="Z86" i="1"/>
  <c r="AD86" i="1" s="1"/>
  <c r="AF86" i="1"/>
  <c r="U27" i="1"/>
  <c r="S27" i="1" s="1"/>
  <c r="V27" i="1" s="1"/>
  <c r="P27" i="1" s="1"/>
  <c r="Q27" i="1" s="1"/>
  <c r="Z41" i="1"/>
  <c r="AD41" i="1" s="1"/>
  <c r="AG41" i="1"/>
  <c r="AH41" i="1" s="1"/>
  <c r="AF41" i="1"/>
  <c r="Z128" i="1"/>
  <c r="AD128" i="1" s="1"/>
  <c r="AG128" i="1"/>
  <c r="AF128" i="1"/>
  <c r="AG131" i="1"/>
  <c r="Z131" i="1"/>
  <c r="AD131" i="1" s="1"/>
  <c r="AF131" i="1"/>
  <c r="AH108" i="1"/>
  <c r="Z90" i="1"/>
  <c r="AD90" i="1" s="1"/>
  <c r="AG90" i="1"/>
  <c r="AH90" i="1" s="1"/>
  <c r="U90" i="1"/>
  <c r="S90" i="1" s="1"/>
  <c r="V90" i="1" s="1"/>
  <c r="P90" i="1" s="1"/>
  <c r="Q90" i="1" s="1"/>
  <c r="AF90" i="1"/>
  <c r="AH21" i="1"/>
  <c r="AG97" i="1"/>
  <c r="Z97" i="1"/>
  <c r="AD97" i="1" s="1"/>
  <c r="AF97" i="1"/>
  <c r="U97" i="1"/>
  <c r="S97" i="1" s="1"/>
  <c r="V97" i="1" s="1"/>
  <c r="P97" i="1" s="1"/>
  <c r="Q97" i="1" s="1"/>
  <c r="Z56" i="1"/>
  <c r="AD56" i="1" s="1"/>
  <c r="AG56" i="1"/>
  <c r="AH56" i="1" s="1"/>
  <c r="U56" i="1"/>
  <c r="S56" i="1" s="1"/>
  <c r="V56" i="1" s="1"/>
  <c r="P56" i="1" s="1"/>
  <c r="Q56" i="1" s="1"/>
  <c r="AF56" i="1"/>
  <c r="Z73" i="1"/>
  <c r="AD73" i="1" s="1"/>
  <c r="AG73" i="1"/>
  <c r="AH73" i="1" s="1"/>
  <c r="U73" i="1"/>
  <c r="S73" i="1" s="1"/>
  <c r="V73" i="1" s="1"/>
  <c r="P73" i="1" s="1"/>
  <c r="Q73" i="1" s="1"/>
  <c r="AF73" i="1"/>
  <c r="U50" i="1"/>
  <c r="S50" i="1" s="1"/>
  <c r="V50" i="1" s="1"/>
  <c r="P50" i="1" s="1"/>
  <c r="Q50" i="1" s="1"/>
  <c r="AG67" i="1"/>
  <c r="AH67" i="1" s="1"/>
  <c r="Z67" i="1"/>
  <c r="AD67" i="1" s="1"/>
  <c r="U67" i="1"/>
  <c r="S67" i="1" s="1"/>
  <c r="V67" i="1" s="1"/>
  <c r="P67" i="1" s="1"/>
  <c r="Q67" i="1" s="1"/>
  <c r="AF67" i="1"/>
  <c r="Z85" i="1"/>
  <c r="AD85" i="1" s="1"/>
  <c r="AG85" i="1"/>
  <c r="AH85" i="1" s="1"/>
  <c r="AF85" i="1"/>
  <c r="AH89" i="1"/>
  <c r="Z23" i="1"/>
  <c r="AD23" i="1" s="1"/>
  <c r="AG23" i="1"/>
  <c r="AH23" i="1" s="1"/>
  <c r="AF23" i="1"/>
  <c r="U66" i="1"/>
  <c r="S66" i="1" s="1"/>
  <c r="V66" i="1" s="1"/>
  <c r="P66" i="1" s="1"/>
  <c r="Q66" i="1" s="1"/>
  <c r="AG55" i="1"/>
  <c r="AH55" i="1" s="1"/>
  <c r="Z55" i="1"/>
  <c r="AD55" i="1" s="1"/>
  <c r="AF55" i="1"/>
  <c r="Z19" i="1"/>
  <c r="AD19" i="1" s="1"/>
  <c r="AG19" i="1"/>
  <c r="AF19" i="1"/>
  <c r="AG80" i="1"/>
  <c r="Z80" i="1"/>
  <c r="AD80" i="1" s="1"/>
  <c r="AF80" i="1"/>
  <c r="U80" i="1"/>
  <c r="S80" i="1" s="1"/>
  <c r="V80" i="1" s="1"/>
  <c r="P80" i="1" s="1"/>
  <c r="Q80" i="1" s="1"/>
  <c r="Z84" i="1"/>
  <c r="AD84" i="1" s="1"/>
  <c r="AG84" i="1"/>
  <c r="AH84" i="1" s="1"/>
  <c r="AF84" i="1"/>
  <c r="Z60" i="1"/>
  <c r="AD60" i="1" s="1"/>
  <c r="AG60" i="1"/>
  <c r="AF60" i="1"/>
  <c r="U84" i="1"/>
  <c r="S84" i="1" s="1"/>
  <c r="V84" i="1" s="1"/>
  <c r="P84" i="1" s="1"/>
  <c r="Q84" i="1" s="1"/>
  <c r="Z134" i="1"/>
  <c r="AD134" i="1" s="1"/>
  <c r="AF134" i="1"/>
  <c r="AG134" i="1"/>
  <c r="AH134" i="1" s="1"/>
  <c r="AH114" i="1"/>
  <c r="AH24" i="1"/>
  <c r="AH49" i="1"/>
  <c r="AG44" i="1"/>
  <c r="Z44" i="1"/>
  <c r="AD44" i="1" s="1"/>
  <c r="AF44" i="1"/>
  <c r="U44" i="1"/>
  <c r="S44" i="1" s="1"/>
  <c r="V44" i="1" s="1"/>
  <c r="P44" i="1" s="1"/>
  <c r="Q44" i="1" s="1"/>
  <c r="U77" i="1"/>
  <c r="S77" i="1" s="1"/>
  <c r="V77" i="1" s="1"/>
  <c r="P77" i="1" s="1"/>
  <c r="Q77" i="1" s="1"/>
  <c r="AH111" i="1"/>
  <c r="AG51" i="1"/>
  <c r="AH51" i="1" s="1"/>
  <c r="Z51" i="1"/>
  <c r="AD51" i="1" s="1"/>
  <c r="AF51" i="1"/>
  <c r="AH116" i="1"/>
  <c r="AH106" i="1"/>
  <c r="AG30" i="1"/>
  <c r="Z30" i="1"/>
  <c r="AD30" i="1" s="1"/>
  <c r="AF30" i="1"/>
  <c r="AG31" i="1"/>
  <c r="AH31" i="1" s="1"/>
  <c r="Z31" i="1"/>
  <c r="AD31" i="1" s="1"/>
  <c r="AF31" i="1"/>
  <c r="Z78" i="1"/>
  <c r="AD78" i="1" s="1"/>
  <c r="AG78" i="1"/>
  <c r="AH78" i="1" s="1"/>
  <c r="AF78" i="1"/>
  <c r="U74" i="1"/>
  <c r="S74" i="1" s="1"/>
  <c r="V74" i="1" s="1"/>
  <c r="P74" i="1" s="1"/>
  <c r="Q74" i="1" s="1"/>
  <c r="U128" i="1"/>
  <c r="S128" i="1" s="1"/>
  <c r="V128" i="1" s="1"/>
  <c r="P128" i="1" s="1"/>
  <c r="Q128" i="1" s="1"/>
  <c r="AG135" i="1"/>
  <c r="AH135" i="1" s="1"/>
  <c r="Z135" i="1"/>
  <c r="AD135" i="1" s="1"/>
  <c r="AF135" i="1"/>
  <c r="AH25" i="1"/>
  <c r="AH47" i="1"/>
  <c r="Z96" i="1"/>
  <c r="AD96" i="1" s="1"/>
  <c r="AG96" i="1"/>
  <c r="AH96" i="1" s="1"/>
  <c r="AF96" i="1"/>
  <c r="AG62" i="1"/>
  <c r="AH62" i="1" s="1"/>
  <c r="Z62" i="1"/>
  <c r="AD62" i="1" s="1"/>
  <c r="AF62" i="1"/>
  <c r="AH39" i="1"/>
  <c r="U41" i="1"/>
  <c r="S41" i="1" s="1"/>
  <c r="V41" i="1" s="1"/>
  <c r="P41" i="1" s="1"/>
  <c r="Q41" i="1" s="1"/>
  <c r="Z79" i="1"/>
  <c r="AD79" i="1" s="1"/>
  <c r="AG79" i="1"/>
  <c r="AH79" i="1" s="1"/>
  <c r="AF79" i="1"/>
  <c r="AG127" i="1"/>
  <c r="AH127" i="1" s="1"/>
  <c r="Z127" i="1"/>
  <c r="AD127" i="1" s="1"/>
  <c r="AF127" i="1"/>
  <c r="AG59" i="1"/>
  <c r="AH59" i="1" s="1"/>
  <c r="Z59" i="1"/>
  <c r="AD59" i="1" s="1"/>
  <c r="AF59" i="1"/>
  <c r="AG94" i="1"/>
  <c r="AH94" i="1" s="1"/>
  <c r="Z94" i="1"/>
  <c r="AD94" i="1" s="1"/>
  <c r="AF94" i="1"/>
  <c r="U94" i="1"/>
  <c r="S94" i="1" s="1"/>
  <c r="V94" i="1" s="1"/>
  <c r="P94" i="1" s="1"/>
  <c r="Q94" i="1" s="1"/>
  <c r="AG119" i="1"/>
  <c r="Z119" i="1"/>
  <c r="AD119" i="1" s="1"/>
  <c r="AF119" i="1"/>
  <c r="AG48" i="1"/>
  <c r="Z48" i="1"/>
  <c r="AD48" i="1" s="1"/>
  <c r="U48" i="1"/>
  <c r="S48" i="1" s="1"/>
  <c r="V48" i="1" s="1"/>
  <c r="P48" i="1" s="1"/>
  <c r="Q48" i="1" s="1"/>
  <c r="AF48" i="1"/>
  <c r="Z122" i="1"/>
  <c r="AD122" i="1" s="1"/>
  <c r="AG122" i="1"/>
  <c r="AF122" i="1"/>
  <c r="U132" i="1"/>
  <c r="S132" i="1" s="1"/>
  <c r="V132" i="1" s="1"/>
  <c r="P132" i="1" s="1"/>
  <c r="Q132" i="1" s="1"/>
  <c r="U70" i="1"/>
  <c r="S70" i="1" s="1"/>
  <c r="V70" i="1" s="1"/>
  <c r="P70" i="1" s="1"/>
  <c r="Q70" i="1" s="1"/>
  <c r="AH112" i="1"/>
  <c r="AG65" i="1"/>
  <c r="AH65" i="1" s="1"/>
  <c r="Z65" i="1"/>
  <c r="AD65" i="1" s="1"/>
  <c r="AF65" i="1"/>
  <c r="U65" i="1"/>
  <c r="S65" i="1" s="1"/>
  <c r="V65" i="1" s="1"/>
  <c r="P65" i="1" s="1"/>
  <c r="Q65" i="1" s="1"/>
  <c r="AG99" i="1"/>
  <c r="AH99" i="1" s="1"/>
  <c r="Z99" i="1"/>
  <c r="AD99" i="1" s="1"/>
  <c r="AF99" i="1"/>
  <c r="U99" i="1"/>
  <c r="S99" i="1" s="1"/>
  <c r="V99" i="1" s="1"/>
  <c r="P99" i="1" s="1"/>
  <c r="Q99" i="1" s="1"/>
  <c r="Z118" i="1"/>
  <c r="AD118" i="1" s="1"/>
  <c r="AG118" i="1"/>
  <c r="AH118" i="1" s="1"/>
  <c r="AF118" i="1"/>
  <c r="AF113" i="1"/>
  <c r="Z113" i="1"/>
  <c r="AD113" i="1" s="1"/>
  <c r="AG113" i="1"/>
  <c r="AH113" i="1" s="1"/>
  <c r="AH26" i="1"/>
  <c r="AH121" i="1"/>
  <c r="AG92" i="1"/>
  <c r="AH92" i="1" s="1"/>
  <c r="Z92" i="1"/>
  <c r="AD92" i="1" s="1"/>
  <c r="AF92" i="1"/>
  <c r="U42" i="1"/>
  <c r="S42" i="1" s="1"/>
  <c r="V42" i="1" s="1"/>
  <c r="P42" i="1" s="1"/>
  <c r="Q42" i="1" s="1"/>
  <c r="AG63" i="1"/>
  <c r="AH63" i="1" s="1"/>
  <c r="Z63" i="1"/>
  <c r="AD63" i="1" s="1"/>
  <c r="AF63" i="1"/>
  <c r="U63" i="1"/>
  <c r="S63" i="1" s="1"/>
  <c r="V63" i="1" s="1"/>
  <c r="P63" i="1" s="1"/>
  <c r="Q63" i="1" s="1"/>
  <c r="AG69" i="1"/>
  <c r="AH69" i="1" s="1"/>
  <c r="Z69" i="1"/>
  <c r="AD69" i="1" s="1"/>
  <c r="U69" i="1"/>
  <c r="S69" i="1" s="1"/>
  <c r="V69" i="1" s="1"/>
  <c r="P69" i="1" s="1"/>
  <c r="Q69" i="1" s="1"/>
  <c r="AF69" i="1"/>
  <c r="U122" i="1"/>
  <c r="S122" i="1" s="1"/>
  <c r="V122" i="1" s="1"/>
  <c r="P122" i="1" s="1"/>
  <c r="Q122" i="1" s="1"/>
  <c r="AH87" i="1"/>
  <c r="AG98" i="1"/>
  <c r="AF98" i="1"/>
  <c r="Z98" i="1"/>
  <c r="AD98" i="1" s="1"/>
  <c r="AF109" i="1"/>
  <c r="Z109" i="1"/>
  <c r="AD109" i="1" s="1"/>
  <c r="AG109" i="1"/>
  <c r="U118" i="1"/>
  <c r="S118" i="1" s="1"/>
  <c r="V118" i="1" s="1"/>
  <c r="P118" i="1" s="1"/>
  <c r="Q118" i="1" s="1"/>
  <c r="AH125" i="1"/>
  <c r="AH109" i="1" l="1"/>
  <c r="AH122" i="1"/>
  <c r="AH119" i="1"/>
  <c r="AH44" i="1"/>
  <c r="AH97" i="1"/>
  <c r="AH123" i="1"/>
  <c r="AH57" i="1"/>
  <c r="AH58" i="1"/>
  <c r="AH101" i="1"/>
  <c r="AH71" i="1"/>
  <c r="AH60" i="1"/>
  <c r="AH80" i="1"/>
  <c r="AH131" i="1"/>
  <c r="AH38" i="1"/>
  <c r="AH19" i="1"/>
  <c r="AH128" i="1"/>
  <c r="AH130" i="1"/>
  <c r="AH105" i="1"/>
  <c r="AH98" i="1"/>
  <c r="AH48" i="1"/>
  <c r="AH30" i="1"/>
  <c r="AH35" i="1"/>
  <c r="AH133" i="1"/>
  <c r="AH82" i="1"/>
  <c r="AH61" i="1"/>
</calcChain>
</file>

<file path=xl/sharedStrings.xml><?xml version="1.0" encoding="utf-8"?>
<sst xmlns="http://schemas.openxmlformats.org/spreadsheetml/2006/main" count="4254" uniqueCount="1010">
  <si>
    <t>File opened</t>
  </si>
  <si>
    <t>2022-07-10 08:53:34</t>
  </si>
  <si>
    <t>Console s/n</t>
  </si>
  <si>
    <t>68C-831537</t>
  </si>
  <si>
    <t>Console ver</t>
  </si>
  <si>
    <t>Bluestem v.2.0.04</t>
  </si>
  <si>
    <t>Scripts ver</t>
  </si>
  <si>
    <t>2021.08  2.0.04, Aug 2021</t>
  </si>
  <si>
    <t>Head s/n</t>
  </si>
  <si>
    <t>68H-891537</t>
  </si>
  <si>
    <t>Head ver</t>
  </si>
  <si>
    <t>1.4.7</t>
  </si>
  <si>
    <t>Head cal</t>
  </si>
  <si>
    <t>{"oxygen": "21", "co2azero": "0.988409", "co2aspan1": "0.998891", "co2aspan2": "-0.0224022", "co2aspan2a": "0.283421", "co2aspan2b": "0.281308", "co2aspanconc1": "2490", "co2aspanconc2": "303.6", "co2bzero": "1.00587", "co2bspan1": "0.998779", "co2bspan2": "-0.0221525", "co2bspan2a": "0.283276", "co2bspan2b": "0.281153", "co2bspanconc1": "2490", "co2bspanconc2": "303.6", "h2oazero": "1.10563", "h2oaspan1": "0.996778", "h2oaspan2": "0", "h2oaspan2a": "0.066342", "h2oaspan2b": "0.0661282", "h2oaspanconc1": "12.55", "h2oaspanconc2": "0", "h2obzero": "1.10864", "h2obspan1": "0.99674", "h2obspan2": "0", "h2obspan2a": "0.066461", "h2obspan2b": "0.0662443", "h2obspanconc1": "12.55", "h2obspanconc2": "0", "tazero": "-0.0177078", "tbzero": "-0.0296612", "flowmeterzero": "0.996656", "flowazero": "0.33461", "flowbzero": "0.38417", "chamberpressurezero": "2.58989", "ssa_ref": "31195.9", "ssb_ref": "32453.3"}</t>
  </si>
  <si>
    <t>CO2 rangematch</t>
  </si>
  <si>
    <t>Tue May 24 09:48</t>
  </si>
  <si>
    <t>H2O rangematch</t>
  </si>
  <si>
    <t>Tue May 24 09:55</t>
  </si>
  <si>
    <t>Chamber type</t>
  </si>
  <si>
    <t>6800-01A</t>
  </si>
  <si>
    <t>Chamber s/n</t>
  </si>
  <si>
    <t>MPF-651432</t>
  </si>
  <si>
    <t>Chamber rev</t>
  </si>
  <si>
    <t>0</t>
  </si>
  <si>
    <t>Chamber cal</t>
  </si>
  <si>
    <t>Fluorometer</t>
  </si>
  <si>
    <t>Flr. Version</t>
  </si>
  <si>
    <t>08:53:34</t>
  </si>
  <si>
    <t>Stability Definition:	ΔH2O (Meas2): Slp&lt;0.1 Per=20	ΔCO2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</si>
  <si>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</si>
  <si>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</si>
  <si>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</si>
  <si>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</si>
  <si>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</si>
  <si>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</si>
  <si>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</si>
  <si>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</si>
  <si>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</si>
  <si>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</si>
  <si>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</si>
  <si>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</si>
  <si>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</si>
  <si>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</si>
  <si>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</si>
  <si>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</si>
  <si>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</si>
  <si>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</si>
  <si>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</si>
  <si>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</si>
  <si>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</si>
  <si>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</si>
  <si>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</si>
  <si>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</si>
  <si>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</si>
  <si>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</si>
  <si>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</si>
  <si>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</si>
  <si>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</si>
  <si>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</si>
  <si>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</si>
  <si>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</si>
  <si>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</si>
  <si>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</si>
  <si>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</si>
  <si>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</si>
  <si>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</si>
  <si>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</si>
  <si>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</si>
  <si>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</si>
  <si>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</si>
  <si>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</si>
  <si>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</si>
  <si>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</si>
  <si>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</si>
  <si>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</si>
  <si>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</si>
  <si>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</si>
  <si>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</si>
  <si>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</si>
  <si>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</si>
  <si>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</si>
  <si>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1.38929 77.6026 427.522 682.178 922.053 1146.12 1338.36 1516.32</t>
  </si>
  <si>
    <t>Fs_true</t>
  </si>
  <si>
    <t>0.175793 98.8647 401.789 601.389 799.902 1000.74 1200.7 1401.1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</si>
  <si>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</si>
  <si>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</si>
  <si>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</si>
  <si>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</si>
  <si>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</si>
  <si>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</si>
  <si>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</si>
  <si>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</si>
  <si>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</si>
  <si>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</si>
  <si>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</si>
  <si>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</si>
  <si>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</si>
  <si>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</si>
  <si>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</si>
  <si>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</si>
  <si>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</si>
  <si>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</si>
  <si>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</si>
  <si>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</si>
  <si>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</si>
  <si>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</si>
  <si>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</si>
  <si>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</si>
  <si>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</si>
  <si>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</si>
  <si>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</si>
  <si>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</si>
  <si>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licor</t>
  </si>
  <si>
    <t>plot</t>
  </si>
  <si>
    <t>replicate</t>
  </si>
  <si>
    <t>event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</si>
  <si>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</si>
  <si>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</si>
  <si>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</si>
  <si>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</si>
  <si>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</si>
  <si>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</si>
  <si>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</si>
  <si>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</si>
  <si>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</si>
  <si>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</si>
  <si>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</si>
  <si>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</si>
  <si>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</si>
  <si>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</si>
  <si>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</si>
  <si>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</si>
  <si>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</si>
  <si>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</si>
  <si>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</si>
  <si>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</si>
  <si>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</si>
  <si>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</si>
  <si>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</si>
  <si>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</si>
  <si>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</si>
  <si>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</si>
  <si>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</si>
  <si>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</si>
  <si>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</si>
  <si>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</si>
  <si>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</si>
  <si>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</si>
  <si>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</si>
  <si>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</si>
  <si>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</si>
  <si>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</si>
  <si>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</si>
  <si>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</si>
  <si>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</si>
  <si>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</si>
  <si>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</si>
  <si>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</si>
  <si>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</si>
  <si>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</si>
  <si>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</si>
  <si>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</si>
  <si>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</si>
  <si>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</si>
  <si>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</si>
  <si>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</si>
  <si>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</si>
  <si>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</si>
  <si>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</si>
  <si>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</si>
  <si>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</si>
  <si>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</si>
  <si>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</si>
  <si>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</si>
  <si>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</si>
  <si>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</si>
  <si>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</si>
  <si>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</si>
  <si>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</si>
  <si>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</si>
  <si>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</si>
  <si>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</si>
  <si>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</si>
  <si>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</si>
  <si>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</si>
  <si>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</si>
  <si>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</si>
  <si>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</si>
  <si>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</si>
  <si>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</si>
  <si>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</si>
  <si>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</si>
  <si>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</si>
  <si>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</si>
  <si>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</si>
  <si>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</si>
  <si>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</si>
  <si>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</si>
  <si>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</si>
  <si>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</si>
  <si>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</si>
  <si>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</si>
  <si>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</si>
  <si>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</si>
  <si>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</si>
  <si>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</si>
  <si>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</si>
  <si>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</si>
  <si>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</si>
  <si>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</si>
  <si>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</si>
  <si>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</si>
  <si>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</si>
  <si>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</si>
  <si>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</si>
  <si>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</si>
  <si>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</si>
  <si>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</si>
  <si>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</si>
  <si>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</si>
  <si>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</si>
  <si>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</si>
  <si>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</si>
  <si>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</si>
  <si>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</si>
  <si>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</si>
  <si>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</si>
  <si>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</si>
  <si>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</si>
  <si>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</si>
  <si>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</si>
  <si>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</si>
  <si>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</si>
  <si>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</si>
  <si>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</si>
  <si>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</si>
  <si>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</si>
  <si>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</si>
  <si>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</si>
  <si>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</si>
  <si>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</si>
  <si>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</si>
  <si>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</si>
  <si>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</si>
  <si>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</si>
  <si>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</si>
  <si>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</si>
  <si>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</si>
  <si>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</si>
  <si>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</si>
  <si>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</si>
  <si>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</si>
  <si>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</si>
  <si>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</si>
  <si>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</si>
  <si>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</si>
  <si>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</si>
  <si>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</si>
  <si>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</si>
  <si>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</si>
  <si>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</si>
  <si>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</si>
  <si>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</si>
  <si>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</si>
  <si>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</si>
  <si>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</si>
  <si>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</si>
  <si>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</si>
  <si>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</si>
  <si>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</si>
  <si>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</si>
  <si>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</si>
  <si>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</si>
  <si>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</si>
  <si>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</si>
  <si>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</si>
  <si>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</si>
  <si>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</si>
  <si>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</si>
  <si>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</si>
  <si>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</si>
  <si>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</si>
  <si>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</si>
  <si>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</si>
  <si>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</si>
  <si>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</si>
  <si>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</si>
  <si>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</si>
  <si>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</si>
  <si>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</si>
  <si>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</si>
  <si>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</si>
  <si>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</si>
  <si>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</si>
  <si>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</si>
  <si>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</si>
  <si>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</si>
  <si>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</si>
  <si>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</si>
  <si>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</si>
  <si>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</si>
  <si>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</si>
  <si>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</si>
  <si>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</si>
  <si>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</si>
  <si>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</si>
  <si>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</si>
  <si>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</si>
  <si>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</si>
  <si>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</si>
  <si>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</si>
  <si>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</si>
  <si>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</si>
  <si>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</si>
  <si>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</si>
  <si>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</si>
  <si>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</si>
  <si>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</si>
  <si>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</si>
  <si>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</si>
  <si>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</si>
  <si>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</si>
  <si>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</si>
  <si>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</si>
  <si>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</si>
  <si>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</si>
  <si>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</si>
  <si>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</si>
  <si>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</si>
  <si>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</si>
  <si>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</si>
  <si>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</si>
  <si>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</si>
  <si>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</si>
  <si>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</si>
  <si>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</si>
  <si>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</si>
  <si>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</si>
  <si>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</si>
  <si>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</si>
  <si>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</si>
  <si>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</si>
  <si>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</si>
  <si>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</si>
  <si>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</si>
  <si>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</si>
  <si>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</si>
  <si>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</si>
  <si>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</si>
  <si>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</si>
  <si>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</si>
  <si>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</si>
  <si>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</si>
  <si>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</si>
  <si>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</si>
  <si>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</si>
  <si>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</si>
  <si>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</si>
  <si>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</si>
  <si>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</si>
  <si>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</si>
  <si>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</si>
  <si>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</si>
  <si>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</si>
  <si>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</si>
  <si>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</si>
  <si>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</si>
  <si>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</si>
  <si>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</si>
  <si>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</si>
  <si>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</si>
  <si>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</si>
  <si>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</si>
  <si>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</si>
  <si>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</si>
  <si>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</si>
  <si>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</si>
  <si>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</si>
  <si>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</si>
  <si>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</si>
  <si>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</si>
  <si>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</si>
  <si>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</si>
  <si>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</si>
  <si>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</si>
  <si>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</si>
  <si>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</si>
  <si>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</si>
  <si>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</si>
  <si>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</si>
  <si>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</si>
  <si>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</si>
  <si>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</si>
  <si>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</si>
  <si>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20220710 09:08:05</t>
  </si>
  <si>
    <t>09:08:05</t>
  </si>
  <si>
    <t>none</t>
  </si>
  <si>
    <t>ripe2</t>
  </si>
  <si>
    <t>7</t>
  </si>
  <si>
    <t>10</t>
  </si>
  <si>
    <t>MPF-123-20220524-14_46_55</t>
  </si>
  <si>
    <t>MPF-396-20220710-09_08_02</t>
  </si>
  <si>
    <t>DARK-397-20220710-09_08_09</t>
  </si>
  <si>
    <t>-</t>
  </si>
  <si>
    <t>0: Broadleaf</t>
  </si>
  <si>
    <t>09:06:58</t>
  </si>
  <si>
    <t>2/2</t>
  </si>
  <si>
    <t>11111111</t>
  </si>
  <si>
    <t>oooooooo</t>
  </si>
  <si>
    <t>off</t>
  </si>
  <si>
    <t>20220710 09:10:19</t>
  </si>
  <si>
    <t>09:10:19</t>
  </si>
  <si>
    <t>MPF-398-20220710-09_10_15</t>
  </si>
  <si>
    <t>DARK-399-20220710-09_10_22</t>
  </si>
  <si>
    <t>09:09:22</t>
  </si>
  <si>
    <t>20220710 09:12:38</t>
  </si>
  <si>
    <t>09:12:38</t>
  </si>
  <si>
    <t>MPF-400-20220710-09_12_34</t>
  </si>
  <si>
    <t>DARK-401-20220710-09_12_41</t>
  </si>
  <si>
    <t>09:11:35</t>
  </si>
  <si>
    <t>20220710 09:14:56</t>
  </si>
  <si>
    <t>09:14:56</t>
  </si>
  <si>
    <t>MPF-402-20220710-09_14_52</t>
  </si>
  <si>
    <t>DARK-403-20220710-09_15_00</t>
  </si>
  <si>
    <t>09:13:57</t>
  </si>
  <si>
    <t>20220710 09:17:18</t>
  </si>
  <si>
    <t>09:17:18</t>
  </si>
  <si>
    <t>MPF-404-20220710-09_17_14</t>
  </si>
  <si>
    <t>DARK-405-20220710-09_17_21</t>
  </si>
  <si>
    <t>09:16:41</t>
  </si>
  <si>
    <t>20220710 09:19:10</t>
  </si>
  <si>
    <t>09:19:10</t>
  </si>
  <si>
    <t>MPF-406-20220710-09_19_06</t>
  </si>
  <si>
    <t>DARK-407-20220710-09_19_13</t>
  </si>
  <si>
    <t>09:18:34</t>
  </si>
  <si>
    <t>20220710 09:21:06</t>
  </si>
  <si>
    <t>09:21:06</t>
  </si>
  <si>
    <t>MPF-408-20220710-09_21_02</t>
  </si>
  <si>
    <t>DARK-409-20220710-09_21_10</t>
  </si>
  <si>
    <t>09:20:29</t>
  </si>
  <si>
    <t>20220710 09:23:04</t>
  </si>
  <si>
    <t>09:23:04</t>
  </si>
  <si>
    <t>MPF-410-20220710-09_23_00</t>
  </si>
  <si>
    <t>DARK-411-20220710-09_23_08</t>
  </si>
  <si>
    <t>09:22:28</t>
  </si>
  <si>
    <t>20220710 09:25:21</t>
  </si>
  <si>
    <t>09:25:21</t>
  </si>
  <si>
    <t>MPF-412-20220710-09_25_18</t>
  </si>
  <si>
    <t>DARK-413-20220710-09_25_25</t>
  </si>
  <si>
    <t>09:24:26</t>
  </si>
  <si>
    <t>20220710 09:27:12</t>
  </si>
  <si>
    <t>09:27:12</t>
  </si>
  <si>
    <t>MPF-414-20220710-09_27_09</t>
  </si>
  <si>
    <t>DARK-415-20220710-09_27_16</t>
  </si>
  <si>
    <t>09:26:36</t>
  </si>
  <si>
    <t>20220710 09:29:30</t>
  </si>
  <si>
    <t>09:29:30</t>
  </si>
  <si>
    <t>MPF-416-20220710-09_29_26</t>
  </si>
  <si>
    <t>DARK-417-20220710-09_29_34</t>
  </si>
  <si>
    <t>09:28:32</t>
  </si>
  <si>
    <t>20220710 09:31:46</t>
  </si>
  <si>
    <t>09:31:46</t>
  </si>
  <si>
    <t>MPF-418-20220710-09_31_42</t>
  </si>
  <si>
    <t>DARK-419-20220710-09_31_49</t>
  </si>
  <si>
    <t>09:30:52</t>
  </si>
  <si>
    <t>20220710 09:34:24</t>
  </si>
  <si>
    <t>09:34:24</t>
  </si>
  <si>
    <t>MPF-420-20220710-09_34_21</t>
  </si>
  <si>
    <t>DARK-421-20220710-09_34_28</t>
  </si>
  <si>
    <t>09:33:15</t>
  </si>
  <si>
    <t>20220710 09:37:34</t>
  </si>
  <si>
    <t>09:37:34</t>
  </si>
  <si>
    <t>MPF-422-20220710-09_37_30</t>
  </si>
  <si>
    <t>DARK-423-20220710-09_37_38</t>
  </si>
  <si>
    <t>09:35:48</t>
  </si>
  <si>
    <t>0/2</t>
  </si>
  <si>
    <t>20220710 09:40:43</t>
  </si>
  <si>
    <t>09:40:43</t>
  </si>
  <si>
    <t>MPF-424-20220710-09_40_40</t>
  </si>
  <si>
    <t>DARK-425-20220710-09_40_47</t>
  </si>
  <si>
    <t>09:40:14</t>
  </si>
  <si>
    <t>20220710 09:43:34</t>
  </si>
  <si>
    <t>09:43:34</t>
  </si>
  <si>
    <t>MPF-426-20220710-09_43_30</t>
  </si>
  <si>
    <t>DARK-427-20220710-09_43_38</t>
  </si>
  <si>
    <t>09:43:01</t>
  </si>
  <si>
    <t>20220710 09:46:43</t>
  </si>
  <si>
    <t>09:46:43</t>
  </si>
  <si>
    <t>MPF-428-20220710-09_46_40</t>
  </si>
  <si>
    <t>DARK-429-20220710-09_46_47</t>
  </si>
  <si>
    <t>09:45:40</t>
  </si>
  <si>
    <t>20220710 10:10:01</t>
  </si>
  <si>
    <t>10:10:01</t>
  </si>
  <si>
    <t>3</t>
  </si>
  <si>
    <t>5</t>
  </si>
  <si>
    <t>8</t>
  </si>
  <si>
    <t>MPF-430-20220710-10_09_58</t>
  </si>
  <si>
    <t>DARK-431-20220710-10_10_05</t>
  </si>
  <si>
    <t>10:08:10</t>
  </si>
  <si>
    <t>1/2</t>
  </si>
  <si>
    <t>20220710 10:12:27</t>
  </si>
  <si>
    <t>10:12:27</t>
  </si>
  <si>
    <t>MPF-432-20220710-10_12_24</t>
  </si>
  <si>
    <t>DARK-433-20220710-10_12_31</t>
  </si>
  <si>
    <t>10:11:17</t>
  </si>
  <si>
    <t>20220710 10:14:25</t>
  </si>
  <si>
    <t>10:14:25</t>
  </si>
  <si>
    <t>MPF-434-20220710-10_14_21</t>
  </si>
  <si>
    <t>DARK-435-20220710-10_14_28</t>
  </si>
  <si>
    <t>10:13:50</t>
  </si>
  <si>
    <t>20220710 10:16:20</t>
  </si>
  <si>
    <t>10:16:20</t>
  </si>
  <si>
    <t>MPF-436-20220710-10_16_17</t>
  </si>
  <si>
    <t>DARK-437-20220710-10_16_24</t>
  </si>
  <si>
    <t>10:15:46</t>
  </si>
  <si>
    <t>20220710 10:18:32</t>
  </si>
  <si>
    <t>10:18:32</t>
  </si>
  <si>
    <t>MPF-438-20220710-10_18_29</t>
  </si>
  <si>
    <t>DARK-439-20220710-10_18_36</t>
  </si>
  <si>
    <t>10:17:58</t>
  </si>
  <si>
    <t>20220710 10:20:29</t>
  </si>
  <si>
    <t>10:20:29</t>
  </si>
  <si>
    <t>MPF-440-20220710-10_20_25</t>
  </si>
  <si>
    <t>DARK-441-20220710-10_20_32</t>
  </si>
  <si>
    <t>10:19:54</t>
  </si>
  <si>
    <t>20220710 10:22:42</t>
  </si>
  <si>
    <t>10:22:42</t>
  </si>
  <si>
    <t>MPF-442-20220710-10_22_39</t>
  </si>
  <si>
    <t>DARK-443-20220710-10_22_46</t>
  </si>
  <si>
    <t>10:21:47</t>
  </si>
  <si>
    <t>20220710 10:24:48</t>
  </si>
  <si>
    <t>10:24:48</t>
  </si>
  <si>
    <t>MPF-444-20220710-10_24_45</t>
  </si>
  <si>
    <t>DARK-445-20220710-10_24_52</t>
  </si>
  <si>
    <t>10:23:54</t>
  </si>
  <si>
    <t>20220710 10:26:40</t>
  </si>
  <si>
    <t>10:26:40</t>
  </si>
  <si>
    <t>MPF-446-20220710-10_26_36</t>
  </si>
  <si>
    <t>DARK-447-20220710-10_26_44</t>
  </si>
  <si>
    <t>10:26:04</t>
  </si>
  <si>
    <t>20220710 10:28:29</t>
  </si>
  <si>
    <t>10:28:29</t>
  </si>
  <si>
    <t>MPF-448-20220710-10_28_25</t>
  </si>
  <si>
    <t>DARK-449-20220710-10_28_33</t>
  </si>
  <si>
    <t>10:27:53</t>
  </si>
  <si>
    <t>20220710 10:30:22</t>
  </si>
  <si>
    <t>10:30:22</t>
  </si>
  <si>
    <t>MPF-450-20220710-10_30_18</t>
  </si>
  <si>
    <t>DARK-451-20220710-10_30_26</t>
  </si>
  <si>
    <t>10:29:47</t>
  </si>
  <si>
    <t>20220710 10:32:34</t>
  </si>
  <si>
    <t>10:32:34</t>
  </si>
  <si>
    <t>MPF-452-20220710-10_32_30</t>
  </si>
  <si>
    <t>DARK-453-20220710-10_32_38</t>
  </si>
  <si>
    <t>10:31:34</t>
  </si>
  <si>
    <t>20220710 10:34:22</t>
  </si>
  <si>
    <t>10:34:22</t>
  </si>
  <si>
    <t>MPF-454-20220710-10_34_18</t>
  </si>
  <si>
    <t>DARK-455-20220710-10_34_26</t>
  </si>
  <si>
    <t>10:33:46</t>
  </si>
  <si>
    <t>20220710 10:37:31</t>
  </si>
  <si>
    <t>10:37:31</t>
  </si>
  <si>
    <t>MPF-456-20220710-10_37_28</t>
  </si>
  <si>
    <t>DARK-457-20220710-10_37_35</t>
  </si>
  <si>
    <t>10:35:35</t>
  </si>
  <si>
    <t>20220710 10:40:41</t>
  </si>
  <si>
    <t>10:40:41</t>
  </si>
  <si>
    <t>MPF-458-20220710-10_40_37</t>
  </si>
  <si>
    <t>DARK-459-20220710-10_40_45</t>
  </si>
  <si>
    <t>10:38:50</t>
  </si>
  <si>
    <t>20220710 10:43:50</t>
  </si>
  <si>
    <t>10:43:50</t>
  </si>
  <si>
    <t>MPF-460-20220710-10_43_47</t>
  </si>
  <si>
    <t>DARK-461-20220710-10_43_54</t>
  </si>
  <si>
    <t>10:42:51</t>
  </si>
  <si>
    <t>20220710 10:47:00</t>
  </si>
  <si>
    <t>10:47:00</t>
  </si>
  <si>
    <t>MPF-462-20220710-10_46_56</t>
  </si>
  <si>
    <t>DARK-463-20220710-10_47_04</t>
  </si>
  <si>
    <t>10:45:37</t>
  </si>
  <si>
    <t>20220710 10:58:18</t>
  </si>
  <si>
    <t>10:58:18</t>
  </si>
  <si>
    <t>6</t>
  </si>
  <si>
    <t>WT</t>
  </si>
  <si>
    <t>MPF-464-20220710-10_58_15</t>
  </si>
  <si>
    <t>DARK-465-20220710-10_58_22</t>
  </si>
  <si>
    <t>10:56:36</t>
  </si>
  <si>
    <t>20220710 11:00:56</t>
  </si>
  <si>
    <t>11:00:56</t>
  </si>
  <si>
    <t>MPF-466-20220710-11_00_53</t>
  </si>
  <si>
    <t>DARK-467-20220710-11_01_00</t>
  </si>
  <si>
    <t>10:59:38</t>
  </si>
  <si>
    <t>20220710 11:02:59</t>
  </si>
  <si>
    <t>11:02:59</t>
  </si>
  <si>
    <t>MPF-468-20220710-11_02_55</t>
  </si>
  <si>
    <t>DARK-469-20220710-11_03_03</t>
  </si>
  <si>
    <t>11:02:12</t>
  </si>
  <si>
    <t>20220710 11:05:09</t>
  </si>
  <si>
    <t>11:05:09</t>
  </si>
  <si>
    <t>MPF-470-20220710-11_05_06</t>
  </si>
  <si>
    <t>DARK-471-20220710-11_05_13</t>
  </si>
  <si>
    <t>11:04:17</t>
  </si>
  <si>
    <t>20220710 11:06:59</t>
  </si>
  <si>
    <t>11:06:59</t>
  </si>
  <si>
    <t>MPF-472-20220710-11_06_56</t>
  </si>
  <si>
    <t>DARK-473-20220710-11_07_03</t>
  </si>
  <si>
    <t>11:06:25</t>
  </si>
  <si>
    <t>20220710 11:08:59</t>
  </si>
  <si>
    <t>11:08:59</t>
  </si>
  <si>
    <t>MPF-474-20220710-11_08_56</t>
  </si>
  <si>
    <t>DARK-475-20220710-11_09_03</t>
  </si>
  <si>
    <t>11:08:23</t>
  </si>
  <si>
    <t>20220710 11:11:10</t>
  </si>
  <si>
    <t>11:11:10</t>
  </si>
  <si>
    <t>MPF-476-20220710-11_11_06</t>
  </si>
  <si>
    <t>DARK-477-20220710-11_11_14</t>
  </si>
  <si>
    <t>11:10:16</t>
  </si>
  <si>
    <t>20220710 11:13:09</t>
  </si>
  <si>
    <t>11:13:09</t>
  </si>
  <si>
    <t>MPF-478-20220710-11_13_06</t>
  </si>
  <si>
    <t>DARK-479-20220710-11_13_13</t>
  </si>
  <si>
    <t>11:12:33</t>
  </si>
  <si>
    <t>20220710 11:16:19</t>
  </si>
  <si>
    <t>11:16:19</t>
  </si>
  <si>
    <t>MPF-480-20220710-11_16_15</t>
  </si>
  <si>
    <t>DARK-481-20220710-11_16_23</t>
  </si>
  <si>
    <t>11:14:35</t>
  </si>
  <si>
    <t>20220710 11:18:14</t>
  </si>
  <si>
    <t>11:18:14</t>
  </si>
  <si>
    <t>MPF-482-20220710-11_18_10</t>
  </si>
  <si>
    <t>DARK-483-20220710-11_18_18</t>
  </si>
  <si>
    <t>11:17:38</t>
  </si>
  <si>
    <t>20220710 11:20:24</t>
  </si>
  <si>
    <t>11:20:24</t>
  </si>
  <si>
    <t>MPF-484-20220710-11_20_21</t>
  </si>
  <si>
    <t>DARK-485-20220710-11_20_28</t>
  </si>
  <si>
    <t>11:19:34</t>
  </si>
  <si>
    <t>20220710 11:22:39</t>
  </si>
  <si>
    <t>11:22:39</t>
  </si>
  <si>
    <t>MPF-486-20220710-11_22_35</t>
  </si>
  <si>
    <t>DARK-487-20220710-11_22_43</t>
  </si>
  <si>
    <t>11:21:43</t>
  </si>
  <si>
    <t>20220710 11:24:28</t>
  </si>
  <si>
    <t>11:24:28</t>
  </si>
  <si>
    <t>MPF-488-20220710-11_24_24</t>
  </si>
  <si>
    <t>DARK-489-20220710-11_24_32</t>
  </si>
  <si>
    <t>11:23:52</t>
  </si>
  <si>
    <t>20220710 11:26:27</t>
  </si>
  <si>
    <t>11:26:27</t>
  </si>
  <si>
    <t>MPF-490-20220710-11_26_24</t>
  </si>
  <si>
    <t>DARK-491-20220710-11_26_31</t>
  </si>
  <si>
    <t>11:25:42</t>
  </si>
  <si>
    <t>20220710 11:28:17</t>
  </si>
  <si>
    <t>11:28:17</t>
  </si>
  <si>
    <t>MPF-492-20220710-11_28_13</t>
  </si>
  <si>
    <t>DARK-493-20220710-11_28_21</t>
  </si>
  <si>
    <t>11:27:42</t>
  </si>
  <si>
    <t>20220710 11:31:26</t>
  </si>
  <si>
    <t>11:31:26</t>
  </si>
  <si>
    <t>MPF-494-20220710-11_31_23</t>
  </si>
  <si>
    <t>DARK-495-20220710-11_31_30</t>
  </si>
  <si>
    <t>11:29:33</t>
  </si>
  <si>
    <t>20220710 11:34:36</t>
  </si>
  <si>
    <t>11:34:36</t>
  </si>
  <si>
    <t>MPF-496-20220710-11_34_32</t>
  </si>
  <si>
    <t>DARK-497-20220710-11_34_40</t>
  </si>
  <si>
    <t>11:32:42</t>
  </si>
  <si>
    <t>20220710 11:44:06</t>
  </si>
  <si>
    <t>11:44:06</t>
  </si>
  <si>
    <t>14</t>
  </si>
  <si>
    <t>MPF-498-20220710-11_44_03</t>
  </si>
  <si>
    <t>DARK-499-20220710-11_44_10</t>
  </si>
  <si>
    <t>11:42:45</t>
  </si>
  <si>
    <t>20220710 11:46:15</t>
  </si>
  <si>
    <t>11:46:15</t>
  </si>
  <si>
    <t>MPF-500-20220710-11_46_11</t>
  </si>
  <si>
    <t>DARK-501-20220710-11_46_19</t>
  </si>
  <si>
    <t>11:45:39</t>
  </si>
  <si>
    <t>20220710 11:48:25</t>
  </si>
  <si>
    <t>11:48:25</t>
  </si>
  <si>
    <t>MPF-502-20220710-11_48_22</t>
  </si>
  <si>
    <t>DARK-503-20220710-11_48_29</t>
  </si>
  <si>
    <t>11:47:39</t>
  </si>
  <si>
    <t>20220710 11:50:30</t>
  </si>
  <si>
    <t>11:50:30</t>
  </si>
  <si>
    <t>MPF-504-20220710-11_50_27</t>
  </si>
  <si>
    <t>DARK-505-20220710-11_50_34</t>
  </si>
  <si>
    <t>11:49:56</t>
  </si>
  <si>
    <t>20220710 11:52:51</t>
  </si>
  <si>
    <t>11:52:51</t>
  </si>
  <si>
    <t>MPF-506-20220710-11_52_47</t>
  </si>
  <si>
    <t>DARK-507-20220710-11_52_55</t>
  </si>
  <si>
    <t>11:51:57</t>
  </si>
  <si>
    <t>20220710 11:54:47</t>
  </si>
  <si>
    <t>11:54:47</t>
  </si>
  <si>
    <t>MPF-508-20220710-11_54_43</t>
  </si>
  <si>
    <t>DARK-509-20220710-11_54_51</t>
  </si>
  <si>
    <t>11:54:12</t>
  </si>
  <si>
    <t>20220710 11:56:44</t>
  </si>
  <si>
    <t>11:56:44</t>
  </si>
  <si>
    <t>MPF-510-20220710-11_56_40</t>
  </si>
  <si>
    <t>DARK-511-20220710-11_56_48</t>
  </si>
  <si>
    <t>11:56:08</t>
  </si>
  <si>
    <t>20220710 11:58:40</t>
  </si>
  <si>
    <t>11:58:40</t>
  </si>
  <si>
    <t>MPF-512-20220710-11_58_36</t>
  </si>
  <si>
    <t>DARK-513-20220710-11_58_44</t>
  </si>
  <si>
    <t>11:58:04</t>
  </si>
  <si>
    <t>20220710 12:00:33</t>
  </si>
  <si>
    <t>12:00:33</t>
  </si>
  <si>
    <t>MPF-514-20220710-12_00_29</t>
  </si>
  <si>
    <t>DARK-515-20220710-12_00_37</t>
  </si>
  <si>
    <t>11:59:57</t>
  </si>
  <si>
    <t>20220710 12:03:10</t>
  </si>
  <si>
    <t>12:03:10</t>
  </si>
  <si>
    <t>MPF-516-20220710-12_03_07</t>
  </si>
  <si>
    <t>DARK-517-20220710-12_03_14</t>
  </si>
  <si>
    <t>12:01:42</t>
  </si>
  <si>
    <t>20220710 12:05:06</t>
  </si>
  <si>
    <t>12:05:06</t>
  </si>
  <si>
    <t>MPF-518-20220710-12_05_03</t>
  </si>
  <si>
    <t>DARK-519-20220710-12_05_10</t>
  </si>
  <si>
    <t>12:04:33</t>
  </si>
  <si>
    <t>20220710 12:06:59</t>
  </si>
  <si>
    <t>12:06:59</t>
  </si>
  <si>
    <t>MPF-520-20220710-12_06_55</t>
  </si>
  <si>
    <t>DARK-521-20220710-12_07_03</t>
  </si>
  <si>
    <t>12:06:24</t>
  </si>
  <si>
    <t>20220710 12:10:08</t>
  </si>
  <si>
    <t>12:10:08</t>
  </si>
  <si>
    <t>MPF-522-20220710-12_10_05</t>
  </si>
  <si>
    <t>DARK-523-20220710-12_10_12</t>
  </si>
  <si>
    <t>12:08:12</t>
  </si>
  <si>
    <t>20220710 12:13:18</t>
  </si>
  <si>
    <t>12:13:18</t>
  </si>
  <si>
    <t>MPF-524-20220710-12_13_14</t>
  </si>
  <si>
    <t>DARK-525-20220710-12_13_22</t>
  </si>
  <si>
    <t>12:11:52</t>
  </si>
  <si>
    <t>20220710 12:16:27</t>
  </si>
  <si>
    <t>12:16:27</t>
  </si>
  <si>
    <t>MPF-526-20220710-12_16_24</t>
  </si>
  <si>
    <t>DARK-527-20220710-12_16_31</t>
  </si>
  <si>
    <t>12:15:29</t>
  </si>
  <si>
    <t>20220710 12:19:37</t>
  </si>
  <si>
    <t>12:19:37</t>
  </si>
  <si>
    <t>MPF-528-20220710-12_19_33</t>
  </si>
  <si>
    <t>DARK-529-20220710-12_19_41</t>
  </si>
  <si>
    <t>12:18:33</t>
  </si>
  <si>
    <t>20220710 12:22:39</t>
  </si>
  <si>
    <t>12:22:39</t>
  </si>
  <si>
    <t>MPF-530-20220710-12_22_36</t>
  </si>
  <si>
    <t>DARK-531-20220710-12_22_43</t>
  </si>
  <si>
    <t>12:20:55</t>
  </si>
  <si>
    <t>20220710 12:39:28</t>
  </si>
  <si>
    <t>12:39:28</t>
  </si>
  <si>
    <t>2</t>
  </si>
  <si>
    <t>MPF-532-20220710-12_39_24</t>
  </si>
  <si>
    <t>DARK-533-20220710-12_39_32</t>
  </si>
  <si>
    <t>12:38:53</t>
  </si>
  <si>
    <t>20220710 12:41:47</t>
  </si>
  <si>
    <t>12:41:47</t>
  </si>
  <si>
    <t>MPF-534-20220710-12_41_44</t>
  </si>
  <si>
    <t>DARK-535-20220710-12_41_51</t>
  </si>
  <si>
    <t>12:41:12</t>
  </si>
  <si>
    <t>20220710 12:44:30</t>
  </si>
  <si>
    <t>12:44:30</t>
  </si>
  <si>
    <t>MPF-536-20220710-12_44_26</t>
  </si>
  <si>
    <t>DARK-537-20220710-12_44_34</t>
  </si>
  <si>
    <t>12:43:04</t>
  </si>
  <si>
    <t>20220710 12:46:33</t>
  </si>
  <si>
    <t>12:46:33</t>
  </si>
  <si>
    <t>MPF-538-20220710-12_46_29</t>
  </si>
  <si>
    <t>DARK-539-20220710-12_46_37</t>
  </si>
  <si>
    <t>12:45:57</t>
  </si>
  <si>
    <t>20220710 12:48:29</t>
  </si>
  <si>
    <t>12:48:29</t>
  </si>
  <si>
    <t>MPF-540-20220710-12_48_25</t>
  </si>
  <si>
    <t>DARK-541-20220710-12_48_33</t>
  </si>
  <si>
    <t>12:47:50</t>
  </si>
  <si>
    <t>20220710 12:50:47</t>
  </si>
  <si>
    <t>12:50:47</t>
  </si>
  <si>
    <t>MPF-542-20220710-12_50_44</t>
  </si>
  <si>
    <t>DARK-543-20220710-12_50_51</t>
  </si>
  <si>
    <t>12:50:09</t>
  </si>
  <si>
    <t>20220710 12:53:00</t>
  </si>
  <si>
    <t>12:53:00</t>
  </si>
  <si>
    <t>MPF-544-20220710-12_52_56</t>
  </si>
  <si>
    <t>DARK-545-20220710-12_53_04</t>
  </si>
  <si>
    <t>12:52:22</t>
  </si>
  <si>
    <t>20220710 12:55:06</t>
  </si>
  <si>
    <t>12:55:06</t>
  </si>
  <si>
    <t>MPF-546-20220710-12_55_03</t>
  </si>
  <si>
    <t>DARK-547-20220710-12_55_10</t>
  </si>
  <si>
    <t>12:54:31</t>
  </si>
  <si>
    <t>20220710 12:56:56</t>
  </si>
  <si>
    <t>12:56:56</t>
  </si>
  <si>
    <t>MPF-548-20220710-12_56_53</t>
  </si>
  <si>
    <t>DARK-549-20220710-12_57_00</t>
  </si>
  <si>
    <t>12:56:21</t>
  </si>
  <si>
    <t>20220710 12:58:47</t>
  </si>
  <si>
    <t>12:58:47</t>
  </si>
  <si>
    <t>MPF-550-20220710-12_58_44</t>
  </si>
  <si>
    <t>DARK-551-20220710-12_58_51</t>
  </si>
  <si>
    <t>12:58:08</t>
  </si>
  <si>
    <t>20220710 13:00:43</t>
  </si>
  <si>
    <t>13:00:43</t>
  </si>
  <si>
    <t>MPF-552-20220710-13_00_39</t>
  </si>
  <si>
    <t>DARK-553-20220710-13_00_47</t>
  </si>
  <si>
    <t>12:59:59</t>
  </si>
  <si>
    <t>20220710 13:02:31</t>
  </si>
  <si>
    <t>13:02:31</t>
  </si>
  <si>
    <t>MPF-554-20220710-13_02_28</t>
  </si>
  <si>
    <t>DARK-555-20220710-13_02_35</t>
  </si>
  <si>
    <t>13:01:58</t>
  </si>
  <si>
    <t>20220710 13:04:26</t>
  </si>
  <si>
    <t>13:04:26</t>
  </si>
  <si>
    <t>MPF-556-20220710-13_04_22</t>
  </si>
  <si>
    <t>DARK-557-20220710-13_04_30</t>
  </si>
  <si>
    <t>13:03:49</t>
  </si>
  <si>
    <t>20220710 13:06:10</t>
  </si>
  <si>
    <t>13:06:10</t>
  </si>
  <si>
    <t>MPF-558-20220710-13_06_07</t>
  </si>
  <si>
    <t>DARK-559-20220710-13_06_14</t>
  </si>
  <si>
    <t>13:05:35</t>
  </si>
  <si>
    <t>20220710 13:09:20</t>
  </si>
  <si>
    <t>13:09:20</t>
  </si>
  <si>
    <t>MPF-560-20220710-13_09_16</t>
  </si>
  <si>
    <t>DARK-561-20220710-13_09_24</t>
  </si>
  <si>
    <t>13:07:27</t>
  </si>
  <si>
    <t>20220710 13:12:29</t>
  </si>
  <si>
    <t>13:12:29</t>
  </si>
  <si>
    <t>MPF-562-20220710-13_12_26</t>
  </si>
  <si>
    <t>DARK-563-20220710-13_12_33</t>
  </si>
  <si>
    <t>13:10:33</t>
  </si>
  <si>
    <t>20220710 13:15:39</t>
  </si>
  <si>
    <t>13:15:39</t>
  </si>
  <si>
    <t>MPF-564-20220710-13_15_35</t>
  </si>
  <si>
    <t>DARK-565-20220710-13_15_43</t>
  </si>
  <si>
    <t>13:13:39</t>
  </si>
  <si>
    <t>20220710 13:25:20</t>
  </si>
  <si>
    <t>13:25:20</t>
  </si>
  <si>
    <t>1</t>
  </si>
  <si>
    <t>MPF-566-20220710-13_25_16</t>
  </si>
  <si>
    <t>DARK-567-20220710-13_25_24</t>
  </si>
  <si>
    <t>13:24:08</t>
  </si>
  <si>
    <t>20220710 13:28:29</t>
  </si>
  <si>
    <t>13:28:29</t>
  </si>
  <si>
    <t>MPF-568-20220710-13_28_26</t>
  </si>
  <si>
    <t>DARK-569-20220710-13_28_33</t>
  </si>
  <si>
    <t>13:26:53</t>
  </si>
  <si>
    <t>20220710 13:30:44</t>
  </si>
  <si>
    <t>13:30:44</t>
  </si>
  <si>
    <t>MPF-570-20220710-13_30_41</t>
  </si>
  <si>
    <t>DARK-571-20220710-13_30_48</t>
  </si>
  <si>
    <t>13:29:50</t>
  </si>
  <si>
    <t>20220710 13:32:47</t>
  </si>
  <si>
    <t>13:32:47</t>
  </si>
  <si>
    <t>MPF-572-20220710-13_32_44</t>
  </si>
  <si>
    <t>DARK-573-20220710-13_32_51</t>
  </si>
  <si>
    <t>13:32:09</t>
  </si>
  <si>
    <t>20220710 13:34:55</t>
  </si>
  <si>
    <t>13:34:55</t>
  </si>
  <si>
    <t>MPF-574-20220710-13_34_52</t>
  </si>
  <si>
    <t>DARK-575-20220710-13_34_59</t>
  </si>
  <si>
    <t>13:34:08</t>
  </si>
  <si>
    <t>20220710 13:36:56</t>
  </si>
  <si>
    <t>13:36:56</t>
  </si>
  <si>
    <t>MPF-576-20220710-13_36_53</t>
  </si>
  <si>
    <t>DARK-577-20220710-13_37_00</t>
  </si>
  <si>
    <t>13:36:21</t>
  </si>
  <si>
    <t>20220710 13:39:03</t>
  </si>
  <si>
    <t>13:39:03</t>
  </si>
  <si>
    <t>MPF-578-20220710-13_38_59</t>
  </si>
  <si>
    <t>DARK-579-20220710-13_39_07</t>
  </si>
  <si>
    <t>13:38:26</t>
  </si>
  <si>
    <t>20220710 13:41:24</t>
  </si>
  <si>
    <t>13:41:24</t>
  </si>
  <si>
    <t>MPF-580-20220710-13_41_21</t>
  </si>
  <si>
    <t>DARK-581-20220710-13_41_28</t>
  </si>
  <si>
    <t>13:40:49</t>
  </si>
  <si>
    <t>20220710 13:43:19</t>
  </si>
  <si>
    <t>13:43:19</t>
  </si>
  <si>
    <t>MPF-582-20220710-13_43_16</t>
  </si>
  <si>
    <t>DARK-583-20220710-13_43_23</t>
  </si>
  <si>
    <t>13:42:43</t>
  </si>
  <si>
    <t>20220710 13:46:03</t>
  </si>
  <si>
    <t>13:46:03</t>
  </si>
  <si>
    <t>MPF-584-20220710-13_46_00</t>
  </si>
  <si>
    <t>DARK-585-20220710-13_46_07</t>
  </si>
  <si>
    <t>13:44:38</t>
  </si>
  <si>
    <t>20220710 13:48:07</t>
  </si>
  <si>
    <t>13:48:07</t>
  </si>
  <si>
    <t>MPF-586-20220710-13_48_03</t>
  </si>
  <si>
    <t>DARK-587-20220710-13_48_11</t>
  </si>
  <si>
    <t>13:47:25</t>
  </si>
  <si>
    <t>20220710 13:50:11</t>
  </si>
  <si>
    <t>13:50:11</t>
  </si>
  <si>
    <t>MPF-588-20220710-13_50_07</t>
  </si>
  <si>
    <t>DARK-589-20220710-13_50_15</t>
  </si>
  <si>
    <t>13:49:29</t>
  </si>
  <si>
    <t>20220710 13:52:32</t>
  </si>
  <si>
    <t>13:52:32</t>
  </si>
  <si>
    <t>MPF-590-20220710-13_52_29</t>
  </si>
  <si>
    <t>DARK-591-20220710-13_52_36</t>
  </si>
  <si>
    <t>13:51:23</t>
  </si>
  <si>
    <t>20220710 13:54:15</t>
  </si>
  <si>
    <t>13:54:15</t>
  </si>
  <si>
    <t>MPF-592-20220710-13_54_12</t>
  </si>
  <si>
    <t>DARK-593-20220710-13_54_19</t>
  </si>
  <si>
    <t>13:53:41</t>
  </si>
  <si>
    <t>20220710 13:56:02</t>
  </si>
  <si>
    <t>13:56:02</t>
  </si>
  <si>
    <t>MPF-594-20220710-13_55_59</t>
  </si>
  <si>
    <t>DARK-595-20220710-13_56_06</t>
  </si>
  <si>
    <t>13:55:29</t>
  </si>
  <si>
    <t>20220710 13:59:12</t>
  </si>
  <si>
    <t>13:59:12</t>
  </si>
  <si>
    <t>MPF-596-20220710-13_59_08</t>
  </si>
  <si>
    <t>DARK-597-20220710-13_59_16</t>
  </si>
  <si>
    <t>13:57:17</t>
  </si>
  <si>
    <t>20220710 14:01:22</t>
  </si>
  <si>
    <t>14:01:22</t>
  </si>
  <si>
    <t>MPF-598-20220710-14_01_19</t>
  </si>
  <si>
    <t>DARK-599-20220710-14_01_26</t>
  </si>
  <si>
    <t>14:00:33</t>
  </si>
  <si>
    <t>20220710 14:16:35</t>
  </si>
  <si>
    <t>14:16:35</t>
  </si>
  <si>
    <t>MPF-600-20220710-14_16_32</t>
  </si>
  <si>
    <t>DARK-601-20220710-14_16_39</t>
  </si>
  <si>
    <t>14:14:51</t>
  </si>
  <si>
    <t>20220710 14:18:57</t>
  </si>
  <si>
    <t>14:18:57</t>
  </si>
  <si>
    <t>MPF-602-20220710-14_18_54</t>
  </si>
  <si>
    <t>DARK-603-20220710-14_19_02</t>
  </si>
  <si>
    <t>14:18:01</t>
  </si>
  <si>
    <t>20220710 14:20:58</t>
  </si>
  <si>
    <t>14:20:58</t>
  </si>
  <si>
    <t>MPF-604-20220710-14_20_55</t>
  </si>
  <si>
    <t>DARK-605-20220710-14_21_03</t>
  </si>
  <si>
    <t>14:20:14</t>
  </si>
  <si>
    <t>20220710 14:22:50</t>
  </si>
  <si>
    <t>14:22:50</t>
  </si>
  <si>
    <t>MPF-606-20220710-14_22_47</t>
  </si>
  <si>
    <t>DARK-607-20220710-14_22_54</t>
  </si>
  <si>
    <t>14:22:13</t>
  </si>
  <si>
    <t>20220710 14:24:54</t>
  </si>
  <si>
    <t>14:24:54</t>
  </si>
  <si>
    <t>MPF-608-20220710-14_24_51</t>
  </si>
  <si>
    <t>DARK-609-20220710-14_24_59</t>
  </si>
  <si>
    <t>14:24:20</t>
  </si>
  <si>
    <t>20220710 14:26:48</t>
  </si>
  <si>
    <t>14:26:48</t>
  </si>
  <si>
    <t>MPF-610-20220710-14_26_45</t>
  </si>
  <si>
    <t>DARK-611-20220710-14_26_53</t>
  </si>
  <si>
    <t>14:26:06</t>
  </si>
  <si>
    <t>20220710 14:28:50</t>
  </si>
  <si>
    <t>14:28:50</t>
  </si>
  <si>
    <t>MPF-612-20220710-14_28_47</t>
  </si>
  <si>
    <t>DARK-613-20220710-14_28_55</t>
  </si>
  <si>
    <t>14:28:09</t>
  </si>
  <si>
    <t>20220710 14:30:37</t>
  </si>
  <si>
    <t>14:30:37</t>
  </si>
  <si>
    <t>MPF-614-20220710-14_30_34</t>
  </si>
  <si>
    <t>DARK-615-20220710-14_30_41</t>
  </si>
  <si>
    <t>14:30:02</t>
  </si>
  <si>
    <t>20220710 14:32:42</t>
  </si>
  <si>
    <t>14:32:42</t>
  </si>
  <si>
    <t>MPF-616-20220710-14_32_39</t>
  </si>
  <si>
    <t>DARK-617-20220710-14_32_47</t>
  </si>
  <si>
    <t>14:32:05</t>
  </si>
  <si>
    <t>20220710 14:34:41</t>
  </si>
  <si>
    <t>14:34:41</t>
  </si>
  <si>
    <t>MPF-618-20220710-14_34_38</t>
  </si>
  <si>
    <t>DARK-619-20220710-14_34_45</t>
  </si>
  <si>
    <t>14:34:05</t>
  </si>
  <si>
    <t>20220710 14:36:44</t>
  </si>
  <si>
    <t>14:36:44</t>
  </si>
  <si>
    <t>MPF-620-20220710-14_36_41</t>
  </si>
  <si>
    <t>DARK-621-20220710-14_36_48</t>
  </si>
  <si>
    <t>14:36:10</t>
  </si>
  <si>
    <t>20220710 14:38:49</t>
  </si>
  <si>
    <t>14:38:49</t>
  </si>
  <si>
    <t>MPF-622-20220710-14_38_46</t>
  </si>
  <si>
    <t>DARK-623-20220710-14_38_53</t>
  </si>
  <si>
    <t>14:38:02</t>
  </si>
  <si>
    <t>20220710 14:40:54</t>
  </si>
  <si>
    <t>14:40:54</t>
  </si>
  <si>
    <t>MPF-624-20220710-14_40_51</t>
  </si>
  <si>
    <t>DARK-625-20220710-14_40_58</t>
  </si>
  <si>
    <t>14:40:09</t>
  </si>
  <si>
    <t>20220710 14:44:04</t>
  </si>
  <si>
    <t>14:44:04</t>
  </si>
  <si>
    <t>MPF-626-20220710-14_44_01</t>
  </si>
  <si>
    <t>DARK-627-20220710-14_44_08</t>
  </si>
  <si>
    <t>14:42:12</t>
  </si>
  <si>
    <t>20220710 14:47:13</t>
  </si>
  <si>
    <t>14:47:13</t>
  </si>
  <si>
    <t>MPF-628-20220710-14_47_10</t>
  </si>
  <si>
    <t>DARK-629-20220710-14_47_17</t>
  </si>
  <si>
    <t>14:45:12</t>
  </si>
  <si>
    <t>20220710 14:49:11</t>
  </si>
  <si>
    <t>14:49:11</t>
  </si>
  <si>
    <t>MPF-630-20220710-14_49_08</t>
  </si>
  <si>
    <t>DARK-631-20220710-14_49_15</t>
  </si>
  <si>
    <t>14:48:33</t>
  </si>
  <si>
    <t>20220710 14:51:58</t>
  </si>
  <si>
    <t>14:51:58</t>
  </si>
  <si>
    <t>MPF-632-20220710-14_51_55</t>
  </si>
  <si>
    <t>DARK-633-20220710-14_52_02</t>
  </si>
  <si>
    <t>14:51:24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</si>
</sst>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F135"/>
  <sheetViews>
    <sheetView tabSelected="1" workbookViewId="0"/>
  </sheetViews>
  <sheetFormatPr defaultRowHeight="15" x14ac:dyDescent="0.25"/>
  <sheetData>
    <row r="2" spans="1:266" x14ac:dyDescent="0.25">
      <c r="A2" t="s">
        <v>29</v>
      </c>
      <c r="B2" t="s">
        <v>30</v>
      </c>
      <c r="C2" t="s">
        <v>32</v>
      </c>
    </row>
    <row r="3" spans="1:266" x14ac:dyDescent="0.25">
      <c r="B3" t="s">
        <v>31</v>
      </c>
      <c r="C3">
        <v>21</v>
      </c>
    </row>
    <row r="4" spans="1:266" x14ac:dyDescent="0.25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66" x14ac:dyDescent="0.25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66" x14ac:dyDescent="0.25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66" x14ac:dyDescent="0.25">
      <c r="B7">
        <v>0</v>
      </c>
      <c r="C7">
        <v>1</v>
      </c>
      <c r="D7">
        <v>0</v>
      </c>
      <c r="E7">
        <v>0</v>
      </c>
    </row>
    <row r="8" spans="1:266" x14ac:dyDescent="0.25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66" x14ac:dyDescent="0.25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66" x14ac:dyDescent="0.25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66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66" x14ac:dyDescent="0.25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66" x14ac:dyDescent="0.25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66" x14ac:dyDescent="0.25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88</v>
      </c>
      <c r="AJ14" t="s">
        <v>88</v>
      </c>
      <c r="AK14" t="s">
        <v>88</v>
      </c>
      <c r="AL14" t="s">
        <v>88</v>
      </c>
      <c r="AM14" t="s">
        <v>88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92</v>
      </c>
      <c r="CI14" t="s">
        <v>92</v>
      </c>
      <c r="CJ14" t="s">
        <v>92</v>
      </c>
      <c r="CK14" t="s">
        <v>92</v>
      </c>
      <c r="CL14" t="s">
        <v>93</v>
      </c>
      <c r="CM14" t="s">
        <v>93</v>
      </c>
      <c r="CN14" t="s">
        <v>93</v>
      </c>
      <c r="CO14" t="s">
        <v>93</v>
      </c>
      <c r="CP14" t="s">
        <v>94</v>
      </c>
      <c r="CQ14" t="s">
        <v>94</v>
      </c>
      <c r="CR14" t="s">
        <v>94</v>
      </c>
      <c r="CS14" t="s">
        <v>94</v>
      </c>
      <c r="CT14" t="s">
        <v>94</v>
      </c>
      <c r="CU14" t="s">
        <v>94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105</v>
      </c>
      <c r="IR14" t="s">
        <v>105</v>
      </c>
      <c r="IS14" t="s">
        <v>105</v>
      </c>
      <c r="IT14" t="s">
        <v>105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</row>
    <row r="15" spans="1:266" x14ac:dyDescent="0.25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88</v>
      </c>
      <c r="AJ15" t="s">
        <v>140</v>
      </c>
      <c r="AK15" t="s">
        <v>141</v>
      </c>
      <c r="AL15" t="s">
        <v>142</v>
      </c>
      <c r="AM15" t="s">
        <v>143</v>
      </c>
      <c r="AN15" t="s">
        <v>144</v>
      </c>
      <c r="AO15" t="s">
        <v>145</v>
      </c>
      <c r="AP15" t="s">
        <v>146</v>
      </c>
      <c r="AQ15" t="s">
        <v>147</v>
      </c>
      <c r="AR15" t="s">
        <v>148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172</v>
      </c>
      <c r="BY15" t="s">
        <v>180</v>
      </c>
      <c r="BZ15" t="s">
        <v>146</v>
      </c>
      <c r="CA15" t="s">
        <v>181</v>
      </c>
      <c r="CB15" t="s">
        <v>182</v>
      </c>
      <c r="CC15" t="s">
        <v>183</v>
      </c>
      <c r="CD15" t="s">
        <v>184</v>
      </c>
      <c r="CE15" t="s">
        <v>185</v>
      </c>
      <c r="CF15" t="s">
        <v>186</v>
      </c>
      <c r="CG15" t="s">
        <v>187</v>
      </c>
      <c r="CH15" t="s">
        <v>188</v>
      </c>
      <c r="CI15" t="s">
        <v>189</v>
      </c>
      <c r="CJ15" t="s">
        <v>190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116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107</v>
      </c>
      <c r="EP15" t="s">
        <v>110</v>
      </c>
      <c r="EQ15" t="s">
        <v>246</v>
      </c>
      <c r="ER15" t="s">
        <v>247</v>
      </c>
      <c r="ES15" t="s">
        <v>248</v>
      </c>
      <c r="ET15" t="s">
        <v>249</v>
      </c>
      <c r="EU15" t="s">
        <v>250</v>
      </c>
      <c r="EV15" t="s">
        <v>251</v>
      </c>
      <c r="EW15" t="s">
        <v>252</v>
      </c>
      <c r="EX15" t="s">
        <v>253</v>
      </c>
      <c r="EY15" t="s">
        <v>254</v>
      </c>
      <c r="EZ15" t="s">
        <v>255</v>
      </c>
      <c r="FA15" t="s">
        <v>256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</row>
    <row r="16" spans="1:266" x14ac:dyDescent="0.25">
      <c r="B16" t="s">
        <v>366</v>
      </c>
      <c r="C16" t="s">
        <v>366</v>
      </c>
      <c r="F16" t="s">
        <v>366</v>
      </c>
      <c r="K16" t="s">
        <v>366</v>
      </c>
      <c r="L16" t="s">
        <v>367</v>
      </c>
      <c r="M16" t="s">
        <v>368</v>
      </c>
      <c r="N16" t="s">
        <v>369</v>
      </c>
      <c r="O16" t="s">
        <v>370</v>
      </c>
      <c r="P16" t="s">
        <v>370</v>
      </c>
      <c r="Q16" t="s">
        <v>203</v>
      </c>
      <c r="R16" t="s">
        <v>203</v>
      </c>
      <c r="S16" t="s">
        <v>367</v>
      </c>
      <c r="T16" t="s">
        <v>367</v>
      </c>
      <c r="U16" t="s">
        <v>367</v>
      </c>
      <c r="V16" t="s">
        <v>367</v>
      </c>
      <c r="W16" t="s">
        <v>371</v>
      </c>
      <c r="X16" t="s">
        <v>372</v>
      </c>
      <c r="Y16" t="s">
        <v>372</v>
      </c>
      <c r="Z16" t="s">
        <v>373</v>
      </c>
      <c r="AA16" t="s">
        <v>374</v>
      </c>
      <c r="AB16" t="s">
        <v>373</v>
      </c>
      <c r="AC16" t="s">
        <v>373</v>
      </c>
      <c r="AD16" t="s">
        <v>373</v>
      </c>
      <c r="AE16" t="s">
        <v>371</v>
      </c>
      <c r="AF16" t="s">
        <v>371</v>
      </c>
      <c r="AG16" t="s">
        <v>371</v>
      </c>
      <c r="AH16" t="s">
        <v>371</v>
      </c>
      <c r="AI16" t="s">
        <v>375</v>
      </c>
      <c r="AJ16" t="s">
        <v>374</v>
      </c>
      <c r="AL16" t="s">
        <v>374</v>
      </c>
      <c r="AM16" t="s">
        <v>375</v>
      </c>
      <c r="AS16" t="s">
        <v>369</v>
      </c>
      <c r="AZ16" t="s">
        <v>369</v>
      </c>
      <c r="BA16" t="s">
        <v>369</v>
      </c>
      <c r="BB16" t="s">
        <v>369</v>
      </c>
      <c r="BC16" t="s">
        <v>376</v>
      </c>
      <c r="BQ16" t="s">
        <v>377</v>
      </c>
      <c r="BR16" t="s">
        <v>377</v>
      </c>
      <c r="BS16" t="s">
        <v>377</v>
      </c>
      <c r="BT16" t="s">
        <v>369</v>
      </c>
      <c r="BV16" t="s">
        <v>378</v>
      </c>
      <c r="BY16" t="s">
        <v>377</v>
      </c>
      <c r="CD16" t="s">
        <v>366</v>
      </c>
      <c r="CE16" t="s">
        <v>366</v>
      </c>
      <c r="CF16" t="s">
        <v>366</v>
      </c>
      <c r="CG16" t="s">
        <v>366</v>
      </c>
      <c r="CH16" t="s">
        <v>369</v>
      </c>
      <c r="CI16" t="s">
        <v>369</v>
      </c>
      <c r="CK16" t="s">
        <v>379</v>
      </c>
      <c r="CL16" t="s">
        <v>380</v>
      </c>
      <c r="CO16" t="s">
        <v>367</v>
      </c>
      <c r="CP16" t="s">
        <v>366</v>
      </c>
      <c r="CQ16" t="s">
        <v>370</v>
      </c>
      <c r="CR16" t="s">
        <v>370</v>
      </c>
      <c r="CS16" t="s">
        <v>381</v>
      </c>
      <c r="CT16" t="s">
        <v>381</v>
      </c>
      <c r="CU16" t="s">
        <v>370</v>
      </c>
      <c r="CV16" t="s">
        <v>381</v>
      </c>
      <c r="CW16" t="s">
        <v>375</v>
      </c>
      <c r="CX16" t="s">
        <v>373</v>
      </c>
      <c r="CY16" t="s">
        <v>373</v>
      </c>
      <c r="CZ16" t="s">
        <v>372</v>
      </c>
      <c r="DA16" t="s">
        <v>372</v>
      </c>
      <c r="DB16" t="s">
        <v>372</v>
      </c>
      <c r="DC16" t="s">
        <v>372</v>
      </c>
      <c r="DD16" t="s">
        <v>372</v>
      </c>
      <c r="DE16" t="s">
        <v>382</v>
      </c>
      <c r="DF16" t="s">
        <v>369</v>
      </c>
      <c r="DG16" t="s">
        <v>369</v>
      </c>
      <c r="DH16" t="s">
        <v>370</v>
      </c>
      <c r="DI16" t="s">
        <v>370</v>
      </c>
      <c r="DJ16" t="s">
        <v>370</v>
      </c>
      <c r="DK16" t="s">
        <v>381</v>
      </c>
      <c r="DL16" t="s">
        <v>370</v>
      </c>
      <c r="DM16" t="s">
        <v>381</v>
      </c>
      <c r="DN16" t="s">
        <v>373</v>
      </c>
      <c r="DO16" t="s">
        <v>373</v>
      </c>
      <c r="DP16" t="s">
        <v>372</v>
      </c>
      <c r="DQ16" t="s">
        <v>372</v>
      </c>
      <c r="DR16" t="s">
        <v>369</v>
      </c>
      <c r="DW16" t="s">
        <v>369</v>
      </c>
      <c r="DZ16" t="s">
        <v>372</v>
      </c>
      <c r="EA16" t="s">
        <v>372</v>
      </c>
      <c r="EB16" t="s">
        <v>372</v>
      </c>
      <c r="EC16" t="s">
        <v>372</v>
      </c>
      <c r="ED16" t="s">
        <v>372</v>
      </c>
      <c r="EE16" t="s">
        <v>369</v>
      </c>
      <c r="EF16" t="s">
        <v>369</v>
      </c>
      <c r="EG16" t="s">
        <v>369</v>
      </c>
      <c r="EH16" t="s">
        <v>366</v>
      </c>
      <c r="EK16" t="s">
        <v>383</v>
      </c>
      <c r="EL16" t="s">
        <v>383</v>
      </c>
      <c r="EN16" t="s">
        <v>366</v>
      </c>
      <c r="EO16" t="s">
        <v>384</v>
      </c>
      <c r="EQ16" t="s">
        <v>366</v>
      </c>
      <c r="ER16" t="s">
        <v>366</v>
      </c>
      <c r="ET16" t="s">
        <v>385</v>
      </c>
      <c r="EU16" t="s">
        <v>386</v>
      </c>
      <c r="EV16" t="s">
        <v>385</v>
      </c>
      <c r="EW16" t="s">
        <v>386</v>
      </c>
      <c r="EX16" t="s">
        <v>385</v>
      </c>
      <c r="EY16" t="s">
        <v>386</v>
      </c>
      <c r="EZ16" t="s">
        <v>374</v>
      </c>
      <c r="FA16" t="s">
        <v>374</v>
      </c>
      <c r="FB16" t="s">
        <v>370</v>
      </c>
      <c r="FC16" t="s">
        <v>387</v>
      </c>
      <c r="FD16" t="s">
        <v>370</v>
      </c>
      <c r="FF16" t="s">
        <v>381</v>
      </c>
      <c r="FG16" t="s">
        <v>388</v>
      </c>
      <c r="FH16" t="s">
        <v>381</v>
      </c>
      <c r="FM16" t="s">
        <v>389</v>
      </c>
      <c r="FN16" t="s">
        <v>389</v>
      </c>
      <c r="GA16" t="s">
        <v>389</v>
      </c>
      <c r="GB16" t="s">
        <v>389</v>
      </c>
      <c r="GC16" t="s">
        <v>390</v>
      </c>
      <c r="GD16" t="s">
        <v>390</v>
      </c>
      <c r="GE16" t="s">
        <v>372</v>
      </c>
      <c r="GF16" t="s">
        <v>372</v>
      </c>
      <c r="GG16" t="s">
        <v>374</v>
      </c>
      <c r="GH16" t="s">
        <v>372</v>
      </c>
      <c r="GI16" t="s">
        <v>381</v>
      </c>
      <c r="GJ16" t="s">
        <v>374</v>
      </c>
      <c r="GK16" t="s">
        <v>374</v>
      </c>
      <c r="GM16" t="s">
        <v>389</v>
      </c>
      <c r="GN16" t="s">
        <v>389</v>
      </c>
      <c r="GO16" t="s">
        <v>389</v>
      </c>
      <c r="GP16" t="s">
        <v>389</v>
      </c>
      <c r="GQ16" t="s">
        <v>389</v>
      </c>
      <c r="GR16" t="s">
        <v>389</v>
      </c>
      <c r="GS16" t="s">
        <v>389</v>
      </c>
      <c r="GT16" t="s">
        <v>391</v>
      </c>
      <c r="GU16" t="s">
        <v>391</v>
      </c>
      <c r="GV16" t="s">
        <v>391</v>
      </c>
      <c r="GW16" t="s">
        <v>392</v>
      </c>
      <c r="GX16" t="s">
        <v>389</v>
      </c>
      <c r="GY16" t="s">
        <v>389</v>
      </c>
      <c r="GZ16" t="s">
        <v>389</v>
      </c>
      <c r="HA16" t="s">
        <v>389</v>
      </c>
      <c r="HB16" t="s">
        <v>389</v>
      </c>
      <c r="HC16" t="s">
        <v>389</v>
      </c>
      <c r="HD16" t="s">
        <v>389</v>
      </c>
      <c r="HE16" t="s">
        <v>389</v>
      </c>
      <c r="HF16" t="s">
        <v>389</v>
      </c>
      <c r="HG16" t="s">
        <v>389</v>
      </c>
      <c r="HH16" t="s">
        <v>389</v>
      </c>
      <c r="HI16" t="s">
        <v>389</v>
      </c>
      <c r="HP16" t="s">
        <v>389</v>
      </c>
      <c r="HQ16" t="s">
        <v>374</v>
      </c>
      <c r="HR16" t="s">
        <v>374</v>
      </c>
      <c r="HS16" t="s">
        <v>385</v>
      </c>
      <c r="HT16" t="s">
        <v>386</v>
      </c>
      <c r="HU16" t="s">
        <v>386</v>
      </c>
      <c r="HY16" t="s">
        <v>386</v>
      </c>
      <c r="IC16" t="s">
        <v>370</v>
      </c>
      <c r="ID16" t="s">
        <v>370</v>
      </c>
      <c r="IE16" t="s">
        <v>381</v>
      </c>
      <c r="IF16" t="s">
        <v>381</v>
      </c>
      <c r="IG16" t="s">
        <v>393</v>
      </c>
      <c r="IH16" t="s">
        <v>393</v>
      </c>
      <c r="II16" t="s">
        <v>389</v>
      </c>
      <c r="IJ16" t="s">
        <v>389</v>
      </c>
      <c r="IK16" t="s">
        <v>389</v>
      </c>
      <c r="IL16" t="s">
        <v>389</v>
      </c>
      <c r="IM16" t="s">
        <v>389</v>
      </c>
      <c r="IN16" t="s">
        <v>389</v>
      </c>
      <c r="IO16" t="s">
        <v>372</v>
      </c>
      <c r="IP16" t="s">
        <v>389</v>
      </c>
      <c r="IR16" t="s">
        <v>375</v>
      </c>
      <c r="IS16" t="s">
        <v>375</v>
      </c>
      <c r="IT16" t="s">
        <v>372</v>
      </c>
      <c r="IU16" t="s">
        <v>372</v>
      </c>
      <c r="IV16" t="s">
        <v>372</v>
      </c>
      <c r="IW16" t="s">
        <v>372</v>
      </c>
      <c r="IX16" t="s">
        <v>372</v>
      </c>
      <c r="IY16" t="s">
        <v>374</v>
      </c>
      <c r="IZ16" t="s">
        <v>374</v>
      </c>
      <c r="JA16" t="s">
        <v>374</v>
      </c>
      <c r="JB16" t="s">
        <v>372</v>
      </c>
      <c r="JC16" t="s">
        <v>370</v>
      </c>
      <c r="JD16" t="s">
        <v>381</v>
      </c>
      <c r="JE16" t="s">
        <v>374</v>
      </c>
      <c r="JF16" t="s">
        <v>374</v>
      </c>
    </row>
    <row r="17" spans="1:266" x14ac:dyDescent="0.25">
      <c r="A17">
        <v>1</v>
      </c>
      <c r="B17">
        <v>1657462085.5</v>
      </c>
      <c r="C17">
        <v>0</v>
      </c>
      <c r="D17" t="s">
        <v>394</v>
      </c>
      <c r="E17" t="s">
        <v>395</v>
      </c>
      <c r="F17" t="s">
        <v>396</v>
      </c>
      <c r="G17" t="s">
        <v>397</v>
      </c>
      <c r="H17" t="s">
        <v>31</v>
      </c>
      <c r="I17" t="s">
        <v>398</v>
      </c>
      <c r="J17" t="s">
        <v>399</v>
      </c>
      <c r="K17">
        <v>1657462085.5</v>
      </c>
      <c r="L17">
        <f t="shared" ref="L17:L48" si="0">(M17)/1000</f>
        <v>6.4096761999609458E-3</v>
      </c>
      <c r="M17">
        <f t="shared" ref="M17:M48" si="1">1000*CW17*AK17*(CS17-CT17)/(100*CL17*(1000-AK17*CS17))</f>
        <v>6.4096761999609457</v>
      </c>
      <c r="N17">
        <f t="shared" ref="N17:N48" si="2">CW17*AK17*(CR17-CQ17*(1000-AK17*CT17)/(1000-AK17*CS17))/(100*CL17)</f>
        <v>26.096093867063534</v>
      </c>
      <c r="O17">
        <f t="shared" ref="O17:O48" si="3">CQ17 - IF(AK17&gt;1, N17*CL17*100/(AM17*DE17), 0)</f>
        <v>365.834</v>
      </c>
      <c r="P17">
        <f t="shared" ref="P17:P48" si="4">((V17-L17/2)*O17-N17)/(V17+L17/2)</f>
        <v>263.96492616196383</v>
      </c>
      <c r="Q17">
        <f t="shared" ref="Q17:Q48" si="5">P17*(CX17+CY17)/1000</f>
        <v>26.305545084676837</v>
      </c>
      <c r="R17">
        <f t="shared" ref="R17:R48" si="6">(CQ17 - IF(AK17&gt;1, N17*CL17*100/(AM17*DE17), 0))*(CX17+CY17)/1000</f>
        <v>36.457354090303994</v>
      </c>
      <c r="S17">
        <f t="shared" ref="S17:S48" si="7">2/((1/U17-1/T17)+SIGN(U17)*SQRT((1/U17-1/T17)*(1/U17-1/T17) + 4*CM17/((CM17+1)*(CM17+1))*(2*1/U17*1/T17-1/T17*1/T17)))</f>
        <v>0.47555899524970979</v>
      </c>
      <c r="T17">
        <f t="shared" ref="T17:T48" si="8">IF(LEFT(CN17,1)&lt;&gt;"0",IF(LEFT(CN17,1)="1",3,CO17),$D$5+$E$5*(DE17*CX17/($K$5*1000))+$F$5*(DE17*CX17/($K$5*1000))*MAX(MIN(CL17,$J$5),$I$5)*MAX(MIN(CL17,$J$5),$I$5)+$G$5*MAX(MIN(CL17,$J$5),$I$5)*(DE17*CX17/($K$5*1000))+$H$5*(DE17*CX17/($K$5*1000))*(DE17*CX17/($K$5*1000)))</f>
        <v>2.9226125485405268</v>
      </c>
      <c r="U17">
        <f t="shared" ref="U17:U48" si="9">L17*(1000-(1000*0.61365*EXP(17.502*Y17/(240.97+Y17))/(CX17+CY17)+CS17)/2)/(1000*0.61365*EXP(17.502*Y17/(240.97+Y17))/(CX17+CY17)-CS17)</f>
        <v>0.43637724086876051</v>
      </c>
      <c r="V17">
        <f t="shared" ref="V17:V48" si="10">1/((CM17+1)/(S17/1.6)+1/(T17/1.37)) + CM17/((CM17+1)/(S17/1.6) + CM17/(T17/1.37))</f>
        <v>0.27598658161606554</v>
      </c>
      <c r="W17">
        <f t="shared" ref="W17:W48" si="11">(CH17*CK17)</f>
        <v>344.41121246421886</v>
      </c>
      <c r="X17">
        <f t="shared" ref="X17:X48" si="12">(CZ17+(W17+2*0.95*0.0000000567*(((CZ17+$B$7)+273)^4-(CZ17+273)^4)-44100*L17)/(1.84*29.3*T17+8*0.95*0.0000000567*(CZ17+273)^3))</f>
        <v>29.059095766174433</v>
      </c>
      <c r="Y17">
        <f t="shared" ref="Y17:Y48" si="13">($C$7*DA17+$D$7*DB17+$E$7*X17)</f>
        <v>27.978100000000001</v>
      </c>
      <c r="Z17">
        <f t="shared" ref="Z17:Z48" si="14">0.61365*EXP(17.502*Y17/(240.97+Y17))</f>
        <v>3.7899975248626339</v>
      </c>
      <c r="AA17">
        <f t="shared" ref="AA17:AA48" si="15">(AB17/AC17*100)</f>
        <v>60.018326730139982</v>
      </c>
      <c r="AB17">
        <f t="shared" ref="AB17:AB48" si="16">CS17*(CX17+CY17)/1000</f>
        <v>2.3714709897952004</v>
      </c>
      <c r="AC17">
        <f t="shared" ref="AC17:AC48" si="17">0.61365*EXP(17.502*CZ17/(240.97+CZ17))</f>
        <v>3.9512447597181946</v>
      </c>
      <c r="AD17">
        <f t="shared" ref="AD17:AD48" si="18">(Z17-CS17*(CX17+CY17)/1000)</f>
        <v>1.4185265350674334</v>
      </c>
      <c r="AE17">
        <f t="shared" ref="AE17:AE48" si="19">(-L17*44100)</f>
        <v>-282.66672041827769</v>
      </c>
      <c r="AF17">
        <f t="shared" ref="AF17:AF48" si="20">2*29.3*T17*0.92*(CZ17-Y17)</f>
        <v>112.89452554917094</v>
      </c>
      <c r="AG17">
        <f t="shared" ref="AG17:AG48" si="21">2*0.95*0.0000000567*(((CZ17+$B$7)+273)^4-(Y17+273)^4)</f>
        <v>8.4482747674092487</v>
      </c>
      <c r="AH17">
        <f t="shared" ref="AH17:AH48" si="22">W17+AG17+AE17+AF17</f>
        <v>183.08729236252137</v>
      </c>
      <c r="AI17">
        <v>0</v>
      </c>
      <c r="AJ17">
        <v>0</v>
      </c>
      <c r="AK17">
        <f t="shared" ref="AK17:AK48" si="23">IF(AI17*$H$13&gt;=AM17,1,(AM17/(AM17-AI17*$H$13)))</f>
        <v>1</v>
      </c>
      <c r="AL17">
        <f t="shared" ref="AL17:AL48" si="24">(AK17-1)*100</f>
        <v>0</v>
      </c>
      <c r="AM17">
        <f t="shared" ref="AM17:AM48" si="25">MAX(0,($B$13+$C$13*DE17)/(1+$D$13*DE17)*CX17/(CZ17+273)*$E$13)</f>
        <v>52371.441171068436</v>
      </c>
      <c r="AN17" t="s">
        <v>400</v>
      </c>
      <c r="AO17">
        <v>12165.1</v>
      </c>
      <c r="AP17">
        <v>210.61769230769229</v>
      </c>
      <c r="AQ17">
        <v>938.28899999999999</v>
      </c>
      <c r="AR17">
        <f t="shared" ref="AR17:AR48" si="26">1-AP17/AQ17</f>
        <v>0.77553004212167864</v>
      </c>
      <c r="AS17">
        <v>-0.38717931741538342</v>
      </c>
      <c r="AT17" t="s">
        <v>401</v>
      </c>
      <c r="AU17">
        <v>10158</v>
      </c>
      <c r="AV17">
        <v>909.71261538461545</v>
      </c>
      <c r="AW17">
        <v>1395.75</v>
      </c>
      <c r="AX17">
        <f t="shared" ref="AX17:AX48" si="27">1-AV17/AW17</f>
        <v>0.34822667713801514</v>
      </c>
      <c r="AY17">
        <v>0.5</v>
      </c>
      <c r="AZ17">
        <f t="shared" ref="AZ17:AZ48" si="28">CI17</f>
        <v>1513.3695062321094</v>
      </c>
      <c r="BA17">
        <f t="shared" ref="BA17:BA48" si="29">N17</f>
        <v>26.096093867063534</v>
      </c>
      <c r="BB17">
        <f t="shared" ref="BB17:BB48" si="30">AX17*AY17*AZ17</f>
        <v>263.49781721860307</v>
      </c>
      <c r="BC17">
        <f t="shared" ref="BC17:BC48" si="31">(BA17-AS17)/AZ17</f>
        <v>1.7499541966069659E-2</v>
      </c>
      <c r="BD17">
        <f t="shared" ref="BD17:BD48" si="32">(AQ17-AW17)/AW17</f>
        <v>-0.3277528210639441</v>
      </c>
      <c r="BE17">
        <f t="shared" ref="BE17:BE48" si="33">AP17/(AR17+AP17/AW17)</f>
        <v>227.34350441497105</v>
      </c>
      <c r="BF17" t="s">
        <v>402</v>
      </c>
      <c r="BG17">
        <v>612.52</v>
      </c>
      <c r="BH17">
        <f t="shared" ref="BH17:BH48" si="34">IF(BG17&lt;&gt;0, BG17, BE17)</f>
        <v>612.52</v>
      </c>
      <c r="BI17">
        <f t="shared" ref="BI17:BI48" si="35">1-BH17/AW17</f>
        <v>0.56115350170159406</v>
      </c>
      <c r="BJ17">
        <f t="shared" ref="BJ17:BJ48" si="36">(AW17-AV17)/(AW17-BH17)</f>
        <v>0.62055511741810776</v>
      </c>
      <c r="BK17">
        <f t="shared" ref="BK17:BK48" si="37">(AQ17-AW17)/(AQ17-BH17)</f>
        <v>-1.40424963701273</v>
      </c>
      <c r="BL17">
        <f t="shared" ref="BL17:BL48" si="38">(AW17-AV17)/(AW17-AP17)</f>
        <v>0.41011234058904161</v>
      </c>
      <c r="BM17">
        <f t="shared" ref="BM17:BM48" si="39">(AQ17-AW17)/(AQ17-AP17)</f>
        <v>-0.62866433671923094</v>
      </c>
      <c r="BN17">
        <f t="shared" ref="BN17:BN48" si="40">(BJ17*BH17/AV17)</f>
        <v>0.4178269203843421</v>
      </c>
      <c r="BO17">
        <f t="shared" ref="BO17:BO48" si="41">(1-BN17)</f>
        <v>0.5821730796156579</v>
      </c>
      <c r="BP17">
        <v>396</v>
      </c>
      <c r="BQ17">
        <v>300</v>
      </c>
      <c r="BR17">
        <v>300</v>
      </c>
      <c r="BS17">
        <v>300</v>
      </c>
      <c r="BT17">
        <v>10158</v>
      </c>
      <c r="BU17">
        <v>1287.28</v>
      </c>
      <c r="BV17">
        <v>-6.9346099999999999E-3</v>
      </c>
      <c r="BW17">
        <v>-4.08</v>
      </c>
      <c r="BX17" t="s">
        <v>403</v>
      </c>
      <c r="BY17" t="s">
        <v>403</v>
      </c>
      <c r="BZ17" t="s">
        <v>403</v>
      </c>
      <c r="CA17" t="s">
        <v>403</v>
      </c>
      <c r="CB17" t="s">
        <v>403</v>
      </c>
      <c r="CC17" t="s">
        <v>403</v>
      </c>
      <c r="CD17" t="s">
        <v>403</v>
      </c>
      <c r="CE17" t="s">
        <v>403</v>
      </c>
      <c r="CF17" t="s">
        <v>403</v>
      </c>
      <c r="CG17" t="s">
        <v>403</v>
      </c>
      <c r="CH17">
        <f t="shared" ref="CH17:CH48" si="42">$B$11*DF17+$C$11*DG17+$F$11*DR17*(1-DU17)</f>
        <v>1800.22</v>
      </c>
      <c r="CI17">
        <f t="shared" ref="CI17:CI48" si="43">CH17*CJ17</f>
        <v>1513.3695062321094</v>
      </c>
      <c r="CJ17">
        <f t="shared" ref="CJ17:CJ48" si="44">($B$11*$D$9+$C$11*$D$9+$F$11*((EE17+DW17)/MAX(EE17+DW17+EF17, 0.1)*$I$9+EF17/MAX(EE17+DW17+EF17, 0.1)*$J$9))/($B$11+$C$11+$F$11)</f>
        <v>0.84065808969576461</v>
      </c>
      <c r="CK17">
        <f t="shared" ref="CK17:CK48" si="45">($B$11*$K$9+$C$11*$K$9+$F$11*((EE17+DW17)/MAX(EE17+DW17+EF17, 0.1)*$P$9+EF17/MAX(EE17+DW17+EF17, 0.1)*$Q$9))/($B$11+$C$11+$F$11)</f>
        <v>0.19131617939152928</v>
      </c>
      <c r="CL17">
        <v>6</v>
      </c>
      <c r="CM17">
        <v>0.5</v>
      </c>
      <c r="CN17" t="s">
        <v>404</v>
      </c>
      <c r="CO17">
        <v>2</v>
      </c>
      <c r="CP17">
        <v>1657462085.5</v>
      </c>
      <c r="CQ17">
        <v>365.834</v>
      </c>
      <c r="CR17">
        <v>399.95600000000002</v>
      </c>
      <c r="CS17">
        <v>23.796700000000001</v>
      </c>
      <c r="CT17">
        <v>16.2897</v>
      </c>
      <c r="CU17">
        <v>365.79599999999999</v>
      </c>
      <c r="CV17">
        <v>23.7973</v>
      </c>
      <c r="CW17">
        <v>500.10500000000002</v>
      </c>
      <c r="CX17">
        <v>99.555300000000003</v>
      </c>
      <c r="CY17">
        <v>0.100156</v>
      </c>
      <c r="CZ17">
        <v>28.694600000000001</v>
      </c>
      <c r="DA17">
        <v>27.978100000000001</v>
      </c>
      <c r="DB17">
        <v>999.9</v>
      </c>
      <c r="DC17">
        <v>0</v>
      </c>
      <c r="DD17">
        <v>0</v>
      </c>
      <c r="DE17">
        <v>10005</v>
      </c>
      <c r="DF17">
        <v>0</v>
      </c>
      <c r="DG17">
        <v>1413.28</v>
      </c>
      <c r="DH17">
        <v>-34.1218</v>
      </c>
      <c r="DI17">
        <v>374.75200000000001</v>
      </c>
      <c r="DJ17">
        <v>406.57900000000001</v>
      </c>
      <c r="DK17">
        <v>7.5069400000000002</v>
      </c>
      <c r="DL17">
        <v>399.95600000000002</v>
      </c>
      <c r="DM17">
        <v>16.2897</v>
      </c>
      <c r="DN17">
        <v>2.3690799999999999</v>
      </c>
      <c r="DO17">
        <v>1.6217299999999999</v>
      </c>
      <c r="DP17">
        <v>20.154</v>
      </c>
      <c r="DQ17">
        <v>14.1668</v>
      </c>
      <c r="DR17">
        <v>1800.22</v>
      </c>
      <c r="DS17">
        <v>0.97799999999999998</v>
      </c>
      <c r="DT17">
        <v>2.1999999999999999E-2</v>
      </c>
      <c r="DU17">
        <v>0</v>
      </c>
      <c r="DV17">
        <v>909.255</v>
      </c>
      <c r="DW17">
        <v>5.0005300000000004</v>
      </c>
      <c r="DX17">
        <v>17586.400000000001</v>
      </c>
      <c r="DY17">
        <v>16037.2</v>
      </c>
      <c r="DZ17">
        <v>46.061999999999998</v>
      </c>
      <c r="EA17">
        <v>46.561999999999998</v>
      </c>
      <c r="EB17">
        <v>46.5</v>
      </c>
      <c r="EC17">
        <v>46.25</v>
      </c>
      <c r="ED17">
        <v>47.311999999999998</v>
      </c>
      <c r="EE17">
        <v>1755.72</v>
      </c>
      <c r="EF17">
        <v>39.49</v>
      </c>
      <c r="EG17">
        <v>0</v>
      </c>
      <c r="EH17">
        <v>1657462086.3</v>
      </c>
      <c r="EI17">
        <v>0</v>
      </c>
      <c r="EJ17">
        <v>909.71261538461545</v>
      </c>
      <c r="EK17">
        <v>-5.5720341826659663</v>
      </c>
      <c r="EL17">
        <v>-75.275213744126901</v>
      </c>
      <c r="EM17">
        <v>17594.946153846151</v>
      </c>
      <c r="EN17">
        <v>15</v>
      </c>
      <c r="EO17">
        <v>1657462018.5</v>
      </c>
      <c r="EP17" t="s">
        <v>405</v>
      </c>
      <c r="EQ17">
        <v>1657462007.5</v>
      </c>
      <c r="ER17">
        <v>1657462018.5</v>
      </c>
      <c r="ES17">
        <v>3</v>
      </c>
      <c r="ET17">
        <v>9.1999999999999998E-2</v>
      </c>
      <c r="EU17">
        <v>-0.02</v>
      </c>
      <c r="EV17">
        <v>1.7000000000000001E-2</v>
      </c>
      <c r="EW17">
        <v>-0.01</v>
      </c>
      <c r="EX17">
        <v>400</v>
      </c>
      <c r="EY17">
        <v>16</v>
      </c>
      <c r="EZ17">
        <v>0.04</v>
      </c>
      <c r="FA17">
        <v>0.01</v>
      </c>
      <c r="FB17">
        <v>-34.193312195121948</v>
      </c>
      <c r="FC17">
        <v>-0.1402452961672522</v>
      </c>
      <c r="FD17">
        <v>3.6924049900235553E-2</v>
      </c>
      <c r="FE17">
        <v>1</v>
      </c>
      <c r="FF17">
        <v>7.5240019512195122</v>
      </c>
      <c r="FG17">
        <v>-9.8983066202102718E-2</v>
      </c>
      <c r="FH17">
        <v>1.159448191282773E-2</v>
      </c>
      <c r="FI17">
        <v>1</v>
      </c>
      <c r="FJ17">
        <v>2</v>
      </c>
      <c r="FK17">
        <v>2</v>
      </c>
      <c r="FL17" t="s">
        <v>406</v>
      </c>
      <c r="FM17">
        <v>3.1029300000000002</v>
      </c>
      <c r="FN17">
        <v>2.7385299999999999</v>
      </c>
      <c r="FO17">
        <v>8.4571499999999994E-2</v>
      </c>
      <c r="FP17">
        <v>9.0644799999999998E-2</v>
      </c>
      <c r="FQ17">
        <v>0.108685</v>
      </c>
      <c r="FR17">
        <v>8.2903699999999997E-2</v>
      </c>
      <c r="FS17">
        <v>22174</v>
      </c>
      <c r="FT17">
        <v>22791.599999999999</v>
      </c>
      <c r="FU17">
        <v>24056.7</v>
      </c>
      <c r="FV17">
        <v>25347.7</v>
      </c>
      <c r="FW17">
        <v>30888.1</v>
      </c>
      <c r="FX17">
        <v>32595.4</v>
      </c>
      <c r="FY17">
        <v>38322.9</v>
      </c>
      <c r="FZ17">
        <v>39417.5</v>
      </c>
      <c r="GA17">
        <v>2.2070799999999999</v>
      </c>
      <c r="GB17">
        <v>1.9608000000000001</v>
      </c>
      <c r="GC17">
        <v>0.119783</v>
      </c>
      <c r="GD17">
        <v>0</v>
      </c>
      <c r="GE17">
        <v>26.019100000000002</v>
      </c>
      <c r="GF17">
        <v>999.9</v>
      </c>
      <c r="GG17">
        <v>71.099999999999994</v>
      </c>
      <c r="GH17">
        <v>27.9</v>
      </c>
      <c r="GI17">
        <v>26.9434</v>
      </c>
      <c r="GJ17">
        <v>60.950099999999999</v>
      </c>
      <c r="GK17">
        <v>25.9816</v>
      </c>
      <c r="GL17">
        <v>1</v>
      </c>
      <c r="GM17">
        <v>3.1229699999999999E-2</v>
      </c>
      <c r="GN17">
        <v>-0.68356499999999998</v>
      </c>
      <c r="GO17">
        <v>20.377300000000002</v>
      </c>
      <c r="GP17">
        <v>5.2539800000000003</v>
      </c>
      <c r="GQ17">
        <v>12.013199999999999</v>
      </c>
      <c r="GR17">
        <v>4.9809999999999999</v>
      </c>
      <c r="GS17">
        <v>3.2930000000000001</v>
      </c>
      <c r="GT17">
        <v>9999</v>
      </c>
      <c r="GU17">
        <v>9999</v>
      </c>
      <c r="GV17">
        <v>9999</v>
      </c>
      <c r="GW17">
        <v>999.9</v>
      </c>
      <c r="GX17">
        <v>1.87592</v>
      </c>
      <c r="GY17">
        <v>1.8766799999999999</v>
      </c>
      <c r="GZ17">
        <v>1.8831500000000001</v>
      </c>
      <c r="HA17">
        <v>1.8861399999999999</v>
      </c>
      <c r="HB17">
        <v>1.8769800000000001</v>
      </c>
      <c r="HC17">
        <v>1.8837299999999999</v>
      </c>
      <c r="HD17">
        <v>1.88263</v>
      </c>
      <c r="HE17">
        <v>1.8859900000000001</v>
      </c>
      <c r="HF17">
        <v>5</v>
      </c>
      <c r="HG17">
        <v>0</v>
      </c>
      <c r="HH17">
        <v>0</v>
      </c>
      <c r="HI17">
        <v>0</v>
      </c>
      <c r="HJ17" t="s">
        <v>407</v>
      </c>
      <c r="HK17" t="s">
        <v>408</v>
      </c>
      <c r="HL17" t="s">
        <v>409</v>
      </c>
      <c r="HM17" t="s">
        <v>409</v>
      </c>
      <c r="HN17" t="s">
        <v>409</v>
      </c>
      <c r="HO17" t="s">
        <v>409</v>
      </c>
      <c r="HP17">
        <v>0</v>
      </c>
      <c r="HQ17">
        <v>100</v>
      </c>
      <c r="HR17">
        <v>100</v>
      </c>
      <c r="HS17">
        <v>3.7999999999999999E-2</v>
      </c>
      <c r="HT17">
        <v>-5.9999999999999995E-4</v>
      </c>
      <c r="HU17">
        <v>0.42481118443227522</v>
      </c>
      <c r="HV17">
        <v>-1.525366800250961E-3</v>
      </c>
      <c r="HW17">
        <v>1.461931187239696E-6</v>
      </c>
      <c r="HX17">
        <v>-4.9129200544651127E-10</v>
      </c>
      <c r="HY17">
        <v>-5.3135236433659562E-2</v>
      </c>
      <c r="HZ17">
        <v>1.0304401366260089E-2</v>
      </c>
      <c r="IA17">
        <v>-7.4986175083245816E-4</v>
      </c>
      <c r="IB17">
        <v>1.7208249193675381E-5</v>
      </c>
      <c r="IC17">
        <v>3</v>
      </c>
      <c r="ID17">
        <v>2175</v>
      </c>
      <c r="IE17">
        <v>1</v>
      </c>
      <c r="IF17">
        <v>24</v>
      </c>
      <c r="IG17">
        <v>1.3</v>
      </c>
      <c r="IH17">
        <v>1.1000000000000001</v>
      </c>
      <c r="II17">
        <v>0.99121099999999995</v>
      </c>
      <c r="IJ17">
        <v>2.6000999999999999</v>
      </c>
      <c r="IK17">
        <v>1.6015600000000001</v>
      </c>
      <c r="IL17">
        <v>2.34741</v>
      </c>
      <c r="IM17">
        <v>1.5502899999999999</v>
      </c>
      <c r="IN17">
        <v>2.3571800000000001</v>
      </c>
      <c r="IO17">
        <v>32.421199999999999</v>
      </c>
      <c r="IP17">
        <v>15.997</v>
      </c>
      <c r="IQ17">
        <v>18</v>
      </c>
      <c r="IR17">
        <v>584.59299999999996</v>
      </c>
      <c r="IS17">
        <v>473.98</v>
      </c>
      <c r="IT17">
        <v>27.770499999999998</v>
      </c>
      <c r="IU17">
        <v>27.679300000000001</v>
      </c>
      <c r="IV17">
        <v>30.0001</v>
      </c>
      <c r="IW17">
        <v>27.4695</v>
      </c>
      <c r="IX17">
        <v>27.4389</v>
      </c>
      <c r="IY17">
        <v>19.8218</v>
      </c>
      <c r="IZ17">
        <v>50.1417</v>
      </c>
      <c r="JA17">
        <v>59.927100000000003</v>
      </c>
      <c r="JB17">
        <v>27.776399999999999</v>
      </c>
      <c r="JC17">
        <v>400</v>
      </c>
      <c r="JD17">
        <v>16.3537</v>
      </c>
      <c r="JE17">
        <v>99.980500000000006</v>
      </c>
      <c r="JF17">
        <v>99.782200000000003</v>
      </c>
    </row>
    <row r="18" spans="1:266" x14ac:dyDescent="0.25">
      <c r="A18">
        <v>2</v>
      </c>
      <c r="B18">
        <v>1657462219</v>
      </c>
      <c r="C18">
        <v>133.5</v>
      </c>
      <c r="D18" t="s">
        <v>410</v>
      </c>
      <c r="E18" t="s">
        <v>411</v>
      </c>
      <c r="F18" t="s">
        <v>396</v>
      </c>
      <c r="G18" t="s">
        <v>397</v>
      </c>
      <c r="H18" t="s">
        <v>31</v>
      </c>
      <c r="I18" t="s">
        <v>398</v>
      </c>
      <c r="J18" t="s">
        <v>399</v>
      </c>
      <c r="K18">
        <v>1657462219</v>
      </c>
      <c r="L18">
        <f t="shared" si="0"/>
        <v>6.2726399025044106E-3</v>
      </c>
      <c r="M18">
        <f t="shared" si="1"/>
        <v>6.2726399025044106</v>
      </c>
      <c r="N18">
        <f t="shared" si="2"/>
        <v>19.082412685497452</v>
      </c>
      <c r="O18">
        <f t="shared" si="3"/>
        <v>275.06299999999999</v>
      </c>
      <c r="P18">
        <f t="shared" si="4"/>
        <v>199.39056813458771</v>
      </c>
      <c r="Q18">
        <f t="shared" si="5"/>
        <v>19.869395989877329</v>
      </c>
      <c r="R18">
        <f t="shared" si="6"/>
        <v>27.410201597271897</v>
      </c>
      <c r="S18">
        <f t="shared" si="7"/>
        <v>0.46786067201598053</v>
      </c>
      <c r="T18">
        <f t="shared" si="8"/>
        <v>2.9232004482749452</v>
      </c>
      <c r="U18">
        <f t="shared" si="9"/>
        <v>0.42988994051800727</v>
      </c>
      <c r="V18">
        <f t="shared" si="10"/>
        <v>0.27183546729100044</v>
      </c>
      <c r="W18">
        <f t="shared" si="11"/>
        <v>344.33139930226605</v>
      </c>
      <c r="X18">
        <f t="shared" si="12"/>
        <v>29.080029143981324</v>
      </c>
      <c r="Y18">
        <f t="shared" si="13"/>
        <v>27.9694</v>
      </c>
      <c r="Z18">
        <f t="shared" si="14"/>
        <v>3.7880754257670968</v>
      </c>
      <c r="AA18">
        <f t="shared" si="15"/>
        <v>60.259476685238788</v>
      </c>
      <c r="AB18">
        <f t="shared" si="16"/>
        <v>2.3790392415299397</v>
      </c>
      <c r="AC18">
        <f t="shared" si="17"/>
        <v>3.94799187181244</v>
      </c>
      <c r="AD18">
        <f t="shared" si="18"/>
        <v>1.409036184237157</v>
      </c>
      <c r="AE18">
        <f t="shared" si="19"/>
        <v>-276.62341970044452</v>
      </c>
      <c r="AF18">
        <f t="shared" si="20"/>
        <v>112.05045920542035</v>
      </c>
      <c r="AG18">
        <f t="shared" si="21"/>
        <v>8.382468299669938</v>
      </c>
      <c r="AH18">
        <f t="shared" si="22"/>
        <v>188.14090710691181</v>
      </c>
      <c r="AI18">
        <v>0</v>
      </c>
      <c r="AJ18">
        <v>0</v>
      </c>
      <c r="AK18">
        <f t="shared" si="23"/>
        <v>1</v>
      </c>
      <c r="AL18">
        <f t="shared" si="24"/>
        <v>0</v>
      </c>
      <c r="AM18">
        <f t="shared" si="25"/>
        <v>52390.666329987034</v>
      </c>
      <c r="AN18" t="s">
        <v>400</v>
      </c>
      <c r="AO18">
        <v>12165.1</v>
      </c>
      <c r="AP18">
        <v>210.61769230769229</v>
      </c>
      <c r="AQ18">
        <v>938.28899999999999</v>
      </c>
      <c r="AR18">
        <f t="shared" si="26"/>
        <v>0.77553004212167864</v>
      </c>
      <c r="AS18">
        <v>-0.38717931741538342</v>
      </c>
      <c r="AT18" t="s">
        <v>412</v>
      </c>
      <c r="AU18">
        <v>10155.1</v>
      </c>
      <c r="AV18">
        <v>842.64792307692312</v>
      </c>
      <c r="AW18">
        <v>1245.72</v>
      </c>
      <c r="AX18">
        <f t="shared" si="27"/>
        <v>0.32356554998159848</v>
      </c>
      <c r="AY18">
        <v>0.5</v>
      </c>
      <c r="AZ18">
        <f t="shared" si="28"/>
        <v>1513.0166996511327</v>
      </c>
      <c r="BA18">
        <f t="shared" si="29"/>
        <v>19.082412685497452</v>
      </c>
      <c r="BB18">
        <f t="shared" si="30"/>
        <v>244.78004027698088</v>
      </c>
      <c r="BC18">
        <f t="shared" si="31"/>
        <v>1.2868061540498583E-2</v>
      </c>
      <c r="BD18">
        <f t="shared" si="32"/>
        <v>-0.24678980830363167</v>
      </c>
      <c r="BE18">
        <f t="shared" si="33"/>
        <v>222.96951156927031</v>
      </c>
      <c r="BF18" t="s">
        <v>413</v>
      </c>
      <c r="BG18">
        <v>593.65</v>
      </c>
      <c r="BH18">
        <f t="shared" si="34"/>
        <v>593.65</v>
      </c>
      <c r="BI18">
        <f t="shared" si="35"/>
        <v>0.52344828693446366</v>
      </c>
      <c r="BJ18">
        <f t="shared" si="36"/>
        <v>0.61814234196187046</v>
      </c>
      <c r="BK18">
        <f t="shared" si="37"/>
        <v>-0.89203775544845487</v>
      </c>
      <c r="BL18">
        <f t="shared" si="38"/>
        <v>0.38940312849045761</v>
      </c>
      <c r="BM18">
        <f t="shared" si="39"/>
        <v>-0.42248608231506052</v>
      </c>
      <c r="BN18">
        <f t="shared" si="40"/>
        <v>0.43548460899982017</v>
      </c>
      <c r="BO18">
        <f t="shared" si="41"/>
        <v>0.56451539100017989</v>
      </c>
      <c r="BP18">
        <v>398</v>
      </c>
      <c r="BQ18">
        <v>300</v>
      </c>
      <c r="BR18">
        <v>300</v>
      </c>
      <c r="BS18">
        <v>300</v>
      </c>
      <c r="BT18">
        <v>10155.1</v>
      </c>
      <c r="BU18">
        <v>1151.17</v>
      </c>
      <c r="BV18">
        <v>-6.9322699999999999E-3</v>
      </c>
      <c r="BW18">
        <v>-4.38</v>
      </c>
      <c r="BX18" t="s">
        <v>403</v>
      </c>
      <c r="BY18" t="s">
        <v>403</v>
      </c>
      <c r="BZ18" t="s">
        <v>403</v>
      </c>
      <c r="CA18" t="s">
        <v>403</v>
      </c>
      <c r="CB18" t="s">
        <v>403</v>
      </c>
      <c r="CC18" t="s">
        <v>403</v>
      </c>
      <c r="CD18" t="s">
        <v>403</v>
      </c>
      <c r="CE18" t="s">
        <v>403</v>
      </c>
      <c r="CF18" t="s">
        <v>403</v>
      </c>
      <c r="CG18" t="s">
        <v>403</v>
      </c>
      <c r="CH18">
        <f t="shared" si="42"/>
        <v>1799.8</v>
      </c>
      <c r="CI18">
        <f t="shared" si="43"/>
        <v>1513.0166996511327</v>
      </c>
      <c r="CJ18">
        <f t="shared" si="44"/>
        <v>0.84065823961058606</v>
      </c>
      <c r="CK18">
        <f t="shared" si="45"/>
        <v>0.19131647922117237</v>
      </c>
      <c r="CL18">
        <v>6</v>
      </c>
      <c r="CM18">
        <v>0.5</v>
      </c>
      <c r="CN18" t="s">
        <v>404</v>
      </c>
      <c r="CO18">
        <v>2</v>
      </c>
      <c r="CP18">
        <v>1657462219</v>
      </c>
      <c r="CQ18">
        <v>275.06299999999999</v>
      </c>
      <c r="CR18">
        <v>300.02600000000001</v>
      </c>
      <c r="CS18">
        <v>23.873799999999999</v>
      </c>
      <c r="CT18">
        <v>16.528199999999998</v>
      </c>
      <c r="CU18">
        <v>274.98700000000002</v>
      </c>
      <c r="CV18">
        <v>23.872900000000001</v>
      </c>
      <c r="CW18">
        <v>500.12700000000001</v>
      </c>
      <c r="CX18">
        <v>99.550899999999999</v>
      </c>
      <c r="CY18">
        <v>9.9731299999999995E-2</v>
      </c>
      <c r="CZ18">
        <v>28.680399999999999</v>
      </c>
      <c r="DA18">
        <v>27.9694</v>
      </c>
      <c r="DB18">
        <v>999.9</v>
      </c>
      <c r="DC18">
        <v>0</v>
      </c>
      <c r="DD18">
        <v>0</v>
      </c>
      <c r="DE18">
        <v>10008.799999999999</v>
      </c>
      <c r="DF18">
        <v>0</v>
      </c>
      <c r="DG18">
        <v>1428.06</v>
      </c>
      <c r="DH18">
        <v>-24.962499999999999</v>
      </c>
      <c r="DI18">
        <v>281.791</v>
      </c>
      <c r="DJ18">
        <v>305.06799999999998</v>
      </c>
      <c r="DK18">
        <v>7.3456099999999998</v>
      </c>
      <c r="DL18">
        <v>300.02600000000001</v>
      </c>
      <c r="DM18">
        <v>16.528199999999998</v>
      </c>
      <c r="DN18">
        <v>2.3766600000000002</v>
      </c>
      <c r="DO18">
        <v>1.6453899999999999</v>
      </c>
      <c r="DP18">
        <v>20.2056</v>
      </c>
      <c r="DQ18">
        <v>14.390599999999999</v>
      </c>
      <c r="DR18">
        <v>1799.8</v>
      </c>
      <c r="DS18">
        <v>0.97799999999999998</v>
      </c>
      <c r="DT18">
        <v>2.1999999999999999E-2</v>
      </c>
      <c r="DU18">
        <v>0</v>
      </c>
      <c r="DV18">
        <v>842.10299999999995</v>
      </c>
      <c r="DW18">
        <v>5.0005300000000004</v>
      </c>
      <c r="DX18">
        <v>16333.3</v>
      </c>
      <c r="DY18">
        <v>16033.5</v>
      </c>
      <c r="DZ18">
        <v>46.375</v>
      </c>
      <c r="EA18">
        <v>46.936999999999998</v>
      </c>
      <c r="EB18">
        <v>46.811999999999998</v>
      </c>
      <c r="EC18">
        <v>46.5</v>
      </c>
      <c r="ED18">
        <v>47.625</v>
      </c>
      <c r="EE18">
        <v>1755.31</v>
      </c>
      <c r="EF18">
        <v>39.49</v>
      </c>
      <c r="EG18">
        <v>0</v>
      </c>
      <c r="EH18">
        <v>132.89999985694891</v>
      </c>
      <c r="EI18">
        <v>0</v>
      </c>
      <c r="EJ18">
        <v>842.64792307692312</v>
      </c>
      <c r="EK18">
        <v>-4.4997606754080266</v>
      </c>
      <c r="EL18">
        <v>-110.1333331859399</v>
      </c>
      <c r="EM18">
        <v>16347.515384615381</v>
      </c>
      <c r="EN18">
        <v>15</v>
      </c>
      <c r="EO18">
        <v>1657462162</v>
      </c>
      <c r="EP18" t="s">
        <v>414</v>
      </c>
      <c r="EQ18">
        <v>1657462159.5</v>
      </c>
      <c r="ER18">
        <v>1657462162</v>
      </c>
      <c r="ES18">
        <v>4</v>
      </c>
      <c r="ET18">
        <v>-2.9000000000000001E-2</v>
      </c>
      <c r="EU18">
        <v>1E-3</v>
      </c>
      <c r="EV18">
        <v>5.6000000000000001E-2</v>
      </c>
      <c r="EW18">
        <v>-8.9999999999999993E-3</v>
      </c>
      <c r="EX18">
        <v>300</v>
      </c>
      <c r="EY18">
        <v>16</v>
      </c>
      <c r="EZ18">
        <v>0.1</v>
      </c>
      <c r="FA18">
        <v>0.01</v>
      </c>
      <c r="FB18">
        <v>-24.918855000000001</v>
      </c>
      <c r="FC18">
        <v>-9.1249530956841574E-2</v>
      </c>
      <c r="FD18">
        <v>4.3994505054608737E-2</v>
      </c>
      <c r="FE18">
        <v>1</v>
      </c>
      <c r="FF18">
        <v>7.3565459999999998</v>
      </c>
      <c r="FG18">
        <v>-8.8876547842434955E-2</v>
      </c>
      <c r="FH18">
        <v>8.7784596598720274E-3</v>
      </c>
      <c r="FI18">
        <v>1</v>
      </c>
      <c r="FJ18">
        <v>2</v>
      </c>
      <c r="FK18">
        <v>2</v>
      </c>
      <c r="FL18" t="s">
        <v>406</v>
      </c>
      <c r="FM18">
        <v>3.1029800000000001</v>
      </c>
      <c r="FN18">
        <v>2.73814</v>
      </c>
      <c r="FO18">
        <v>6.7223900000000003E-2</v>
      </c>
      <c r="FP18">
        <v>7.2291999999999995E-2</v>
      </c>
      <c r="FQ18">
        <v>0.10892</v>
      </c>
      <c r="FR18">
        <v>8.3786899999999997E-2</v>
      </c>
      <c r="FS18">
        <v>22595.7</v>
      </c>
      <c r="FT18">
        <v>23255</v>
      </c>
      <c r="FU18">
        <v>24058.400000000001</v>
      </c>
      <c r="FV18">
        <v>25351.5</v>
      </c>
      <c r="FW18">
        <v>30882.2</v>
      </c>
      <c r="FX18">
        <v>32568.9</v>
      </c>
      <c r="FY18">
        <v>38325.599999999999</v>
      </c>
      <c r="FZ18">
        <v>39423.4</v>
      </c>
      <c r="GA18">
        <v>2.2071299999999998</v>
      </c>
      <c r="GB18">
        <v>1.9579299999999999</v>
      </c>
      <c r="GC18">
        <v>0.119187</v>
      </c>
      <c r="GD18">
        <v>0</v>
      </c>
      <c r="GE18">
        <v>26.020299999999999</v>
      </c>
      <c r="GF18">
        <v>999.9</v>
      </c>
      <c r="GG18">
        <v>70.400000000000006</v>
      </c>
      <c r="GH18">
        <v>28.2</v>
      </c>
      <c r="GI18">
        <v>27.151199999999999</v>
      </c>
      <c r="GJ18">
        <v>61.440100000000001</v>
      </c>
      <c r="GK18">
        <v>25.564900000000002</v>
      </c>
      <c r="GL18">
        <v>1</v>
      </c>
      <c r="GM18">
        <v>3.11331E-2</v>
      </c>
      <c r="GN18">
        <v>-0.64639199999999997</v>
      </c>
      <c r="GO18">
        <v>20.377600000000001</v>
      </c>
      <c r="GP18">
        <v>5.2569699999999999</v>
      </c>
      <c r="GQ18">
        <v>12.014900000000001</v>
      </c>
      <c r="GR18">
        <v>4.9807499999999996</v>
      </c>
      <c r="GS18">
        <v>3.2930000000000001</v>
      </c>
      <c r="GT18">
        <v>9999</v>
      </c>
      <c r="GU18">
        <v>9999</v>
      </c>
      <c r="GV18">
        <v>9999</v>
      </c>
      <c r="GW18">
        <v>999.9</v>
      </c>
      <c r="GX18">
        <v>1.87585</v>
      </c>
      <c r="GY18">
        <v>1.8766099999999999</v>
      </c>
      <c r="GZ18">
        <v>1.8831100000000001</v>
      </c>
      <c r="HA18">
        <v>1.88608</v>
      </c>
      <c r="HB18">
        <v>1.8769</v>
      </c>
      <c r="HC18">
        <v>1.88364</v>
      </c>
      <c r="HD18">
        <v>1.8825499999999999</v>
      </c>
      <c r="HE18">
        <v>1.88592</v>
      </c>
      <c r="HF18">
        <v>5</v>
      </c>
      <c r="HG18">
        <v>0</v>
      </c>
      <c r="HH18">
        <v>0</v>
      </c>
      <c r="HI18">
        <v>0</v>
      </c>
      <c r="HJ18" t="s">
        <v>407</v>
      </c>
      <c r="HK18" t="s">
        <v>408</v>
      </c>
      <c r="HL18" t="s">
        <v>409</v>
      </c>
      <c r="HM18" t="s">
        <v>409</v>
      </c>
      <c r="HN18" t="s">
        <v>409</v>
      </c>
      <c r="HO18" t="s">
        <v>409</v>
      </c>
      <c r="HP18">
        <v>0</v>
      </c>
      <c r="HQ18">
        <v>100</v>
      </c>
      <c r="HR18">
        <v>100</v>
      </c>
      <c r="HS18">
        <v>7.5999999999999998E-2</v>
      </c>
      <c r="HT18">
        <v>8.9999999999999998E-4</v>
      </c>
      <c r="HU18">
        <v>0.3951652484679829</v>
      </c>
      <c r="HV18">
        <v>-1.525366800250961E-3</v>
      </c>
      <c r="HW18">
        <v>1.461931187239696E-6</v>
      </c>
      <c r="HX18">
        <v>-4.9129200544651127E-10</v>
      </c>
      <c r="HY18">
        <v>-5.1896340658159207E-2</v>
      </c>
      <c r="HZ18">
        <v>1.0304401366260089E-2</v>
      </c>
      <c r="IA18">
        <v>-7.4986175083245816E-4</v>
      </c>
      <c r="IB18">
        <v>1.7208249193675381E-5</v>
      </c>
      <c r="IC18">
        <v>3</v>
      </c>
      <c r="ID18">
        <v>2175</v>
      </c>
      <c r="IE18">
        <v>1</v>
      </c>
      <c r="IF18">
        <v>24</v>
      </c>
      <c r="IG18">
        <v>1</v>
      </c>
      <c r="IH18">
        <v>0.9</v>
      </c>
      <c r="II18">
        <v>0.79101600000000005</v>
      </c>
      <c r="IJ18">
        <v>2.6171899999999999</v>
      </c>
      <c r="IK18">
        <v>1.6015600000000001</v>
      </c>
      <c r="IL18">
        <v>2.34619</v>
      </c>
      <c r="IM18">
        <v>1.5502899999999999</v>
      </c>
      <c r="IN18">
        <v>2.3791500000000001</v>
      </c>
      <c r="IO18">
        <v>32.576099999999997</v>
      </c>
      <c r="IP18">
        <v>15.997</v>
      </c>
      <c r="IQ18">
        <v>18</v>
      </c>
      <c r="IR18">
        <v>584.74199999999996</v>
      </c>
      <c r="IS18">
        <v>472.07299999999998</v>
      </c>
      <c r="IT18">
        <v>27.712</v>
      </c>
      <c r="IU18">
        <v>27.6769</v>
      </c>
      <c r="IV18">
        <v>30</v>
      </c>
      <c r="IW18">
        <v>27.481200000000001</v>
      </c>
      <c r="IX18">
        <v>27.450500000000002</v>
      </c>
      <c r="IY18">
        <v>15.8033</v>
      </c>
      <c r="IZ18">
        <v>49.5807</v>
      </c>
      <c r="JA18">
        <v>53.849200000000003</v>
      </c>
      <c r="JB18">
        <v>27.7194</v>
      </c>
      <c r="JC18">
        <v>300</v>
      </c>
      <c r="JD18">
        <v>16.439499999999999</v>
      </c>
      <c r="JE18">
        <v>99.987499999999997</v>
      </c>
      <c r="JF18">
        <v>99.796999999999997</v>
      </c>
    </row>
    <row r="19" spans="1:266" x14ac:dyDescent="0.25">
      <c r="A19">
        <v>3</v>
      </c>
      <c r="B19">
        <v>1657462358</v>
      </c>
      <c r="C19">
        <v>272.5</v>
      </c>
      <c r="D19" t="s">
        <v>415</v>
      </c>
      <c r="E19" t="s">
        <v>416</v>
      </c>
      <c r="F19" t="s">
        <v>396</v>
      </c>
      <c r="G19" t="s">
        <v>397</v>
      </c>
      <c r="H19" t="s">
        <v>31</v>
      </c>
      <c r="I19" t="s">
        <v>398</v>
      </c>
      <c r="J19" t="s">
        <v>399</v>
      </c>
      <c r="K19">
        <v>1657462358</v>
      </c>
      <c r="L19">
        <f t="shared" si="0"/>
        <v>6.2558403958477612E-3</v>
      </c>
      <c r="M19">
        <f t="shared" si="1"/>
        <v>6.2558403958477609</v>
      </c>
      <c r="N19">
        <f t="shared" si="2"/>
        <v>11.419805250553519</v>
      </c>
      <c r="O19">
        <f t="shared" si="3"/>
        <v>184.93600000000001</v>
      </c>
      <c r="P19">
        <f t="shared" si="4"/>
        <v>139.17631797448263</v>
      </c>
      <c r="Q19">
        <f t="shared" si="5"/>
        <v>13.869792443318257</v>
      </c>
      <c r="R19">
        <f t="shared" si="6"/>
        <v>18.430031578847998</v>
      </c>
      <c r="S19">
        <f t="shared" si="7"/>
        <v>0.46768461276671786</v>
      </c>
      <c r="T19">
        <f t="shared" si="8"/>
        <v>2.9193464499093045</v>
      </c>
      <c r="U19">
        <f t="shared" si="9"/>
        <v>0.42969547754663751</v>
      </c>
      <c r="V19">
        <f t="shared" si="10"/>
        <v>0.2717152341532526</v>
      </c>
      <c r="W19">
        <f t="shared" si="11"/>
        <v>344.37069930252409</v>
      </c>
      <c r="X19">
        <f t="shared" si="12"/>
        <v>29.057437964700839</v>
      </c>
      <c r="Y19">
        <f t="shared" si="13"/>
        <v>27.960799999999999</v>
      </c>
      <c r="Z19">
        <f t="shared" si="14"/>
        <v>3.786176255684699</v>
      </c>
      <c r="AA19">
        <f t="shared" si="15"/>
        <v>60.38558447132484</v>
      </c>
      <c r="AB19">
        <f t="shared" si="16"/>
        <v>2.3801903049119999</v>
      </c>
      <c r="AC19">
        <f t="shared" si="17"/>
        <v>3.9416531706210036</v>
      </c>
      <c r="AD19">
        <f t="shared" si="18"/>
        <v>1.4059859507726991</v>
      </c>
      <c r="AE19">
        <f t="shared" si="19"/>
        <v>-275.88256145688626</v>
      </c>
      <c r="AF19">
        <f t="shared" si="20"/>
        <v>108.89662283821653</v>
      </c>
      <c r="AG19">
        <f t="shared" si="21"/>
        <v>8.1558107062567284</v>
      </c>
      <c r="AH19">
        <f t="shared" si="22"/>
        <v>185.54057139011107</v>
      </c>
      <c r="AI19">
        <v>0</v>
      </c>
      <c r="AJ19">
        <v>0</v>
      </c>
      <c r="AK19">
        <f t="shared" si="23"/>
        <v>1</v>
      </c>
      <c r="AL19">
        <f t="shared" si="24"/>
        <v>0</v>
      </c>
      <c r="AM19">
        <f t="shared" si="25"/>
        <v>52285.130482312597</v>
      </c>
      <c r="AN19" t="s">
        <v>400</v>
      </c>
      <c r="AO19">
        <v>12165.1</v>
      </c>
      <c r="AP19">
        <v>210.61769230769229</v>
      </c>
      <c r="AQ19">
        <v>938.28899999999999</v>
      </c>
      <c r="AR19">
        <f t="shared" si="26"/>
        <v>0.77553004212167864</v>
      </c>
      <c r="AS19">
        <v>-0.38717931741538342</v>
      </c>
      <c r="AT19" t="s">
        <v>417</v>
      </c>
      <c r="AU19">
        <v>10152.5</v>
      </c>
      <c r="AV19">
        <v>804.61134615384606</v>
      </c>
      <c r="AW19">
        <v>1115.76</v>
      </c>
      <c r="AX19">
        <f t="shared" si="27"/>
        <v>0.27886700889631633</v>
      </c>
      <c r="AY19">
        <v>0.5</v>
      </c>
      <c r="AZ19">
        <f t="shared" si="28"/>
        <v>1513.192799651262</v>
      </c>
      <c r="BA19">
        <f t="shared" si="29"/>
        <v>11.419805250553519</v>
      </c>
      <c r="BB19">
        <f t="shared" si="30"/>
        <v>210.98977496109515</v>
      </c>
      <c r="BC19">
        <f t="shared" si="31"/>
        <v>7.8026967685082818E-3</v>
      </c>
      <c r="BD19">
        <f t="shared" si="32"/>
        <v>-0.15905839965583998</v>
      </c>
      <c r="BE19">
        <f t="shared" si="33"/>
        <v>218.41597981634811</v>
      </c>
      <c r="BF19" t="s">
        <v>418</v>
      </c>
      <c r="BG19">
        <v>582.55999999999995</v>
      </c>
      <c r="BH19">
        <f t="shared" si="34"/>
        <v>582.55999999999995</v>
      </c>
      <c r="BI19">
        <f t="shared" si="35"/>
        <v>0.47788054778805478</v>
      </c>
      <c r="BJ19">
        <f t="shared" si="36"/>
        <v>0.58354961336487976</v>
      </c>
      <c r="BK19">
        <f t="shared" si="37"/>
        <v>-0.49889382085801265</v>
      </c>
      <c r="BL19">
        <f t="shared" si="38"/>
        <v>0.34375661285730685</v>
      </c>
      <c r="BM19">
        <f t="shared" si="39"/>
        <v>-0.24388896212332556</v>
      </c>
      <c r="BN19">
        <f t="shared" si="40"/>
        <v>0.42250542996549229</v>
      </c>
      <c r="BO19">
        <f t="shared" si="41"/>
        <v>0.57749457003450777</v>
      </c>
      <c r="BP19">
        <v>400</v>
      </c>
      <c r="BQ19">
        <v>300</v>
      </c>
      <c r="BR19">
        <v>300</v>
      </c>
      <c r="BS19">
        <v>300</v>
      </c>
      <c r="BT19">
        <v>10152.5</v>
      </c>
      <c r="BU19">
        <v>1048.1500000000001</v>
      </c>
      <c r="BV19">
        <v>-6.9301700000000003E-3</v>
      </c>
      <c r="BW19">
        <v>-2.12</v>
      </c>
      <c r="BX19" t="s">
        <v>403</v>
      </c>
      <c r="BY19" t="s">
        <v>403</v>
      </c>
      <c r="BZ19" t="s">
        <v>403</v>
      </c>
      <c r="CA19" t="s">
        <v>403</v>
      </c>
      <c r="CB19" t="s">
        <v>403</v>
      </c>
      <c r="CC19" t="s">
        <v>403</v>
      </c>
      <c r="CD19" t="s">
        <v>403</v>
      </c>
      <c r="CE19" t="s">
        <v>403</v>
      </c>
      <c r="CF19" t="s">
        <v>403</v>
      </c>
      <c r="CG19" t="s">
        <v>403</v>
      </c>
      <c r="CH19">
        <f t="shared" si="42"/>
        <v>1800.01</v>
      </c>
      <c r="CI19">
        <f t="shared" si="43"/>
        <v>1513.192799651262</v>
      </c>
      <c r="CJ19">
        <f t="shared" si="44"/>
        <v>0.84065799615072256</v>
      </c>
      <c r="CK19">
        <f t="shared" si="45"/>
        <v>0.19131599230144503</v>
      </c>
      <c r="CL19">
        <v>6</v>
      </c>
      <c r="CM19">
        <v>0.5</v>
      </c>
      <c r="CN19" t="s">
        <v>404</v>
      </c>
      <c r="CO19">
        <v>2</v>
      </c>
      <c r="CP19">
        <v>1657462358</v>
      </c>
      <c r="CQ19">
        <v>184.93600000000001</v>
      </c>
      <c r="CR19">
        <v>200.02600000000001</v>
      </c>
      <c r="CS19">
        <v>23.884</v>
      </c>
      <c r="CT19">
        <v>16.557300000000001</v>
      </c>
      <c r="CU19">
        <v>184.76499999999999</v>
      </c>
      <c r="CV19">
        <v>23.882300000000001</v>
      </c>
      <c r="CW19">
        <v>500.06900000000002</v>
      </c>
      <c r="CX19">
        <v>99.556399999999996</v>
      </c>
      <c r="CY19">
        <v>9.9867999999999998E-2</v>
      </c>
      <c r="CZ19">
        <v>28.652699999999999</v>
      </c>
      <c r="DA19">
        <v>27.960799999999999</v>
      </c>
      <c r="DB19">
        <v>999.9</v>
      </c>
      <c r="DC19">
        <v>0</v>
      </c>
      <c r="DD19">
        <v>0</v>
      </c>
      <c r="DE19">
        <v>9986.25</v>
      </c>
      <c r="DF19">
        <v>0</v>
      </c>
      <c r="DG19">
        <v>409.22399999999999</v>
      </c>
      <c r="DH19">
        <v>-15.089499999999999</v>
      </c>
      <c r="DI19">
        <v>189.46100000000001</v>
      </c>
      <c r="DJ19">
        <v>203.393</v>
      </c>
      <c r="DK19">
        <v>7.3267100000000003</v>
      </c>
      <c r="DL19">
        <v>200.02600000000001</v>
      </c>
      <c r="DM19">
        <v>16.557300000000001</v>
      </c>
      <c r="DN19">
        <v>2.3778100000000002</v>
      </c>
      <c r="DO19">
        <v>1.64839</v>
      </c>
      <c r="DP19">
        <v>20.2134</v>
      </c>
      <c r="DQ19">
        <v>14.418699999999999</v>
      </c>
      <c r="DR19">
        <v>1800.01</v>
      </c>
      <c r="DS19">
        <v>0.97800699999999996</v>
      </c>
      <c r="DT19">
        <v>2.1992899999999999E-2</v>
      </c>
      <c r="DU19">
        <v>0</v>
      </c>
      <c r="DV19">
        <v>804.15899999999999</v>
      </c>
      <c r="DW19">
        <v>5.0005300000000004</v>
      </c>
      <c r="DX19">
        <v>15328.3</v>
      </c>
      <c r="DY19">
        <v>16035.4</v>
      </c>
      <c r="DZ19">
        <v>46.75</v>
      </c>
      <c r="EA19">
        <v>47.25</v>
      </c>
      <c r="EB19">
        <v>47.125</v>
      </c>
      <c r="EC19">
        <v>46.936999999999998</v>
      </c>
      <c r="ED19">
        <v>48</v>
      </c>
      <c r="EE19">
        <v>1755.53</v>
      </c>
      <c r="EF19">
        <v>39.479999999999997</v>
      </c>
      <c r="EG19">
        <v>0</v>
      </c>
      <c r="EH19">
        <v>138.39999985694891</v>
      </c>
      <c r="EI19">
        <v>0</v>
      </c>
      <c r="EJ19">
        <v>804.61134615384606</v>
      </c>
      <c r="EK19">
        <v>-4.4552136747132334</v>
      </c>
      <c r="EL19">
        <v>-1654.8957272075979</v>
      </c>
      <c r="EM19">
        <v>15517.903846153849</v>
      </c>
      <c r="EN19">
        <v>15</v>
      </c>
      <c r="EO19">
        <v>1657462295.5</v>
      </c>
      <c r="EP19" t="s">
        <v>419</v>
      </c>
      <c r="EQ19">
        <v>1657462284.5</v>
      </c>
      <c r="ER19">
        <v>1657462295.5</v>
      </c>
      <c r="ES19">
        <v>5</v>
      </c>
      <c r="ET19">
        <v>0.01</v>
      </c>
      <c r="EU19">
        <v>1E-3</v>
      </c>
      <c r="EV19">
        <v>0.155</v>
      </c>
      <c r="EW19">
        <v>-8.0000000000000002E-3</v>
      </c>
      <c r="EX19">
        <v>200</v>
      </c>
      <c r="EY19">
        <v>17</v>
      </c>
      <c r="EZ19">
        <v>0.09</v>
      </c>
      <c r="FA19">
        <v>0.01</v>
      </c>
      <c r="FB19">
        <v>-15.015555000000001</v>
      </c>
      <c r="FC19">
        <v>-0.26819887429642553</v>
      </c>
      <c r="FD19">
        <v>3.1013069422422379E-2</v>
      </c>
      <c r="FE19">
        <v>1</v>
      </c>
      <c r="FF19">
        <v>7.3272039999999992</v>
      </c>
      <c r="FG19">
        <v>-4.9214183864932697E-2</v>
      </c>
      <c r="FH19">
        <v>9.0544275909634798E-3</v>
      </c>
      <c r="FI19">
        <v>1</v>
      </c>
      <c r="FJ19">
        <v>2</v>
      </c>
      <c r="FK19">
        <v>2</v>
      </c>
      <c r="FL19" t="s">
        <v>406</v>
      </c>
      <c r="FM19">
        <v>3.10297</v>
      </c>
      <c r="FN19">
        <v>2.7380800000000001</v>
      </c>
      <c r="FO19">
        <v>4.77157E-2</v>
      </c>
      <c r="FP19">
        <v>5.1282899999999999E-2</v>
      </c>
      <c r="FQ19">
        <v>0.108947</v>
      </c>
      <c r="FR19">
        <v>8.3892400000000006E-2</v>
      </c>
      <c r="FS19">
        <v>23067.8</v>
      </c>
      <c r="FT19">
        <v>23782.7</v>
      </c>
      <c r="FU19">
        <v>24058.1</v>
      </c>
      <c r="FV19">
        <v>25352.799999999999</v>
      </c>
      <c r="FW19">
        <v>30881.4</v>
      </c>
      <c r="FX19">
        <v>32566.9</v>
      </c>
      <c r="FY19">
        <v>38325.800000000003</v>
      </c>
      <c r="FZ19">
        <v>39425.5</v>
      </c>
      <c r="GA19">
        <v>2.2067000000000001</v>
      </c>
      <c r="GB19">
        <v>1.9538199999999999</v>
      </c>
      <c r="GC19">
        <v>0.111632</v>
      </c>
      <c r="GD19">
        <v>0</v>
      </c>
      <c r="GE19">
        <v>26.135300000000001</v>
      </c>
      <c r="GF19">
        <v>999.9</v>
      </c>
      <c r="GG19">
        <v>69.7</v>
      </c>
      <c r="GH19">
        <v>28.4</v>
      </c>
      <c r="GI19">
        <v>27.1952</v>
      </c>
      <c r="GJ19">
        <v>62.060099999999998</v>
      </c>
      <c r="GK19">
        <v>25.781199999999998</v>
      </c>
      <c r="GL19">
        <v>1</v>
      </c>
      <c r="GM19">
        <v>3.4263200000000001E-2</v>
      </c>
      <c r="GN19">
        <v>-0.45519900000000002</v>
      </c>
      <c r="GO19">
        <v>20.330200000000001</v>
      </c>
      <c r="GP19">
        <v>5.2569699999999999</v>
      </c>
      <c r="GQ19">
        <v>12.014099999999999</v>
      </c>
      <c r="GR19">
        <v>4.9809000000000001</v>
      </c>
      <c r="GS19">
        <v>3.2930000000000001</v>
      </c>
      <c r="GT19">
        <v>9999</v>
      </c>
      <c r="GU19">
        <v>9999</v>
      </c>
      <c r="GV19">
        <v>9999</v>
      </c>
      <c r="GW19">
        <v>999.9</v>
      </c>
      <c r="GX19">
        <v>1.8759999999999999</v>
      </c>
      <c r="GY19">
        <v>1.8768100000000001</v>
      </c>
      <c r="GZ19">
        <v>1.88324</v>
      </c>
      <c r="HA19">
        <v>1.8862699999999999</v>
      </c>
      <c r="HB19">
        <v>1.8769899999999999</v>
      </c>
      <c r="HC19">
        <v>1.88384</v>
      </c>
      <c r="HD19">
        <v>1.8826400000000001</v>
      </c>
      <c r="HE19">
        <v>1.8860600000000001</v>
      </c>
      <c r="HF19">
        <v>5</v>
      </c>
      <c r="HG19">
        <v>0</v>
      </c>
      <c r="HH19">
        <v>0</v>
      </c>
      <c r="HI19">
        <v>0</v>
      </c>
      <c r="HJ19" t="s">
        <v>407</v>
      </c>
      <c r="HK19" t="s">
        <v>408</v>
      </c>
      <c r="HL19" t="s">
        <v>409</v>
      </c>
      <c r="HM19" t="s">
        <v>409</v>
      </c>
      <c r="HN19" t="s">
        <v>409</v>
      </c>
      <c r="HO19" t="s">
        <v>409</v>
      </c>
      <c r="HP19">
        <v>0</v>
      </c>
      <c r="HQ19">
        <v>100</v>
      </c>
      <c r="HR19">
        <v>100</v>
      </c>
      <c r="HS19">
        <v>0.17100000000000001</v>
      </c>
      <c r="HT19">
        <v>1.6999999999999999E-3</v>
      </c>
      <c r="HU19">
        <v>0.40564699188408992</v>
      </c>
      <c r="HV19">
        <v>-1.525366800250961E-3</v>
      </c>
      <c r="HW19">
        <v>1.461931187239696E-6</v>
      </c>
      <c r="HX19">
        <v>-4.9129200544651127E-10</v>
      </c>
      <c r="HY19">
        <v>-5.1048015182628428E-2</v>
      </c>
      <c r="HZ19">
        <v>1.0304401366260089E-2</v>
      </c>
      <c r="IA19">
        <v>-7.4986175083245816E-4</v>
      </c>
      <c r="IB19">
        <v>1.7208249193675381E-5</v>
      </c>
      <c r="IC19">
        <v>3</v>
      </c>
      <c r="ID19">
        <v>2175</v>
      </c>
      <c r="IE19">
        <v>1</v>
      </c>
      <c r="IF19">
        <v>24</v>
      </c>
      <c r="IG19">
        <v>1.2</v>
      </c>
      <c r="IH19">
        <v>1</v>
      </c>
      <c r="II19">
        <v>0.58105499999999999</v>
      </c>
      <c r="IJ19">
        <v>2.6196299999999999</v>
      </c>
      <c r="IK19">
        <v>1.6015600000000001</v>
      </c>
      <c r="IL19">
        <v>2.34619</v>
      </c>
      <c r="IM19">
        <v>1.5502899999999999</v>
      </c>
      <c r="IN19">
        <v>2.3864700000000001</v>
      </c>
      <c r="IO19">
        <v>33.042900000000003</v>
      </c>
      <c r="IP19">
        <v>24.052499999999998</v>
      </c>
      <c r="IQ19">
        <v>18</v>
      </c>
      <c r="IR19">
        <v>584.79399999999998</v>
      </c>
      <c r="IS19">
        <v>469.53399999999999</v>
      </c>
      <c r="IT19">
        <v>27.443300000000001</v>
      </c>
      <c r="IU19">
        <v>27.727599999999999</v>
      </c>
      <c r="IV19">
        <v>30</v>
      </c>
      <c r="IW19">
        <v>27.515699999999999</v>
      </c>
      <c r="IX19">
        <v>27.486699999999999</v>
      </c>
      <c r="IY19">
        <v>11.614100000000001</v>
      </c>
      <c r="IZ19">
        <v>49.513800000000003</v>
      </c>
      <c r="JA19">
        <v>47.586599999999997</v>
      </c>
      <c r="JB19">
        <v>27.438400000000001</v>
      </c>
      <c r="JC19">
        <v>200</v>
      </c>
      <c r="JD19">
        <v>16.477599999999999</v>
      </c>
      <c r="JE19">
        <v>99.987300000000005</v>
      </c>
      <c r="JF19">
        <v>99.802400000000006</v>
      </c>
    </row>
    <row r="20" spans="1:266" x14ac:dyDescent="0.25">
      <c r="A20">
        <v>4</v>
      </c>
      <c r="B20">
        <v>1657462496.5</v>
      </c>
      <c r="C20">
        <v>411</v>
      </c>
      <c r="D20" t="s">
        <v>420</v>
      </c>
      <c r="E20" t="s">
        <v>421</v>
      </c>
      <c r="F20" t="s">
        <v>396</v>
      </c>
      <c r="G20" t="s">
        <v>397</v>
      </c>
      <c r="H20" t="s">
        <v>31</v>
      </c>
      <c r="I20" t="s">
        <v>398</v>
      </c>
      <c r="J20" t="s">
        <v>399</v>
      </c>
      <c r="K20">
        <v>1657462496.5</v>
      </c>
      <c r="L20">
        <f t="shared" si="0"/>
        <v>6.2831306961558678E-3</v>
      </c>
      <c r="M20">
        <f t="shared" si="1"/>
        <v>6.2831306961558679</v>
      </c>
      <c r="N20">
        <f t="shared" si="2"/>
        <v>7.3309393975032711</v>
      </c>
      <c r="O20">
        <f t="shared" si="3"/>
        <v>140.18899999999999</v>
      </c>
      <c r="P20">
        <f t="shared" si="4"/>
        <v>110.19522222821212</v>
      </c>
      <c r="Q20">
        <f t="shared" si="5"/>
        <v>10.982064111905286</v>
      </c>
      <c r="R20">
        <f t="shared" si="6"/>
        <v>13.971246254175002</v>
      </c>
      <c r="S20">
        <f t="shared" si="7"/>
        <v>0.46564072693548769</v>
      </c>
      <c r="T20">
        <f t="shared" si="8"/>
        <v>2.9240082916193444</v>
      </c>
      <c r="U20">
        <f t="shared" si="9"/>
        <v>0.42802345666995445</v>
      </c>
      <c r="V20">
        <f t="shared" si="10"/>
        <v>0.27064072607073231</v>
      </c>
      <c r="W20">
        <f t="shared" si="11"/>
        <v>344.38771247143205</v>
      </c>
      <c r="X20">
        <f t="shared" si="12"/>
        <v>29.12981437316542</v>
      </c>
      <c r="Y20">
        <f t="shared" si="13"/>
        <v>28.018999999999998</v>
      </c>
      <c r="Z20">
        <f t="shared" si="14"/>
        <v>3.7990450073186404</v>
      </c>
      <c r="AA20">
        <f t="shared" si="15"/>
        <v>60.138049586984856</v>
      </c>
      <c r="AB20">
        <f t="shared" si="16"/>
        <v>2.3814572201850002</v>
      </c>
      <c r="AC20">
        <f t="shared" si="17"/>
        <v>3.9599841307463981</v>
      </c>
      <c r="AD20">
        <f t="shared" si="18"/>
        <v>1.4175877871336402</v>
      </c>
      <c r="AE20">
        <f t="shared" si="19"/>
        <v>-277.08606370047374</v>
      </c>
      <c r="AF20">
        <f t="shared" si="20"/>
        <v>112.50705066219155</v>
      </c>
      <c r="AG20">
        <f t="shared" si="21"/>
        <v>8.4185695008149786</v>
      </c>
      <c r="AH20">
        <f t="shared" si="22"/>
        <v>188.22726893396481</v>
      </c>
      <c r="AI20">
        <v>0</v>
      </c>
      <c r="AJ20">
        <v>0</v>
      </c>
      <c r="AK20">
        <f t="shared" si="23"/>
        <v>1</v>
      </c>
      <c r="AL20">
        <f t="shared" si="24"/>
        <v>0</v>
      </c>
      <c r="AM20">
        <f t="shared" si="25"/>
        <v>52404.942842194061</v>
      </c>
      <c r="AN20" t="s">
        <v>400</v>
      </c>
      <c r="AO20">
        <v>12165.1</v>
      </c>
      <c r="AP20">
        <v>210.61769230769229</v>
      </c>
      <c r="AQ20">
        <v>938.28899999999999</v>
      </c>
      <c r="AR20">
        <f t="shared" si="26"/>
        <v>0.77553004212167864</v>
      </c>
      <c r="AS20">
        <v>-0.38717931741538342</v>
      </c>
      <c r="AT20" t="s">
        <v>422</v>
      </c>
      <c r="AU20">
        <v>10151</v>
      </c>
      <c r="AV20">
        <v>793.74356000000012</v>
      </c>
      <c r="AW20">
        <v>1070.81</v>
      </c>
      <c r="AX20">
        <f t="shared" si="27"/>
        <v>0.25874472595511799</v>
      </c>
      <c r="AY20">
        <v>0.5</v>
      </c>
      <c r="AZ20">
        <f t="shared" si="28"/>
        <v>1513.2609062357158</v>
      </c>
      <c r="BA20">
        <f t="shared" si="29"/>
        <v>7.3309393975032711</v>
      </c>
      <c r="BB20">
        <f t="shared" si="30"/>
        <v>195.77413924127688</v>
      </c>
      <c r="BC20">
        <f t="shared" si="31"/>
        <v>5.1003225439278134E-3</v>
      </c>
      <c r="BD20">
        <f t="shared" si="32"/>
        <v>-0.12375771612144075</v>
      </c>
      <c r="BE20">
        <f t="shared" si="33"/>
        <v>216.63581116568432</v>
      </c>
      <c r="BF20" t="s">
        <v>423</v>
      </c>
      <c r="BG20">
        <v>581.01</v>
      </c>
      <c r="BH20">
        <f t="shared" si="34"/>
        <v>581.01</v>
      </c>
      <c r="BI20">
        <f t="shared" si="35"/>
        <v>0.45741074513685898</v>
      </c>
      <c r="BJ20">
        <f t="shared" si="36"/>
        <v>0.56567260106165751</v>
      </c>
      <c r="BK20">
        <f t="shared" si="37"/>
        <v>-0.37091740628472414</v>
      </c>
      <c r="BL20">
        <f t="shared" si="38"/>
        <v>0.32209825352112659</v>
      </c>
      <c r="BM20">
        <f t="shared" si="39"/>
        <v>-0.18211656636602722</v>
      </c>
      <c r="BN20">
        <f t="shared" si="40"/>
        <v>0.41406501357042014</v>
      </c>
      <c r="BO20">
        <f t="shared" si="41"/>
        <v>0.58593498642957986</v>
      </c>
      <c r="BP20">
        <v>402</v>
      </c>
      <c r="BQ20">
        <v>300</v>
      </c>
      <c r="BR20">
        <v>300</v>
      </c>
      <c r="BS20">
        <v>300</v>
      </c>
      <c r="BT20">
        <v>10151</v>
      </c>
      <c r="BU20">
        <v>1004.77</v>
      </c>
      <c r="BV20">
        <v>-6.9290000000000003E-3</v>
      </c>
      <c r="BW20">
        <v>-2.06</v>
      </c>
      <c r="BX20" t="s">
        <v>403</v>
      </c>
      <c r="BY20" t="s">
        <v>403</v>
      </c>
      <c r="BZ20" t="s">
        <v>403</v>
      </c>
      <c r="CA20" t="s">
        <v>403</v>
      </c>
      <c r="CB20" t="s">
        <v>403</v>
      </c>
      <c r="CC20" t="s">
        <v>403</v>
      </c>
      <c r="CD20" t="s">
        <v>403</v>
      </c>
      <c r="CE20" t="s">
        <v>403</v>
      </c>
      <c r="CF20" t="s">
        <v>403</v>
      </c>
      <c r="CG20" t="s">
        <v>403</v>
      </c>
      <c r="CH20">
        <f t="shared" si="42"/>
        <v>1800.09</v>
      </c>
      <c r="CI20">
        <f t="shared" si="43"/>
        <v>1513.2609062357158</v>
      </c>
      <c r="CJ20">
        <f t="shared" si="44"/>
        <v>0.84065847054075959</v>
      </c>
      <c r="CK20">
        <f t="shared" si="45"/>
        <v>0.19131694108151928</v>
      </c>
      <c r="CL20">
        <v>6</v>
      </c>
      <c r="CM20">
        <v>0.5</v>
      </c>
      <c r="CN20" t="s">
        <v>404</v>
      </c>
      <c r="CO20">
        <v>2</v>
      </c>
      <c r="CP20">
        <v>1657462496.5</v>
      </c>
      <c r="CQ20">
        <v>140.18899999999999</v>
      </c>
      <c r="CR20">
        <v>150.04300000000001</v>
      </c>
      <c r="CS20">
        <v>23.895800000000001</v>
      </c>
      <c r="CT20">
        <v>16.536300000000001</v>
      </c>
      <c r="CU20">
        <v>140.011</v>
      </c>
      <c r="CV20">
        <v>23.891300000000001</v>
      </c>
      <c r="CW20">
        <v>500.00599999999997</v>
      </c>
      <c r="CX20">
        <v>99.56</v>
      </c>
      <c r="CY20">
        <v>0.100075</v>
      </c>
      <c r="CZ20">
        <v>28.732700000000001</v>
      </c>
      <c r="DA20">
        <v>28.018999999999998</v>
      </c>
      <c r="DB20">
        <v>999.9</v>
      </c>
      <c r="DC20">
        <v>0</v>
      </c>
      <c r="DD20">
        <v>0</v>
      </c>
      <c r="DE20">
        <v>10012.5</v>
      </c>
      <c r="DF20">
        <v>0</v>
      </c>
      <c r="DG20">
        <v>1455.63</v>
      </c>
      <c r="DH20">
        <v>-9.8534199999999998</v>
      </c>
      <c r="DI20">
        <v>143.62100000000001</v>
      </c>
      <c r="DJ20">
        <v>152.565</v>
      </c>
      <c r="DK20">
        <v>7.3594600000000003</v>
      </c>
      <c r="DL20">
        <v>150.04300000000001</v>
      </c>
      <c r="DM20">
        <v>16.536300000000001</v>
      </c>
      <c r="DN20">
        <v>2.37906</v>
      </c>
      <c r="DO20">
        <v>1.64636</v>
      </c>
      <c r="DP20">
        <v>20.222000000000001</v>
      </c>
      <c r="DQ20">
        <v>14.399699999999999</v>
      </c>
      <c r="DR20">
        <v>1800.09</v>
      </c>
      <c r="DS20">
        <v>0.97798700000000005</v>
      </c>
      <c r="DT20">
        <v>2.20127E-2</v>
      </c>
      <c r="DU20">
        <v>0</v>
      </c>
      <c r="DV20">
        <v>793.202</v>
      </c>
      <c r="DW20">
        <v>5.0005300000000004</v>
      </c>
      <c r="DX20">
        <v>15422.2</v>
      </c>
      <c r="DY20">
        <v>16036.1</v>
      </c>
      <c r="DZ20">
        <v>47</v>
      </c>
      <c r="EA20">
        <v>47.436999999999998</v>
      </c>
      <c r="EB20">
        <v>47.375</v>
      </c>
      <c r="EC20">
        <v>47.125</v>
      </c>
      <c r="ED20">
        <v>48.186999999999998</v>
      </c>
      <c r="EE20">
        <v>1755.57</v>
      </c>
      <c r="EF20">
        <v>39.51</v>
      </c>
      <c r="EG20">
        <v>0</v>
      </c>
      <c r="EH20">
        <v>138.20000004768369</v>
      </c>
      <c r="EI20">
        <v>0</v>
      </c>
      <c r="EJ20">
        <v>793.74356000000012</v>
      </c>
      <c r="EK20">
        <v>-3.324615381211796</v>
      </c>
      <c r="EL20">
        <v>-62.761538394382782</v>
      </c>
      <c r="EM20">
        <v>15429.932000000001</v>
      </c>
      <c r="EN20">
        <v>15</v>
      </c>
      <c r="EO20">
        <v>1657462437.5</v>
      </c>
      <c r="EP20" t="s">
        <v>424</v>
      </c>
      <c r="EQ20">
        <v>1657462421.5</v>
      </c>
      <c r="ER20">
        <v>1657462437.5</v>
      </c>
      <c r="ES20">
        <v>6</v>
      </c>
      <c r="ET20">
        <v>-4.1000000000000002E-2</v>
      </c>
      <c r="EU20">
        <v>3.0000000000000001E-3</v>
      </c>
      <c r="EV20">
        <v>0.16700000000000001</v>
      </c>
      <c r="EW20">
        <v>-5.0000000000000001E-3</v>
      </c>
      <c r="EX20">
        <v>150</v>
      </c>
      <c r="EY20">
        <v>16</v>
      </c>
      <c r="EZ20">
        <v>0.14000000000000001</v>
      </c>
      <c r="FA20">
        <v>0.01</v>
      </c>
      <c r="FB20">
        <v>-9.8131846341463405</v>
      </c>
      <c r="FC20">
        <v>-5.2272543554021653E-2</v>
      </c>
      <c r="FD20">
        <v>1.6134349828188E-2</v>
      </c>
      <c r="FE20">
        <v>1</v>
      </c>
      <c r="FF20">
        <v>7.3644060975609742</v>
      </c>
      <c r="FG20">
        <v>-7.8371707317083983E-2</v>
      </c>
      <c r="FH20">
        <v>1.2019121529127879E-2</v>
      </c>
      <c r="FI20">
        <v>1</v>
      </c>
      <c r="FJ20">
        <v>2</v>
      </c>
      <c r="FK20">
        <v>2</v>
      </c>
      <c r="FL20" t="s">
        <v>406</v>
      </c>
      <c r="FM20">
        <v>3.1029399999999998</v>
      </c>
      <c r="FN20">
        <v>2.7385199999999998</v>
      </c>
      <c r="FO20">
        <v>3.7059099999999998E-2</v>
      </c>
      <c r="FP20">
        <v>3.9581999999999999E-2</v>
      </c>
      <c r="FQ20">
        <v>0.108969</v>
      </c>
      <c r="FR20">
        <v>8.3809400000000006E-2</v>
      </c>
      <c r="FS20">
        <v>23324.7</v>
      </c>
      <c r="FT20">
        <v>24076.5</v>
      </c>
      <c r="FU20">
        <v>24057.1</v>
      </c>
      <c r="FV20">
        <v>25353.5</v>
      </c>
      <c r="FW20">
        <v>30879.5</v>
      </c>
      <c r="FX20">
        <v>32571.4</v>
      </c>
      <c r="FY20">
        <v>38324.400000000001</v>
      </c>
      <c r="FZ20">
        <v>39427.5</v>
      </c>
      <c r="GA20">
        <v>2.2058499999999999</v>
      </c>
      <c r="GB20">
        <v>1.9500500000000001</v>
      </c>
      <c r="GC20">
        <v>0.120062</v>
      </c>
      <c r="GD20">
        <v>0</v>
      </c>
      <c r="GE20">
        <v>26.055700000000002</v>
      </c>
      <c r="GF20">
        <v>999.9</v>
      </c>
      <c r="GG20">
        <v>68.900000000000006</v>
      </c>
      <c r="GH20">
        <v>28.8</v>
      </c>
      <c r="GI20">
        <v>27.511199999999999</v>
      </c>
      <c r="GJ20">
        <v>61.5501</v>
      </c>
      <c r="GK20">
        <v>26.3141</v>
      </c>
      <c r="GL20">
        <v>1</v>
      </c>
      <c r="GM20">
        <v>3.79624E-2</v>
      </c>
      <c r="GN20">
        <v>-0.31800899999999999</v>
      </c>
      <c r="GO20">
        <v>20.330200000000001</v>
      </c>
      <c r="GP20">
        <v>5.2581699999999998</v>
      </c>
      <c r="GQ20">
        <v>12.0137</v>
      </c>
      <c r="GR20">
        <v>4.98095</v>
      </c>
      <c r="GS20">
        <v>3.2930000000000001</v>
      </c>
      <c r="GT20">
        <v>9999</v>
      </c>
      <c r="GU20">
        <v>9999</v>
      </c>
      <c r="GV20">
        <v>9999</v>
      </c>
      <c r="GW20">
        <v>999.9</v>
      </c>
      <c r="GX20">
        <v>1.8760600000000001</v>
      </c>
      <c r="GY20">
        <v>1.87683</v>
      </c>
      <c r="GZ20">
        <v>1.88324</v>
      </c>
      <c r="HA20">
        <v>1.88629</v>
      </c>
      <c r="HB20">
        <v>1.8770899999999999</v>
      </c>
      <c r="HC20">
        <v>1.88385</v>
      </c>
      <c r="HD20">
        <v>1.8826799999999999</v>
      </c>
      <c r="HE20">
        <v>1.88611</v>
      </c>
      <c r="HF20">
        <v>5</v>
      </c>
      <c r="HG20">
        <v>0</v>
      </c>
      <c r="HH20">
        <v>0</v>
      </c>
      <c r="HI20">
        <v>0</v>
      </c>
      <c r="HJ20" t="s">
        <v>407</v>
      </c>
      <c r="HK20" t="s">
        <v>408</v>
      </c>
      <c r="HL20" t="s">
        <v>409</v>
      </c>
      <c r="HM20" t="s">
        <v>409</v>
      </c>
      <c r="HN20" t="s">
        <v>409</v>
      </c>
      <c r="HO20" t="s">
        <v>409</v>
      </c>
      <c r="HP20">
        <v>0</v>
      </c>
      <c r="HQ20">
        <v>100</v>
      </c>
      <c r="HR20">
        <v>100</v>
      </c>
      <c r="HS20">
        <v>0.17799999999999999</v>
      </c>
      <c r="HT20">
        <v>4.4999999999999997E-3</v>
      </c>
      <c r="HU20">
        <v>0.36436569486103382</v>
      </c>
      <c r="HV20">
        <v>-1.525366800250961E-3</v>
      </c>
      <c r="HW20">
        <v>1.461931187239696E-6</v>
      </c>
      <c r="HX20">
        <v>-4.9129200544651127E-10</v>
      </c>
      <c r="HY20">
        <v>-4.8311883918787553E-2</v>
      </c>
      <c r="HZ20">
        <v>1.0304401366260089E-2</v>
      </c>
      <c r="IA20">
        <v>-7.4986175083245816E-4</v>
      </c>
      <c r="IB20">
        <v>1.7208249193675381E-5</v>
      </c>
      <c r="IC20">
        <v>3</v>
      </c>
      <c r="ID20">
        <v>2175</v>
      </c>
      <c r="IE20">
        <v>1</v>
      </c>
      <c r="IF20">
        <v>24</v>
      </c>
      <c r="IG20">
        <v>1.2</v>
      </c>
      <c r="IH20">
        <v>1</v>
      </c>
      <c r="II20">
        <v>0.47363300000000003</v>
      </c>
      <c r="IJ20">
        <v>2.6355</v>
      </c>
      <c r="IK20">
        <v>1.6015600000000001</v>
      </c>
      <c r="IL20">
        <v>2.34497</v>
      </c>
      <c r="IM20">
        <v>1.5502899999999999</v>
      </c>
      <c r="IN20">
        <v>2.2595200000000002</v>
      </c>
      <c r="IO20">
        <v>33.805700000000002</v>
      </c>
      <c r="IP20">
        <v>24.052499999999998</v>
      </c>
      <c r="IQ20">
        <v>18</v>
      </c>
      <c r="IR20">
        <v>584.62</v>
      </c>
      <c r="IS20">
        <v>467.25099999999998</v>
      </c>
      <c r="IT20">
        <v>27.547899999999998</v>
      </c>
      <c r="IU20">
        <v>27.771100000000001</v>
      </c>
      <c r="IV20">
        <v>30.0001</v>
      </c>
      <c r="IW20">
        <v>27.5564</v>
      </c>
      <c r="IX20">
        <v>27.525300000000001</v>
      </c>
      <c r="IY20">
        <v>9.4594699999999996</v>
      </c>
      <c r="IZ20">
        <v>49.673999999999999</v>
      </c>
      <c r="JA20">
        <v>41.782200000000003</v>
      </c>
      <c r="JB20">
        <v>27.528600000000001</v>
      </c>
      <c r="JC20">
        <v>150</v>
      </c>
      <c r="JD20">
        <v>16.5825</v>
      </c>
      <c r="JE20">
        <v>99.983500000000006</v>
      </c>
      <c r="JF20">
        <v>99.8065</v>
      </c>
    </row>
    <row r="21" spans="1:266" x14ac:dyDescent="0.25">
      <c r="A21">
        <v>5</v>
      </c>
      <c r="B21">
        <v>1657462638</v>
      </c>
      <c r="C21">
        <v>552.5</v>
      </c>
      <c r="D21" t="s">
        <v>425</v>
      </c>
      <c r="E21" t="s">
        <v>426</v>
      </c>
      <c r="F21" t="s">
        <v>396</v>
      </c>
      <c r="G21" t="s">
        <v>397</v>
      </c>
      <c r="H21" t="s">
        <v>31</v>
      </c>
      <c r="I21" t="s">
        <v>398</v>
      </c>
      <c r="J21" t="s">
        <v>399</v>
      </c>
      <c r="K21">
        <v>1657462638</v>
      </c>
      <c r="L21">
        <f t="shared" si="0"/>
        <v>6.3861174066756907E-3</v>
      </c>
      <c r="M21">
        <f t="shared" si="1"/>
        <v>6.3861174066756909</v>
      </c>
      <c r="N21">
        <f t="shared" si="2"/>
        <v>3.0856673168837117</v>
      </c>
      <c r="O21">
        <f t="shared" si="3"/>
        <v>95.588399999999993</v>
      </c>
      <c r="P21">
        <f t="shared" si="4"/>
        <v>82.410192375918584</v>
      </c>
      <c r="Q21">
        <f t="shared" si="5"/>
        <v>8.2133961652093745</v>
      </c>
      <c r="R21">
        <f t="shared" si="6"/>
        <v>9.5267997242040003</v>
      </c>
      <c r="S21">
        <f t="shared" si="7"/>
        <v>0.47796988295066767</v>
      </c>
      <c r="T21">
        <f t="shared" si="8"/>
        <v>2.9214589706745677</v>
      </c>
      <c r="U21">
        <f t="shared" si="9"/>
        <v>0.43839330357800238</v>
      </c>
      <c r="V21">
        <f t="shared" si="10"/>
        <v>0.27727801653195061</v>
      </c>
      <c r="W21">
        <f t="shared" si="11"/>
        <v>344.35729930196311</v>
      </c>
      <c r="X21">
        <f t="shared" si="12"/>
        <v>29.072844679997988</v>
      </c>
      <c r="Y21">
        <f t="shared" si="13"/>
        <v>27.999700000000001</v>
      </c>
      <c r="Z21">
        <f t="shared" si="14"/>
        <v>3.7947733122019862</v>
      </c>
      <c r="AA21">
        <f t="shared" si="15"/>
        <v>60.408781937570488</v>
      </c>
      <c r="AB21">
        <f t="shared" si="16"/>
        <v>2.3879788140810003</v>
      </c>
      <c r="AC21">
        <f t="shared" si="17"/>
        <v>3.9530325517055771</v>
      </c>
      <c r="AD21">
        <f t="shared" si="18"/>
        <v>1.4067944981209859</v>
      </c>
      <c r="AE21">
        <f t="shared" si="19"/>
        <v>-281.62777763439794</v>
      </c>
      <c r="AF21">
        <f t="shared" si="20"/>
        <v>110.67644179817803</v>
      </c>
      <c r="AG21">
        <f t="shared" si="21"/>
        <v>8.286770706178336</v>
      </c>
      <c r="AH21">
        <f t="shared" si="22"/>
        <v>181.69273417192153</v>
      </c>
      <c r="AI21">
        <v>0</v>
      </c>
      <c r="AJ21">
        <v>0</v>
      </c>
      <c r="AK21">
        <f t="shared" si="23"/>
        <v>1</v>
      </c>
      <c r="AL21">
        <f t="shared" si="24"/>
        <v>0</v>
      </c>
      <c r="AM21">
        <f t="shared" si="25"/>
        <v>52337.217966339129</v>
      </c>
      <c r="AN21" t="s">
        <v>400</v>
      </c>
      <c r="AO21">
        <v>12165.1</v>
      </c>
      <c r="AP21">
        <v>210.61769230769229</v>
      </c>
      <c r="AQ21">
        <v>938.28899999999999</v>
      </c>
      <c r="AR21">
        <f t="shared" si="26"/>
        <v>0.77553004212167864</v>
      </c>
      <c r="AS21">
        <v>-0.38717931741538342</v>
      </c>
      <c r="AT21" t="s">
        <v>427</v>
      </c>
      <c r="AU21">
        <v>10149.5</v>
      </c>
      <c r="AV21">
        <v>790.56465384615387</v>
      </c>
      <c r="AW21">
        <v>1019.46</v>
      </c>
      <c r="AX21">
        <f t="shared" si="27"/>
        <v>0.22452606885394832</v>
      </c>
      <c r="AY21">
        <v>0.5</v>
      </c>
      <c r="AZ21">
        <f t="shared" si="28"/>
        <v>1513.1264996509815</v>
      </c>
      <c r="BA21">
        <f t="shared" si="29"/>
        <v>3.0856673168837117</v>
      </c>
      <c r="BB21">
        <f t="shared" si="30"/>
        <v>169.86817232268504</v>
      </c>
      <c r="BC21">
        <f t="shared" si="31"/>
        <v>2.2951462651008649E-3</v>
      </c>
      <c r="BD21">
        <f t="shared" si="32"/>
        <v>-7.9621564357601135E-2</v>
      </c>
      <c r="BE21">
        <f t="shared" si="33"/>
        <v>214.45049069818486</v>
      </c>
      <c r="BF21" t="s">
        <v>428</v>
      </c>
      <c r="BG21">
        <v>581.88</v>
      </c>
      <c r="BH21">
        <f t="shared" si="34"/>
        <v>581.88</v>
      </c>
      <c r="BI21">
        <f t="shared" si="35"/>
        <v>0.42922723794950268</v>
      </c>
      <c r="BJ21">
        <f t="shared" si="36"/>
        <v>0.52309371121588311</v>
      </c>
      <c r="BK21">
        <f t="shared" si="37"/>
        <v>-0.22774677407136198</v>
      </c>
      <c r="BL21">
        <f t="shared" si="38"/>
        <v>0.28299131236953101</v>
      </c>
      <c r="BM21">
        <f t="shared" si="39"/>
        <v>-0.11154899079011484</v>
      </c>
      <c r="BN21">
        <f t="shared" si="40"/>
        <v>0.38501312599985127</v>
      </c>
      <c r="BO21">
        <f t="shared" si="41"/>
        <v>0.61498687400014873</v>
      </c>
      <c r="BP21">
        <v>404</v>
      </c>
      <c r="BQ21">
        <v>300</v>
      </c>
      <c r="BR21">
        <v>300</v>
      </c>
      <c r="BS21">
        <v>300</v>
      </c>
      <c r="BT21">
        <v>10149.5</v>
      </c>
      <c r="BU21">
        <v>967.57</v>
      </c>
      <c r="BV21">
        <v>-6.9277699999999998E-3</v>
      </c>
      <c r="BW21">
        <v>-1.48</v>
      </c>
      <c r="BX21" t="s">
        <v>403</v>
      </c>
      <c r="BY21" t="s">
        <v>403</v>
      </c>
      <c r="BZ21" t="s">
        <v>403</v>
      </c>
      <c r="CA21" t="s">
        <v>403</v>
      </c>
      <c r="CB21" t="s">
        <v>403</v>
      </c>
      <c r="CC21" t="s">
        <v>403</v>
      </c>
      <c r="CD21" t="s">
        <v>403</v>
      </c>
      <c r="CE21" t="s">
        <v>403</v>
      </c>
      <c r="CF21" t="s">
        <v>403</v>
      </c>
      <c r="CG21" t="s">
        <v>403</v>
      </c>
      <c r="CH21">
        <f t="shared" si="42"/>
        <v>1799.93</v>
      </c>
      <c r="CI21">
        <f t="shared" si="43"/>
        <v>1513.1264996509815</v>
      </c>
      <c r="CJ21">
        <f t="shared" si="44"/>
        <v>0.84065852541542252</v>
      </c>
      <c r="CK21">
        <f t="shared" si="45"/>
        <v>0.19131705083084513</v>
      </c>
      <c r="CL21">
        <v>6</v>
      </c>
      <c r="CM21">
        <v>0.5</v>
      </c>
      <c r="CN21" t="s">
        <v>404</v>
      </c>
      <c r="CO21">
        <v>2</v>
      </c>
      <c r="CP21">
        <v>1657462638</v>
      </c>
      <c r="CQ21">
        <v>95.588399999999993</v>
      </c>
      <c r="CR21">
        <v>100.023</v>
      </c>
      <c r="CS21">
        <v>23.960100000000001</v>
      </c>
      <c r="CT21">
        <v>16.4816</v>
      </c>
      <c r="CU21">
        <v>95.391000000000005</v>
      </c>
      <c r="CV21">
        <v>23.9542</v>
      </c>
      <c r="CW21">
        <v>500.08199999999999</v>
      </c>
      <c r="CX21">
        <v>99.564400000000006</v>
      </c>
      <c r="CY21">
        <v>0.10041</v>
      </c>
      <c r="CZ21">
        <v>28.702400000000001</v>
      </c>
      <c r="DA21">
        <v>27.999700000000001</v>
      </c>
      <c r="DB21">
        <v>999.9</v>
      </c>
      <c r="DC21">
        <v>0</v>
      </c>
      <c r="DD21">
        <v>0</v>
      </c>
      <c r="DE21">
        <v>9997.5</v>
      </c>
      <c r="DF21">
        <v>0</v>
      </c>
      <c r="DG21">
        <v>1468.33</v>
      </c>
      <c r="DH21">
        <v>-4.4343599999999999</v>
      </c>
      <c r="DI21">
        <v>97.934899999999999</v>
      </c>
      <c r="DJ21">
        <v>101.699</v>
      </c>
      <c r="DK21">
        <v>7.4784199999999998</v>
      </c>
      <c r="DL21">
        <v>100.023</v>
      </c>
      <c r="DM21">
        <v>16.4816</v>
      </c>
      <c r="DN21">
        <v>2.38557</v>
      </c>
      <c r="DO21">
        <v>1.6409800000000001</v>
      </c>
      <c r="DP21">
        <v>20.266100000000002</v>
      </c>
      <c r="DQ21">
        <v>14.3491</v>
      </c>
      <c r="DR21">
        <v>1799.93</v>
      </c>
      <c r="DS21">
        <v>0.97799000000000003</v>
      </c>
      <c r="DT21">
        <v>2.20097E-2</v>
      </c>
      <c r="DU21">
        <v>0</v>
      </c>
      <c r="DV21">
        <v>790.60900000000004</v>
      </c>
      <c r="DW21">
        <v>5.0005300000000004</v>
      </c>
      <c r="DX21">
        <v>15367.7</v>
      </c>
      <c r="DY21">
        <v>16034.6</v>
      </c>
      <c r="DZ21">
        <v>47.186999999999998</v>
      </c>
      <c r="EA21">
        <v>47.686999999999998</v>
      </c>
      <c r="EB21">
        <v>47.625</v>
      </c>
      <c r="EC21">
        <v>47.311999999999998</v>
      </c>
      <c r="ED21">
        <v>48.436999999999998</v>
      </c>
      <c r="EE21">
        <v>1755.42</v>
      </c>
      <c r="EF21">
        <v>39.51</v>
      </c>
      <c r="EG21">
        <v>0</v>
      </c>
      <c r="EH21">
        <v>140.79999995231631</v>
      </c>
      <c r="EI21">
        <v>0</v>
      </c>
      <c r="EJ21">
        <v>790.56465384615387</v>
      </c>
      <c r="EK21">
        <v>-2.33504115108275E-2</v>
      </c>
      <c r="EL21">
        <v>-8.5059829790236883</v>
      </c>
      <c r="EM21">
        <v>15370.27692307693</v>
      </c>
      <c r="EN21">
        <v>15</v>
      </c>
      <c r="EO21">
        <v>1657462601.5</v>
      </c>
      <c r="EP21" t="s">
        <v>429</v>
      </c>
      <c r="EQ21">
        <v>1657462582</v>
      </c>
      <c r="ER21">
        <v>1657462601.5</v>
      </c>
      <c r="ES21">
        <v>7</v>
      </c>
      <c r="ET21">
        <v>-3.4000000000000002E-2</v>
      </c>
      <c r="EU21">
        <v>1E-3</v>
      </c>
      <c r="EV21">
        <v>0.192</v>
      </c>
      <c r="EW21">
        <v>-4.0000000000000001E-3</v>
      </c>
      <c r="EX21">
        <v>100</v>
      </c>
      <c r="EY21">
        <v>16</v>
      </c>
      <c r="EZ21">
        <v>0.35</v>
      </c>
      <c r="FA21">
        <v>0.01</v>
      </c>
      <c r="FB21">
        <v>-4.4376685000000009</v>
      </c>
      <c r="FC21">
        <v>0.46992225140713079</v>
      </c>
      <c r="FD21">
        <v>7.3685697307890097E-2</v>
      </c>
      <c r="FE21">
        <v>1</v>
      </c>
      <c r="FF21">
        <v>7.5355140000000009</v>
      </c>
      <c r="FG21">
        <v>9.2357898686663387E-2</v>
      </c>
      <c r="FH21">
        <v>6.7145265722908534E-2</v>
      </c>
      <c r="FI21">
        <v>1</v>
      </c>
      <c r="FJ21">
        <v>2</v>
      </c>
      <c r="FK21">
        <v>2</v>
      </c>
      <c r="FL21" t="s">
        <v>406</v>
      </c>
      <c r="FM21">
        <v>3.1032799999999998</v>
      </c>
      <c r="FN21">
        <v>2.7387199999999998</v>
      </c>
      <c r="FO21">
        <v>2.5774700000000001E-2</v>
      </c>
      <c r="FP21">
        <v>2.7027300000000001E-2</v>
      </c>
      <c r="FQ21">
        <v>0.109163</v>
      </c>
      <c r="FR21">
        <v>8.3599499999999993E-2</v>
      </c>
      <c r="FS21">
        <v>23596.6</v>
      </c>
      <c r="FT21">
        <v>24391.3</v>
      </c>
      <c r="FU21">
        <v>24055.9</v>
      </c>
      <c r="FV21">
        <v>25354</v>
      </c>
      <c r="FW21">
        <v>30871.7</v>
      </c>
      <c r="FX21">
        <v>32579.3</v>
      </c>
      <c r="FY21">
        <v>38323.1</v>
      </c>
      <c r="FZ21">
        <v>39428</v>
      </c>
      <c r="GA21">
        <v>2.2052499999999999</v>
      </c>
      <c r="GB21">
        <v>1.9456800000000001</v>
      </c>
      <c r="GC21">
        <v>0.110067</v>
      </c>
      <c r="GD21">
        <v>0</v>
      </c>
      <c r="GE21">
        <v>26.2</v>
      </c>
      <c r="GF21">
        <v>999.9</v>
      </c>
      <c r="GG21">
        <v>68</v>
      </c>
      <c r="GH21">
        <v>29.1</v>
      </c>
      <c r="GI21">
        <v>27.628299999999999</v>
      </c>
      <c r="GJ21">
        <v>61.420099999999998</v>
      </c>
      <c r="GK21">
        <v>26.334099999999999</v>
      </c>
      <c r="GL21">
        <v>1</v>
      </c>
      <c r="GM21">
        <v>4.2875999999999997E-2</v>
      </c>
      <c r="GN21">
        <v>0.38166099999999997</v>
      </c>
      <c r="GO21">
        <v>20.328900000000001</v>
      </c>
      <c r="GP21">
        <v>5.2533799999999999</v>
      </c>
      <c r="GQ21">
        <v>12.0128</v>
      </c>
      <c r="GR21">
        <v>4.9814999999999996</v>
      </c>
      <c r="GS21">
        <v>3.2930000000000001</v>
      </c>
      <c r="GT21">
        <v>9999</v>
      </c>
      <c r="GU21">
        <v>9999</v>
      </c>
      <c r="GV21">
        <v>9999</v>
      </c>
      <c r="GW21">
        <v>999.9</v>
      </c>
      <c r="GX21">
        <v>1.8760600000000001</v>
      </c>
      <c r="GY21">
        <v>1.87683</v>
      </c>
      <c r="GZ21">
        <v>1.88324</v>
      </c>
      <c r="HA21">
        <v>1.88629</v>
      </c>
      <c r="HB21">
        <v>1.8771</v>
      </c>
      <c r="HC21">
        <v>1.88385</v>
      </c>
      <c r="HD21">
        <v>1.88273</v>
      </c>
      <c r="HE21">
        <v>1.8861399999999999</v>
      </c>
      <c r="HF21">
        <v>5</v>
      </c>
      <c r="HG21">
        <v>0</v>
      </c>
      <c r="HH21">
        <v>0</v>
      </c>
      <c r="HI21">
        <v>0</v>
      </c>
      <c r="HJ21" t="s">
        <v>407</v>
      </c>
      <c r="HK21" t="s">
        <v>408</v>
      </c>
      <c r="HL21" t="s">
        <v>409</v>
      </c>
      <c r="HM21" t="s">
        <v>409</v>
      </c>
      <c r="HN21" t="s">
        <v>409</v>
      </c>
      <c r="HO21" t="s">
        <v>409</v>
      </c>
      <c r="HP21">
        <v>0</v>
      </c>
      <c r="HQ21">
        <v>100</v>
      </c>
      <c r="HR21">
        <v>100</v>
      </c>
      <c r="HS21">
        <v>0.19700000000000001</v>
      </c>
      <c r="HT21">
        <v>5.8999999999999999E-3</v>
      </c>
      <c r="HU21">
        <v>0.32999589582403949</v>
      </c>
      <c r="HV21">
        <v>-1.525366800250961E-3</v>
      </c>
      <c r="HW21">
        <v>1.461931187239696E-6</v>
      </c>
      <c r="HX21">
        <v>-4.9129200544651127E-10</v>
      </c>
      <c r="HY21">
        <v>-4.7258129142965823E-2</v>
      </c>
      <c r="HZ21">
        <v>1.0304401366260089E-2</v>
      </c>
      <c r="IA21">
        <v>-7.4986175083245816E-4</v>
      </c>
      <c r="IB21">
        <v>1.7208249193675381E-5</v>
      </c>
      <c r="IC21">
        <v>3</v>
      </c>
      <c r="ID21">
        <v>2175</v>
      </c>
      <c r="IE21">
        <v>1</v>
      </c>
      <c r="IF21">
        <v>24</v>
      </c>
      <c r="IG21">
        <v>0.9</v>
      </c>
      <c r="IH21">
        <v>0.6</v>
      </c>
      <c r="II21">
        <v>0.36376999999999998</v>
      </c>
      <c r="IJ21">
        <v>2.65625</v>
      </c>
      <c r="IK21">
        <v>1.6015600000000001</v>
      </c>
      <c r="IL21">
        <v>2.34497</v>
      </c>
      <c r="IM21">
        <v>1.5502899999999999</v>
      </c>
      <c r="IN21">
        <v>2.2827099999999998</v>
      </c>
      <c r="IO21">
        <v>34.417999999999999</v>
      </c>
      <c r="IP21">
        <v>24.061199999999999</v>
      </c>
      <c r="IQ21">
        <v>18</v>
      </c>
      <c r="IR21">
        <v>584.71699999999998</v>
      </c>
      <c r="IS21">
        <v>464.65699999999998</v>
      </c>
      <c r="IT21">
        <v>26.8874</v>
      </c>
      <c r="IU21">
        <v>27.827400000000001</v>
      </c>
      <c r="IV21">
        <v>30.0001</v>
      </c>
      <c r="IW21">
        <v>27.607500000000002</v>
      </c>
      <c r="IX21">
        <v>27.575099999999999</v>
      </c>
      <c r="IY21">
        <v>7.2711699999999997</v>
      </c>
      <c r="IZ21">
        <v>50.196100000000001</v>
      </c>
      <c r="JA21">
        <v>35.335099999999997</v>
      </c>
      <c r="JB21">
        <v>26.8843</v>
      </c>
      <c r="JC21">
        <v>100</v>
      </c>
      <c r="JD21">
        <v>16.491</v>
      </c>
      <c r="JE21">
        <v>99.979399999999998</v>
      </c>
      <c r="JF21">
        <v>99.807900000000004</v>
      </c>
    </row>
    <row r="22" spans="1:266" x14ac:dyDescent="0.25">
      <c r="A22">
        <v>6</v>
      </c>
      <c r="B22">
        <v>1657462750</v>
      </c>
      <c r="C22">
        <v>664.5</v>
      </c>
      <c r="D22" t="s">
        <v>430</v>
      </c>
      <c r="E22" t="s">
        <v>431</v>
      </c>
      <c r="F22" t="s">
        <v>396</v>
      </c>
      <c r="G22" t="s">
        <v>397</v>
      </c>
      <c r="H22" t="s">
        <v>31</v>
      </c>
      <c r="I22" t="s">
        <v>398</v>
      </c>
      <c r="J22" t="s">
        <v>399</v>
      </c>
      <c r="K22">
        <v>1657462750</v>
      </c>
      <c r="L22">
        <f t="shared" si="0"/>
        <v>6.4823691781814114E-3</v>
      </c>
      <c r="M22">
        <f t="shared" si="1"/>
        <v>6.4823691781814112</v>
      </c>
      <c r="N22">
        <f t="shared" si="2"/>
        <v>0.96898702269272652</v>
      </c>
      <c r="O22">
        <f t="shared" si="3"/>
        <v>73.292000000000002</v>
      </c>
      <c r="P22">
        <f t="shared" si="4"/>
        <v>68.213812785406006</v>
      </c>
      <c r="Q22">
        <f t="shared" si="5"/>
        <v>6.7985736218812107</v>
      </c>
      <c r="R22">
        <f t="shared" si="6"/>
        <v>7.3046944240231992</v>
      </c>
      <c r="S22">
        <f t="shared" si="7"/>
        <v>0.48506793364059686</v>
      </c>
      <c r="T22">
        <f t="shared" si="8"/>
        <v>2.9261923981198423</v>
      </c>
      <c r="U22">
        <f t="shared" si="9"/>
        <v>0.44442069054652328</v>
      </c>
      <c r="V22">
        <f t="shared" si="10"/>
        <v>0.28113053379692793</v>
      </c>
      <c r="W22">
        <f t="shared" si="11"/>
        <v>344.35669930213976</v>
      </c>
      <c r="X22">
        <f t="shared" si="12"/>
        <v>28.96657395843653</v>
      </c>
      <c r="Y22">
        <f t="shared" si="13"/>
        <v>27.970099999999999</v>
      </c>
      <c r="Z22">
        <f t="shared" si="14"/>
        <v>3.7882300459506904</v>
      </c>
      <c r="AA22">
        <f t="shared" si="15"/>
        <v>60.476176378867876</v>
      </c>
      <c r="AB22">
        <f t="shared" si="16"/>
        <v>2.3794773985671598</v>
      </c>
      <c r="AC22">
        <f t="shared" si="17"/>
        <v>3.9345698439338141</v>
      </c>
      <c r="AD22">
        <f t="shared" si="18"/>
        <v>1.4087526473835306</v>
      </c>
      <c r="AE22">
        <f t="shared" si="19"/>
        <v>-285.87248075780025</v>
      </c>
      <c r="AF22">
        <f t="shared" si="20"/>
        <v>102.79438598414222</v>
      </c>
      <c r="AG22">
        <f t="shared" si="21"/>
        <v>7.6799412940631449</v>
      </c>
      <c r="AH22">
        <f t="shared" si="22"/>
        <v>168.95854582254489</v>
      </c>
      <c r="AI22">
        <v>0</v>
      </c>
      <c r="AJ22">
        <v>0</v>
      </c>
      <c r="AK22">
        <f t="shared" si="23"/>
        <v>1</v>
      </c>
      <c r="AL22">
        <f t="shared" si="24"/>
        <v>0</v>
      </c>
      <c r="AM22">
        <f t="shared" si="25"/>
        <v>52487.01712499954</v>
      </c>
      <c r="AN22" t="s">
        <v>400</v>
      </c>
      <c r="AO22">
        <v>12165.1</v>
      </c>
      <c r="AP22">
        <v>210.61769230769229</v>
      </c>
      <c r="AQ22">
        <v>938.28899999999999</v>
      </c>
      <c r="AR22">
        <f t="shared" si="26"/>
        <v>0.77553004212167864</v>
      </c>
      <c r="AS22">
        <v>-0.38717931741538342</v>
      </c>
      <c r="AT22" t="s">
        <v>432</v>
      </c>
      <c r="AU22">
        <v>10147.9</v>
      </c>
      <c r="AV22">
        <v>790.63668000000007</v>
      </c>
      <c r="AW22">
        <v>986.28899999999999</v>
      </c>
      <c r="AX22">
        <f t="shared" si="27"/>
        <v>0.19837220125135724</v>
      </c>
      <c r="AY22">
        <v>0.5</v>
      </c>
      <c r="AZ22">
        <f t="shared" si="28"/>
        <v>1513.1261996510698</v>
      </c>
      <c r="BA22">
        <f t="shared" si="29"/>
        <v>0.96898702269272652</v>
      </c>
      <c r="BB22">
        <f t="shared" si="30"/>
        <v>150.0810874979417</v>
      </c>
      <c r="BC22">
        <f t="shared" si="31"/>
        <v>8.96267833060352E-4</v>
      </c>
      <c r="BD22">
        <f t="shared" si="32"/>
        <v>-4.8667277035432818E-2</v>
      </c>
      <c r="BE22">
        <f t="shared" si="33"/>
        <v>212.94396492780032</v>
      </c>
      <c r="BF22" t="s">
        <v>433</v>
      </c>
      <c r="BG22">
        <v>584.08000000000004</v>
      </c>
      <c r="BH22">
        <f t="shared" si="34"/>
        <v>584.08000000000004</v>
      </c>
      <c r="BI22">
        <f t="shared" si="35"/>
        <v>0.4078003506071749</v>
      </c>
      <c r="BJ22">
        <f t="shared" si="36"/>
        <v>0.48644441074167893</v>
      </c>
      <c r="BK22">
        <f t="shared" si="37"/>
        <v>-0.13551321394995611</v>
      </c>
      <c r="BL22">
        <f t="shared" si="38"/>
        <v>0.25223611864938422</v>
      </c>
      <c r="BM22">
        <f t="shared" si="39"/>
        <v>-6.5963848639606623E-2</v>
      </c>
      <c r="BN22">
        <f t="shared" si="40"/>
        <v>0.35935905658462469</v>
      </c>
      <c r="BO22">
        <f t="shared" si="41"/>
        <v>0.64064094341537525</v>
      </c>
      <c r="BP22">
        <v>406</v>
      </c>
      <c r="BQ22">
        <v>300</v>
      </c>
      <c r="BR22">
        <v>300</v>
      </c>
      <c r="BS22">
        <v>300</v>
      </c>
      <c r="BT22">
        <v>10147.9</v>
      </c>
      <c r="BU22">
        <v>942.91</v>
      </c>
      <c r="BV22">
        <v>-6.9265500000000001E-3</v>
      </c>
      <c r="BW22">
        <v>-2.39</v>
      </c>
      <c r="BX22" t="s">
        <v>403</v>
      </c>
      <c r="BY22" t="s">
        <v>403</v>
      </c>
      <c r="BZ22" t="s">
        <v>403</v>
      </c>
      <c r="CA22" t="s">
        <v>403</v>
      </c>
      <c r="CB22" t="s">
        <v>403</v>
      </c>
      <c r="CC22" t="s">
        <v>403</v>
      </c>
      <c r="CD22" t="s">
        <v>403</v>
      </c>
      <c r="CE22" t="s">
        <v>403</v>
      </c>
      <c r="CF22" t="s">
        <v>403</v>
      </c>
      <c r="CG22" t="s">
        <v>403</v>
      </c>
      <c r="CH22">
        <f t="shared" si="42"/>
        <v>1799.93</v>
      </c>
      <c r="CI22">
        <f t="shared" si="43"/>
        <v>1513.1261996510698</v>
      </c>
      <c r="CJ22">
        <f t="shared" si="44"/>
        <v>0.8406583587423232</v>
      </c>
      <c r="CK22">
        <f t="shared" si="45"/>
        <v>0.19131671748464649</v>
      </c>
      <c r="CL22">
        <v>6</v>
      </c>
      <c r="CM22">
        <v>0.5</v>
      </c>
      <c r="CN22" t="s">
        <v>404</v>
      </c>
      <c r="CO22">
        <v>2</v>
      </c>
      <c r="CP22">
        <v>1657462750</v>
      </c>
      <c r="CQ22">
        <v>73.292000000000002</v>
      </c>
      <c r="CR22">
        <v>75.024699999999996</v>
      </c>
      <c r="CS22">
        <v>23.874600000000001</v>
      </c>
      <c r="CT22">
        <v>16.282399999999999</v>
      </c>
      <c r="CU22">
        <v>73.092699999999994</v>
      </c>
      <c r="CV22">
        <v>23.868600000000001</v>
      </c>
      <c r="CW22">
        <v>500.06099999999998</v>
      </c>
      <c r="CX22">
        <v>99.565799999999996</v>
      </c>
      <c r="CY22">
        <v>9.9844600000000006E-2</v>
      </c>
      <c r="CZ22">
        <v>28.621700000000001</v>
      </c>
      <c r="DA22">
        <v>27.970099999999999</v>
      </c>
      <c r="DB22">
        <v>999.9</v>
      </c>
      <c r="DC22">
        <v>0</v>
      </c>
      <c r="DD22">
        <v>0</v>
      </c>
      <c r="DE22">
        <v>10024.4</v>
      </c>
      <c r="DF22">
        <v>0</v>
      </c>
      <c r="DG22">
        <v>1477.86</v>
      </c>
      <c r="DH22">
        <v>-1.7327999999999999</v>
      </c>
      <c r="DI22">
        <v>75.084599999999995</v>
      </c>
      <c r="DJ22">
        <v>76.266499999999994</v>
      </c>
      <c r="DK22">
        <v>7.5922400000000003</v>
      </c>
      <c r="DL22">
        <v>75.024699999999996</v>
      </c>
      <c r="DM22">
        <v>16.282399999999999</v>
      </c>
      <c r="DN22">
        <v>2.3771</v>
      </c>
      <c r="DO22">
        <v>1.62117</v>
      </c>
      <c r="DP22">
        <v>20.208600000000001</v>
      </c>
      <c r="DQ22">
        <v>14.1615</v>
      </c>
      <c r="DR22">
        <v>1799.93</v>
      </c>
      <c r="DS22">
        <v>0.97799400000000003</v>
      </c>
      <c r="DT22">
        <v>2.20062E-2</v>
      </c>
      <c r="DU22">
        <v>0</v>
      </c>
      <c r="DV22">
        <v>790.71600000000001</v>
      </c>
      <c r="DW22">
        <v>5.0005300000000004</v>
      </c>
      <c r="DX22">
        <v>15382.7</v>
      </c>
      <c r="DY22">
        <v>16034.7</v>
      </c>
      <c r="DZ22">
        <v>47.436999999999998</v>
      </c>
      <c r="EA22">
        <v>48.061999999999998</v>
      </c>
      <c r="EB22">
        <v>47.875</v>
      </c>
      <c r="EC22">
        <v>47.561999999999998</v>
      </c>
      <c r="ED22">
        <v>48.625</v>
      </c>
      <c r="EE22">
        <v>1755.43</v>
      </c>
      <c r="EF22">
        <v>39.5</v>
      </c>
      <c r="EG22">
        <v>0</v>
      </c>
      <c r="EH22">
        <v>111.3999998569489</v>
      </c>
      <c r="EI22">
        <v>0</v>
      </c>
      <c r="EJ22">
        <v>790.63668000000007</v>
      </c>
      <c r="EK22">
        <v>0.91400001168668787</v>
      </c>
      <c r="EL22">
        <v>19.65384653426354</v>
      </c>
      <c r="EM22">
        <v>15381.308000000001</v>
      </c>
      <c r="EN22">
        <v>15</v>
      </c>
      <c r="EO22">
        <v>1657462714</v>
      </c>
      <c r="EP22" t="s">
        <v>434</v>
      </c>
      <c r="EQ22">
        <v>1657462701</v>
      </c>
      <c r="ER22">
        <v>1657462714</v>
      </c>
      <c r="ES22">
        <v>8</v>
      </c>
      <c r="ET22">
        <v>-2.7E-2</v>
      </c>
      <c r="EU22">
        <v>1E-3</v>
      </c>
      <c r="EV22">
        <v>0.19700000000000001</v>
      </c>
      <c r="EW22">
        <v>-3.0000000000000001E-3</v>
      </c>
      <c r="EX22">
        <v>75</v>
      </c>
      <c r="EY22">
        <v>16</v>
      </c>
      <c r="EZ22">
        <v>0.36</v>
      </c>
      <c r="FA22">
        <v>0.01</v>
      </c>
      <c r="FB22">
        <v>-1.724369</v>
      </c>
      <c r="FC22">
        <v>0.46565718574109388</v>
      </c>
      <c r="FD22">
        <v>5.9409227178949239E-2</v>
      </c>
      <c r="FE22">
        <v>1</v>
      </c>
      <c r="FF22">
        <v>7.6295037499999996</v>
      </c>
      <c r="FG22">
        <v>-8.2643414634165024E-2</v>
      </c>
      <c r="FH22">
        <v>6.9630657927650705E-2</v>
      </c>
      <c r="FI22">
        <v>1</v>
      </c>
      <c r="FJ22">
        <v>2</v>
      </c>
      <c r="FK22">
        <v>2</v>
      </c>
      <c r="FL22" t="s">
        <v>406</v>
      </c>
      <c r="FM22">
        <v>3.1034099999999998</v>
      </c>
      <c r="FN22">
        <v>2.7383899999999999</v>
      </c>
      <c r="FO22">
        <v>1.99083E-2</v>
      </c>
      <c r="FP22">
        <v>2.04586E-2</v>
      </c>
      <c r="FQ22">
        <v>0.108874</v>
      </c>
      <c r="FR22">
        <v>8.2844899999999999E-2</v>
      </c>
      <c r="FS22">
        <v>23736.6</v>
      </c>
      <c r="FT22">
        <v>24554.400000000001</v>
      </c>
      <c r="FU22">
        <v>24054</v>
      </c>
      <c r="FV22">
        <v>25352.7</v>
      </c>
      <c r="FW22">
        <v>30879.7</v>
      </c>
      <c r="FX22">
        <v>32604.9</v>
      </c>
      <c r="FY22">
        <v>38320.6</v>
      </c>
      <c r="FZ22">
        <v>39426.6</v>
      </c>
      <c r="GA22">
        <v>2.2046199999999998</v>
      </c>
      <c r="GB22">
        <v>1.94153</v>
      </c>
      <c r="GC22">
        <v>9.8966100000000001E-2</v>
      </c>
      <c r="GD22">
        <v>0</v>
      </c>
      <c r="GE22">
        <v>26.3521</v>
      </c>
      <c r="GF22">
        <v>999.9</v>
      </c>
      <c r="GG22">
        <v>67.3</v>
      </c>
      <c r="GH22">
        <v>29.4</v>
      </c>
      <c r="GI22">
        <v>27.8203</v>
      </c>
      <c r="GJ22">
        <v>61.500100000000003</v>
      </c>
      <c r="GK22">
        <v>25.9255</v>
      </c>
      <c r="GL22">
        <v>1</v>
      </c>
      <c r="GM22">
        <v>4.6717500000000002E-2</v>
      </c>
      <c r="GN22">
        <v>8.4259299999999995E-2</v>
      </c>
      <c r="GO22">
        <v>20.3292</v>
      </c>
      <c r="GP22">
        <v>5.2566699999999997</v>
      </c>
      <c r="GQ22">
        <v>12.0146</v>
      </c>
      <c r="GR22">
        <v>4.9809999999999999</v>
      </c>
      <c r="GS22">
        <v>3.29278</v>
      </c>
      <c r="GT22">
        <v>9999</v>
      </c>
      <c r="GU22">
        <v>9999</v>
      </c>
      <c r="GV22">
        <v>9999</v>
      </c>
      <c r="GW22">
        <v>999.9</v>
      </c>
      <c r="GX22">
        <v>1.8760600000000001</v>
      </c>
      <c r="GY22">
        <v>1.87683</v>
      </c>
      <c r="GZ22">
        <v>1.88324</v>
      </c>
      <c r="HA22">
        <v>1.88629</v>
      </c>
      <c r="HB22">
        <v>1.8771100000000001</v>
      </c>
      <c r="HC22">
        <v>1.88385</v>
      </c>
      <c r="HD22">
        <v>1.88266</v>
      </c>
      <c r="HE22">
        <v>1.88612</v>
      </c>
      <c r="HF22">
        <v>5</v>
      </c>
      <c r="HG22">
        <v>0</v>
      </c>
      <c r="HH22">
        <v>0</v>
      </c>
      <c r="HI22">
        <v>0</v>
      </c>
      <c r="HJ22" t="s">
        <v>407</v>
      </c>
      <c r="HK22" t="s">
        <v>408</v>
      </c>
      <c r="HL22" t="s">
        <v>409</v>
      </c>
      <c r="HM22" t="s">
        <v>409</v>
      </c>
      <c r="HN22" t="s">
        <v>409</v>
      </c>
      <c r="HO22" t="s">
        <v>409</v>
      </c>
      <c r="HP22">
        <v>0</v>
      </c>
      <c r="HQ22">
        <v>100</v>
      </c>
      <c r="HR22">
        <v>100</v>
      </c>
      <c r="HS22">
        <v>0.19900000000000001</v>
      </c>
      <c r="HT22">
        <v>6.0000000000000001E-3</v>
      </c>
      <c r="HU22">
        <v>0.30308527492661219</v>
      </c>
      <c r="HV22">
        <v>-1.525366800250961E-3</v>
      </c>
      <c r="HW22">
        <v>1.461931187239696E-6</v>
      </c>
      <c r="HX22">
        <v>-4.9129200544651127E-10</v>
      </c>
      <c r="HY22">
        <v>-4.6706518752839557E-2</v>
      </c>
      <c r="HZ22">
        <v>1.0304401366260089E-2</v>
      </c>
      <c r="IA22">
        <v>-7.4986175083245816E-4</v>
      </c>
      <c r="IB22">
        <v>1.7208249193675381E-5</v>
      </c>
      <c r="IC22">
        <v>3</v>
      </c>
      <c r="ID22">
        <v>2175</v>
      </c>
      <c r="IE22">
        <v>1</v>
      </c>
      <c r="IF22">
        <v>24</v>
      </c>
      <c r="IG22">
        <v>0.8</v>
      </c>
      <c r="IH22">
        <v>0.6</v>
      </c>
      <c r="II22">
        <v>0.31005899999999997</v>
      </c>
      <c r="IJ22">
        <v>2.66235</v>
      </c>
      <c r="IK22">
        <v>1.6015600000000001</v>
      </c>
      <c r="IL22">
        <v>2.34497</v>
      </c>
      <c r="IM22">
        <v>1.5502899999999999</v>
      </c>
      <c r="IN22">
        <v>2.3864700000000001</v>
      </c>
      <c r="IO22">
        <v>34.829599999999999</v>
      </c>
      <c r="IP22">
        <v>24.07</v>
      </c>
      <c r="IQ22">
        <v>18</v>
      </c>
      <c r="IR22">
        <v>584.85400000000004</v>
      </c>
      <c r="IS22">
        <v>462.29899999999998</v>
      </c>
      <c r="IT22">
        <v>27.0337</v>
      </c>
      <c r="IU22">
        <v>27.889600000000002</v>
      </c>
      <c r="IV22">
        <v>30.000299999999999</v>
      </c>
      <c r="IW22">
        <v>27.6646</v>
      </c>
      <c r="IX22">
        <v>27.633099999999999</v>
      </c>
      <c r="IY22">
        <v>6.17807</v>
      </c>
      <c r="IZ22">
        <v>51.379199999999997</v>
      </c>
      <c r="JA22">
        <v>30.136199999999999</v>
      </c>
      <c r="JB22">
        <v>27.040299999999998</v>
      </c>
      <c r="JC22">
        <v>75</v>
      </c>
      <c r="JD22">
        <v>16.234000000000002</v>
      </c>
      <c r="JE22">
        <v>99.972499999999997</v>
      </c>
      <c r="JF22">
        <v>99.803899999999999</v>
      </c>
    </row>
    <row r="23" spans="1:266" x14ac:dyDescent="0.25">
      <c r="A23">
        <v>7</v>
      </c>
      <c r="B23">
        <v>1657462866.0999999</v>
      </c>
      <c r="C23">
        <v>780.59999990463257</v>
      </c>
      <c r="D23" t="s">
        <v>435</v>
      </c>
      <c r="E23" t="s">
        <v>436</v>
      </c>
      <c r="F23" t="s">
        <v>396</v>
      </c>
      <c r="G23" t="s">
        <v>397</v>
      </c>
      <c r="H23" t="s">
        <v>31</v>
      </c>
      <c r="I23" t="s">
        <v>398</v>
      </c>
      <c r="J23" t="s">
        <v>399</v>
      </c>
      <c r="K23">
        <v>1657462866.0999999</v>
      </c>
      <c r="L23">
        <f t="shared" si="0"/>
        <v>6.5477662630466565E-3</v>
      </c>
      <c r="M23">
        <f t="shared" si="1"/>
        <v>6.5477662630466567</v>
      </c>
      <c r="N23">
        <f t="shared" si="2"/>
        <v>-1.0812322489675374</v>
      </c>
      <c r="O23">
        <f t="shared" si="3"/>
        <v>50.903799999999997</v>
      </c>
      <c r="P23">
        <f t="shared" si="4"/>
        <v>53.513813752705964</v>
      </c>
      <c r="Q23">
        <f t="shared" si="5"/>
        <v>5.3335843397446725</v>
      </c>
      <c r="R23">
        <f t="shared" si="6"/>
        <v>5.0734509741378</v>
      </c>
      <c r="S23">
        <f t="shared" si="7"/>
        <v>0.48913284023254183</v>
      </c>
      <c r="T23">
        <f t="shared" si="8"/>
        <v>2.9221546606403579</v>
      </c>
      <c r="U23">
        <f t="shared" si="9"/>
        <v>0.4477806265103132</v>
      </c>
      <c r="V23">
        <f t="shared" si="10"/>
        <v>0.28328631751540528</v>
      </c>
      <c r="W23">
        <f t="shared" si="11"/>
        <v>344.37189930217079</v>
      </c>
      <c r="X23">
        <f t="shared" si="12"/>
        <v>28.981771236618698</v>
      </c>
      <c r="Y23">
        <f t="shared" si="13"/>
        <v>27.979399999999998</v>
      </c>
      <c r="Z23">
        <f t="shared" si="14"/>
        <v>3.790284808132208</v>
      </c>
      <c r="AA23">
        <f t="shared" si="15"/>
        <v>60.326937253416965</v>
      </c>
      <c r="AB23">
        <f t="shared" si="16"/>
        <v>2.3779752029720997</v>
      </c>
      <c r="AC23">
        <f t="shared" si="17"/>
        <v>3.9418132450233241</v>
      </c>
      <c r="AD23">
        <f t="shared" si="18"/>
        <v>1.4123096051601083</v>
      </c>
      <c r="AE23">
        <f t="shared" si="19"/>
        <v>-288.75649220035757</v>
      </c>
      <c r="AF23">
        <f t="shared" si="20"/>
        <v>106.18142219143505</v>
      </c>
      <c r="AG23">
        <f t="shared" si="21"/>
        <v>7.9455762738196114</v>
      </c>
      <c r="AH23">
        <f t="shared" si="22"/>
        <v>169.74240556706786</v>
      </c>
      <c r="AI23">
        <v>0</v>
      </c>
      <c r="AJ23">
        <v>0</v>
      </c>
      <c r="AK23">
        <f t="shared" si="23"/>
        <v>1</v>
      </c>
      <c r="AL23">
        <f t="shared" si="24"/>
        <v>0</v>
      </c>
      <c r="AM23">
        <f t="shared" si="25"/>
        <v>52365.720650321069</v>
      </c>
      <c r="AN23" t="s">
        <v>400</v>
      </c>
      <c r="AO23">
        <v>12165.1</v>
      </c>
      <c r="AP23">
        <v>210.61769230769229</v>
      </c>
      <c r="AQ23">
        <v>938.28899999999999</v>
      </c>
      <c r="AR23">
        <f t="shared" si="26"/>
        <v>0.77553004212167864</v>
      </c>
      <c r="AS23">
        <v>-0.38717931741538342</v>
      </c>
      <c r="AT23" t="s">
        <v>437</v>
      </c>
      <c r="AU23">
        <v>10147.700000000001</v>
      </c>
      <c r="AV23">
        <v>794.90857692307691</v>
      </c>
      <c r="AW23">
        <v>958.93600000000004</v>
      </c>
      <c r="AX23">
        <f t="shared" si="27"/>
        <v>0.17105148109667712</v>
      </c>
      <c r="AY23">
        <v>0.5</v>
      </c>
      <c r="AZ23">
        <f t="shared" si="28"/>
        <v>1513.1933996510854</v>
      </c>
      <c r="BA23">
        <f t="shared" si="29"/>
        <v>-1.0812322489675374</v>
      </c>
      <c r="BB23">
        <f t="shared" si="30"/>
        <v>129.41698609801711</v>
      </c>
      <c r="BC23">
        <f t="shared" si="31"/>
        <v>-4.5866769688011449E-4</v>
      </c>
      <c r="BD23">
        <f t="shared" si="32"/>
        <v>-2.1531155363861663E-2</v>
      </c>
      <c r="BE23">
        <f t="shared" si="33"/>
        <v>211.64057183428031</v>
      </c>
      <c r="BF23" t="s">
        <v>438</v>
      </c>
      <c r="BG23">
        <v>593.35</v>
      </c>
      <c r="BH23">
        <f t="shared" si="34"/>
        <v>593.35</v>
      </c>
      <c r="BI23">
        <f t="shared" si="35"/>
        <v>0.38124129243244598</v>
      </c>
      <c r="BJ23">
        <f t="shared" si="36"/>
        <v>0.44866986995378139</v>
      </c>
      <c r="BK23">
        <f t="shared" si="37"/>
        <v>-5.9856960216154304E-2</v>
      </c>
      <c r="BL23">
        <f t="shared" si="38"/>
        <v>0.21919472153869535</v>
      </c>
      <c r="BM23">
        <f t="shared" si="39"/>
        <v>-2.8374074642957523E-2</v>
      </c>
      <c r="BN23">
        <f t="shared" si="40"/>
        <v>0.33490425825766135</v>
      </c>
      <c r="BO23">
        <f t="shared" si="41"/>
        <v>0.66509574174233865</v>
      </c>
      <c r="BP23">
        <v>408</v>
      </c>
      <c r="BQ23">
        <v>300</v>
      </c>
      <c r="BR23">
        <v>300</v>
      </c>
      <c r="BS23">
        <v>300</v>
      </c>
      <c r="BT23">
        <v>10147.700000000001</v>
      </c>
      <c r="BU23">
        <v>922.2</v>
      </c>
      <c r="BV23">
        <v>-6.9262999999999998E-3</v>
      </c>
      <c r="BW23">
        <v>-1.19</v>
      </c>
      <c r="BX23" t="s">
        <v>403</v>
      </c>
      <c r="BY23" t="s">
        <v>403</v>
      </c>
      <c r="BZ23" t="s">
        <v>403</v>
      </c>
      <c r="CA23" t="s">
        <v>403</v>
      </c>
      <c r="CB23" t="s">
        <v>403</v>
      </c>
      <c r="CC23" t="s">
        <v>403</v>
      </c>
      <c r="CD23" t="s">
        <v>403</v>
      </c>
      <c r="CE23" t="s">
        <v>403</v>
      </c>
      <c r="CF23" t="s">
        <v>403</v>
      </c>
      <c r="CG23" t="s">
        <v>403</v>
      </c>
      <c r="CH23">
        <f t="shared" si="42"/>
        <v>1800.01</v>
      </c>
      <c r="CI23">
        <f t="shared" si="43"/>
        <v>1513.1933996510854</v>
      </c>
      <c r="CJ23">
        <f t="shared" si="44"/>
        <v>0.84065832948210584</v>
      </c>
      <c r="CK23">
        <f t="shared" si="45"/>
        <v>0.19131665896421174</v>
      </c>
      <c r="CL23">
        <v>6</v>
      </c>
      <c r="CM23">
        <v>0.5</v>
      </c>
      <c r="CN23" t="s">
        <v>404</v>
      </c>
      <c r="CO23">
        <v>2</v>
      </c>
      <c r="CP23">
        <v>1657462866.0999999</v>
      </c>
      <c r="CQ23">
        <v>50.903799999999997</v>
      </c>
      <c r="CR23">
        <v>50.006399999999999</v>
      </c>
      <c r="CS23">
        <v>23.859100000000002</v>
      </c>
      <c r="CT23">
        <v>16.190200000000001</v>
      </c>
      <c r="CU23">
        <v>50.659399999999998</v>
      </c>
      <c r="CV23">
        <v>23.852399999999999</v>
      </c>
      <c r="CW23">
        <v>500.06200000000001</v>
      </c>
      <c r="CX23">
        <v>99.567099999999996</v>
      </c>
      <c r="CY23">
        <v>0.100331</v>
      </c>
      <c r="CZ23">
        <v>28.653400000000001</v>
      </c>
      <c r="DA23">
        <v>27.979399999999998</v>
      </c>
      <c r="DB23">
        <v>999.9</v>
      </c>
      <c r="DC23">
        <v>0</v>
      </c>
      <c r="DD23">
        <v>0</v>
      </c>
      <c r="DE23">
        <v>10001.200000000001</v>
      </c>
      <c r="DF23">
        <v>0</v>
      </c>
      <c r="DG23">
        <v>1489.64</v>
      </c>
      <c r="DH23">
        <v>0.89734599999999998</v>
      </c>
      <c r="DI23">
        <v>52.148000000000003</v>
      </c>
      <c r="DJ23">
        <v>50.829300000000003</v>
      </c>
      <c r="DK23">
        <v>7.6688900000000002</v>
      </c>
      <c r="DL23">
        <v>50.006399999999999</v>
      </c>
      <c r="DM23">
        <v>16.190200000000001</v>
      </c>
      <c r="DN23">
        <v>2.3755799999999998</v>
      </c>
      <c r="DO23">
        <v>1.6120099999999999</v>
      </c>
      <c r="DP23">
        <v>20.1983</v>
      </c>
      <c r="DQ23">
        <v>14.0741</v>
      </c>
      <c r="DR23">
        <v>1800.01</v>
      </c>
      <c r="DS23">
        <v>0.97799400000000003</v>
      </c>
      <c r="DT23">
        <v>2.20062E-2</v>
      </c>
      <c r="DU23">
        <v>0</v>
      </c>
      <c r="DV23">
        <v>795.39599999999996</v>
      </c>
      <c r="DW23">
        <v>5.0005300000000004</v>
      </c>
      <c r="DX23">
        <v>15456.5</v>
      </c>
      <c r="DY23">
        <v>16035.4</v>
      </c>
      <c r="DZ23">
        <v>47.5</v>
      </c>
      <c r="EA23">
        <v>48.125</v>
      </c>
      <c r="EB23">
        <v>48.061999999999998</v>
      </c>
      <c r="EC23">
        <v>47.5</v>
      </c>
      <c r="ED23">
        <v>48.686999999999998</v>
      </c>
      <c r="EE23">
        <v>1755.51</v>
      </c>
      <c r="EF23">
        <v>39.5</v>
      </c>
      <c r="EG23">
        <v>0</v>
      </c>
      <c r="EH23">
        <v>115.8999998569489</v>
      </c>
      <c r="EI23">
        <v>0</v>
      </c>
      <c r="EJ23">
        <v>794.90857692307691</v>
      </c>
      <c r="EK23">
        <v>4.0081709352625881</v>
      </c>
      <c r="EL23">
        <v>31.347008548094031</v>
      </c>
      <c r="EM23">
        <v>15452.15769230769</v>
      </c>
      <c r="EN23">
        <v>15</v>
      </c>
      <c r="EO23">
        <v>1657462829.5999999</v>
      </c>
      <c r="EP23" t="s">
        <v>439</v>
      </c>
      <c r="EQ23">
        <v>1657462812.0999999</v>
      </c>
      <c r="ER23">
        <v>1657462829.5999999</v>
      </c>
      <c r="ES23">
        <v>9</v>
      </c>
      <c r="ET23">
        <v>1.4999999999999999E-2</v>
      </c>
      <c r="EU23">
        <v>1E-3</v>
      </c>
      <c r="EV23">
        <v>0.246</v>
      </c>
      <c r="EW23">
        <v>-3.0000000000000001E-3</v>
      </c>
      <c r="EX23">
        <v>50</v>
      </c>
      <c r="EY23">
        <v>16</v>
      </c>
      <c r="EZ23">
        <v>0.2</v>
      </c>
      <c r="FA23">
        <v>0.02</v>
      </c>
      <c r="FB23">
        <v>0.888789575</v>
      </c>
      <c r="FC23">
        <v>0.4368643114446516</v>
      </c>
      <c r="FD23">
        <v>5.2450261445433938E-2</v>
      </c>
      <c r="FE23">
        <v>1</v>
      </c>
      <c r="FF23">
        <v>7.7447080000000001</v>
      </c>
      <c r="FG23">
        <v>-6.8540262664182006E-2</v>
      </c>
      <c r="FH23">
        <v>6.9516527969972694E-2</v>
      </c>
      <c r="FI23">
        <v>1</v>
      </c>
      <c r="FJ23">
        <v>2</v>
      </c>
      <c r="FK23">
        <v>2</v>
      </c>
      <c r="FL23" t="s">
        <v>406</v>
      </c>
      <c r="FM23">
        <v>3.10351</v>
      </c>
      <c r="FN23">
        <v>2.7386699999999999</v>
      </c>
      <c r="FO23">
        <v>1.38835E-2</v>
      </c>
      <c r="FP23">
        <v>1.3728300000000001E-2</v>
      </c>
      <c r="FQ23">
        <v>0.10881200000000001</v>
      </c>
      <c r="FR23">
        <v>8.2491700000000001E-2</v>
      </c>
      <c r="FS23">
        <v>23880.7</v>
      </c>
      <c r="FT23">
        <v>24722.6</v>
      </c>
      <c r="FU23">
        <v>24052.400000000001</v>
      </c>
      <c r="FV23">
        <v>25352.400000000001</v>
      </c>
      <c r="FW23">
        <v>30880.2</v>
      </c>
      <c r="FX23">
        <v>32617.599999999999</v>
      </c>
      <c r="FY23">
        <v>38318.5</v>
      </c>
      <c r="FZ23">
        <v>39426.699999999997</v>
      </c>
      <c r="GA23">
        <v>2.2045499999999998</v>
      </c>
      <c r="GB23">
        <v>1.9380200000000001</v>
      </c>
      <c r="GC23">
        <v>9.9092700000000006E-2</v>
      </c>
      <c r="GD23">
        <v>0</v>
      </c>
      <c r="GE23">
        <v>26.359400000000001</v>
      </c>
      <c r="GF23">
        <v>999.9</v>
      </c>
      <c r="GG23">
        <v>66.7</v>
      </c>
      <c r="GH23">
        <v>29.6</v>
      </c>
      <c r="GI23">
        <v>27.889700000000001</v>
      </c>
      <c r="GJ23">
        <v>61.567399999999999</v>
      </c>
      <c r="GK23">
        <v>26.005600000000001</v>
      </c>
      <c r="GL23">
        <v>1</v>
      </c>
      <c r="GM23">
        <v>5.0442099999999997E-2</v>
      </c>
      <c r="GN23">
        <v>-0.37823499999999999</v>
      </c>
      <c r="GO23">
        <v>20.328499999999998</v>
      </c>
      <c r="GP23">
        <v>5.2536800000000001</v>
      </c>
      <c r="GQ23">
        <v>12.0128</v>
      </c>
      <c r="GR23">
        <v>4.9817499999999999</v>
      </c>
      <c r="GS23">
        <v>3.2930000000000001</v>
      </c>
      <c r="GT23">
        <v>9999</v>
      </c>
      <c r="GU23">
        <v>9999</v>
      </c>
      <c r="GV23">
        <v>9999</v>
      </c>
      <c r="GW23">
        <v>999.9</v>
      </c>
      <c r="GX23">
        <v>1.8760699999999999</v>
      </c>
      <c r="GY23">
        <v>1.8768400000000001</v>
      </c>
      <c r="GZ23">
        <v>1.88324</v>
      </c>
      <c r="HA23">
        <v>1.88629</v>
      </c>
      <c r="HB23">
        <v>1.87713</v>
      </c>
      <c r="HC23">
        <v>1.88384</v>
      </c>
      <c r="HD23">
        <v>1.88269</v>
      </c>
      <c r="HE23">
        <v>1.8861399999999999</v>
      </c>
      <c r="HF23">
        <v>5</v>
      </c>
      <c r="HG23">
        <v>0</v>
      </c>
      <c r="HH23">
        <v>0</v>
      </c>
      <c r="HI23">
        <v>0</v>
      </c>
      <c r="HJ23" t="s">
        <v>407</v>
      </c>
      <c r="HK23" t="s">
        <v>408</v>
      </c>
      <c r="HL23" t="s">
        <v>409</v>
      </c>
      <c r="HM23" t="s">
        <v>409</v>
      </c>
      <c r="HN23" t="s">
        <v>409</v>
      </c>
      <c r="HO23" t="s">
        <v>409</v>
      </c>
      <c r="HP23">
        <v>0</v>
      </c>
      <c r="HQ23">
        <v>100</v>
      </c>
      <c r="HR23">
        <v>100</v>
      </c>
      <c r="HS23">
        <v>0.24399999999999999</v>
      </c>
      <c r="HT23">
        <v>6.7000000000000002E-3</v>
      </c>
      <c r="HU23">
        <v>0.31798113950861662</v>
      </c>
      <c r="HV23">
        <v>-1.525366800250961E-3</v>
      </c>
      <c r="HW23">
        <v>1.461931187239696E-6</v>
      </c>
      <c r="HX23">
        <v>-4.9129200544651127E-10</v>
      </c>
      <c r="HY23">
        <v>-4.6002548321674913E-2</v>
      </c>
      <c r="HZ23">
        <v>1.0304401366260089E-2</v>
      </c>
      <c r="IA23">
        <v>-7.4986175083245816E-4</v>
      </c>
      <c r="IB23">
        <v>1.7208249193675381E-5</v>
      </c>
      <c r="IC23">
        <v>3</v>
      </c>
      <c r="ID23">
        <v>2175</v>
      </c>
      <c r="IE23">
        <v>1</v>
      </c>
      <c r="IF23">
        <v>24</v>
      </c>
      <c r="IG23">
        <v>0.9</v>
      </c>
      <c r="IH23">
        <v>0.6</v>
      </c>
      <c r="II23">
        <v>0.25512699999999999</v>
      </c>
      <c r="IJ23">
        <v>2.67822</v>
      </c>
      <c r="IK23">
        <v>1.6015600000000001</v>
      </c>
      <c r="IL23">
        <v>2.34375</v>
      </c>
      <c r="IM23">
        <v>1.5502899999999999</v>
      </c>
      <c r="IN23">
        <v>2.33765</v>
      </c>
      <c r="IO23">
        <v>35.174700000000001</v>
      </c>
      <c r="IP23">
        <v>24.078700000000001</v>
      </c>
      <c r="IQ23">
        <v>18</v>
      </c>
      <c r="IR23">
        <v>585.28200000000004</v>
      </c>
      <c r="IS23">
        <v>460.30500000000001</v>
      </c>
      <c r="IT23">
        <v>27.0779</v>
      </c>
      <c r="IU23">
        <v>27.9251</v>
      </c>
      <c r="IV23">
        <v>30</v>
      </c>
      <c r="IW23">
        <v>27.7133</v>
      </c>
      <c r="IX23">
        <v>27.680800000000001</v>
      </c>
      <c r="IY23">
        <v>5.0953900000000001</v>
      </c>
      <c r="IZ23">
        <v>51.562199999999997</v>
      </c>
      <c r="JA23">
        <v>25.000900000000001</v>
      </c>
      <c r="JB23">
        <v>27.1938</v>
      </c>
      <c r="JC23">
        <v>50</v>
      </c>
      <c r="JD23">
        <v>16.258500000000002</v>
      </c>
      <c r="JE23">
        <v>99.966499999999996</v>
      </c>
      <c r="JF23">
        <v>99.803600000000003</v>
      </c>
    </row>
    <row r="24" spans="1:266" x14ac:dyDescent="0.25">
      <c r="A24">
        <v>8</v>
      </c>
      <c r="B24">
        <v>1657462984.0999999</v>
      </c>
      <c r="C24">
        <v>898.59999990463257</v>
      </c>
      <c r="D24" t="s">
        <v>440</v>
      </c>
      <c r="E24" t="s">
        <v>441</v>
      </c>
      <c r="F24" t="s">
        <v>396</v>
      </c>
      <c r="G24" t="s">
        <v>397</v>
      </c>
      <c r="H24" t="s">
        <v>31</v>
      </c>
      <c r="I24" t="s">
        <v>398</v>
      </c>
      <c r="J24" t="s">
        <v>399</v>
      </c>
      <c r="K24">
        <v>1657462984.0999999</v>
      </c>
      <c r="L24">
        <f t="shared" si="0"/>
        <v>6.5715062643523225E-3</v>
      </c>
      <c r="M24">
        <f t="shared" si="1"/>
        <v>6.5715062643523225</v>
      </c>
      <c r="N24">
        <f t="shared" si="2"/>
        <v>-3.4694850273086701</v>
      </c>
      <c r="O24">
        <f t="shared" si="3"/>
        <v>23.959700000000002</v>
      </c>
      <c r="P24">
        <f t="shared" si="4"/>
        <v>35.410052603573106</v>
      </c>
      <c r="Q24">
        <f t="shared" si="5"/>
        <v>3.529231028356044</v>
      </c>
      <c r="R24">
        <f t="shared" si="6"/>
        <v>2.3880031361933001</v>
      </c>
      <c r="S24">
        <f t="shared" si="7"/>
        <v>0.49415354846009157</v>
      </c>
      <c r="T24">
        <f t="shared" si="8"/>
        <v>2.9201955937568269</v>
      </c>
      <c r="U24">
        <f t="shared" si="9"/>
        <v>0.45196151521892136</v>
      </c>
      <c r="V24">
        <f t="shared" si="10"/>
        <v>0.28596592525134734</v>
      </c>
      <c r="W24">
        <f t="shared" si="11"/>
        <v>344.40799930224438</v>
      </c>
      <c r="X24">
        <f t="shared" si="12"/>
        <v>28.965006588952146</v>
      </c>
      <c r="Y24">
        <f t="shared" si="13"/>
        <v>27.9724</v>
      </c>
      <c r="Z24">
        <f t="shared" si="14"/>
        <v>3.7887381224664143</v>
      </c>
      <c r="AA24">
        <f t="shared" si="15"/>
        <v>60.529939698129255</v>
      </c>
      <c r="AB24">
        <f t="shared" si="16"/>
        <v>2.3844549735849001</v>
      </c>
      <c r="AC24">
        <f t="shared" si="17"/>
        <v>3.9392984454907602</v>
      </c>
      <c r="AD24">
        <f t="shared" si="18"/>
        <v>1.4042831488815142</v>
      </c>
      <c r="AE24">
        <f t="shared" si="19"/>
        <v>-289.80342625793742</v>
      </c>
      <c r="AF24">
        <f t="shared" si="20"/>
        <v>105.48050184991382</v>
      </c>
      <c r="AG24">
        <f t="shared" si="21"/>
        <v>7.8977136709785318</v>
      </c>
      <c r="AH24">
        <f t="shared" si="22"/>
        <v>167.98278856519931</v>
      </c>
      <c r="AI24">
        <v>0</v>
      </c>
      <c r="AJ24">
        <v>0</v>
      </c>
      <c r="AK24">
        <f t="shared" si="23"/>
        <v>1</v>
      </c>
      <c r="AL24">
        <f t="shared" si="24"/>
        <v>0</v>
      </c>
      <c r="AM24">
        <f t="shared" si="25"/>
        <v>52311.480108355769</v>
      </c>
      <c r="AN24" t="s">
        <v>400</v>
      </c>
      <c r="AO24">
        <v>12165.1</v>
      </c>
      <c r="AP24">
        <v>210.61769230769229</v>
      </c>
      <c r="AQ24">
        <v>938.28899999999999</v>
      </c>
      <c r="AR24">
        <f t="shared" si="26"/>
        <v>0.77553004212167864</v>
      </c>
      <c r="AS24">
        <v>-0.38717931741538342</v>
      </c>
      <c r="AT24" t="s">
        <v>442</v>
      </c>
      <c r="AU24">
        <v>10147.1</v>
      </c>
      <c r="AV24">
        <v>806.58524</v>
      </c>
      <c r="AW24">
        <v>931.53399999999999</v>
      </c>
      <c r="AX24">
        <f t="shared" si="27"/>
        <v>0.13413225926267858</v>
      </c>
      <c r="AY24">
        <v>0.5</v>
      </c>
      <c r="AZ24">
        <f t="shared" si="28"/>
        <v>1513.3529996511222</v>
      </c>
      <c r="BA24">
        <f t="shared" si="29"/>
        <v>-3.4694850273086701</v>
      </c>
      <c r="BB24">
        <f t="shared" si="30"/>
        <v>101.49472845257833</v>
      </c>
      <c r="BC24">
        <f t="shared" si="31"/>
        <v>-2.0367394194241925E-3</v>
      </c>
      <c r="BD24">
        <f t="shared" si="32"/>
        <v>7.2514798171617947E-3</v>
      </c>
      <c r="BE24">
        <f t="shared" si="33"/>
        <v>210.27541873026814</v>
      </c>
      <c r="BF24" t="s">
        <v>443</v>
      </c>
      <c r="BG24">
        <v>612.99</v>
      </c>
      <c r="BH24">
        <f t="shared" si="34"/>
        <v>612.99</v>
      </c>
      <c r="BI24">
        <f t="shared" si="35"/>
        <v>0.34195638591828104</v>
      </c>
      <c r="BJ24">
        <f t="shared" si="36"/>
        <v>0.39224961072881609</v>
      </c>
      <c r="BK24">
        <f t="shared" si="37"/>
        <v>2.0765511114390133E-2</v>
      </c>
      <c r="BL24">
        <f t="shared" si="38"/>
        <v>0.17331936962276215</v>
      </c>
      <c r="BM24">
        <f t="shared" si="39"/>
        <v>9.2830374491779666E-3</v>
      </c>
      <c r="BN24">
        <f t="shared" si="40"/>
        <v>0.29810251534066873</v>
      </c>
      <c r="BO24">
        <f t="shared" si="41"/>
        <v>0.70189748465933133</v>
      </c>
      <c r="BP24">
        <v>410</v>
      </c>
      <c r="BQ24">
        <v>300</v>
      </c>
      <c r="BR24">
        <v>300</v>
      </c>
      <c r="BS24">
        <v>300</v>
      </c>
      <c r="BT24">
        <v>10147.1</v>
      </c>
      <c r="BU24">
        <v>904.54</v>
      </c>
      <c r="BV24">
        <v>-6.9256600000000001E-3</v>
      </c>
      <c r="BW24">
        <v>-1.18</v>
      </c>
      <c r="BX24" t="s">
        <v>403</v>
      </c>
      <c r="BY24" t="s">
        <v>403</v>
      </c>
      <c r="BZ24" t="s">
        <v>403</v>
      </c>
      <c r="CA24" t="s">
        <v>403</v>
      </c>
      <c r="CB24" t="s">
        <v>403</v>
      </c>
      <c r="CC24" t="s">
        <v>403</v>
      </c>
      <c r="CD24" t="s">
        <v>403</v>
      </c>
      <c r="CE24" t="s">
        <v>403</v>
      </c>
      <c r="CF24" t="s">
        <v>403</v>
      </c>
      <c r="CG24" t="s">
        <v>403</v>
      </c>
      <c r="CH24">
        <f t="shared" si="42"/>
        <v>1800.2</v>
      </c>
      <c r="CI24">
        <f t="shared" si="43"/>
        <v>1513.3529996511222</v>
      </c>
      <c r="CJ24">
        <f t="shared" si="44"/>
        <v>0.84065825999951238</v>
      </c>
      <c r="CK24">
        <f t="shared" si="45"/>
        <v>0.19131651999902477</v>
      </c>
      <c r="CL24">
        <v>6</v>
      </c>
      <c r="CM24">
        <v>0.5</v>
      </c>
      <c r="CN24" t="s">
        <v>404</v>
      </c>
      <c r="CO24">
        <v>2</v>
      </c>
      <c r="CP24">
        <v>1657462984.0999999</v>
      </c>
      <c r="CQ24">
        <v>23.959700000000002</v>
      </c>
      <c r="CR24">
        <v>19.985800000000001</v>
      </c>
      <c r="CS24">
        <v>23.924099999999999</v>
      </c>
      <c r="CT24">
        <v>16.228000000000002</v>
      </c>
      <c r="CU24">
        <v>23.673100000000002</v>
      </c>
      <c r="CV24">
        <v>23.915700000000001</v>
      </c>
      <c r="CW24">
        <v>500.06799999999998</v>
      </c>
      <c r="CX24">
        <v>99.567300000000003</v>
      </c>
      <c r="CY24">
        <v>0.100189</v>
      </c>
      <c r="CZ24">
        <v>28.642399999999999</v>
      </c>
      <c r="DA24">
        <v>27.9724</v>
      </c>
      <c r="DB24">
        <v>999.9</v>
      </c>
      <c r="DC24">
        <v>0</v>
      </c>
      <c r="DD24">
        <v>0</v>
      </c>
      <c r="DE24">
        <v>9990</v>
      </c>
      <c r="DF24">
        <v>0</v>
      </c>
      <c r="DG24">
        <v>1499.73</v>
      </c>
      <c r="DH24">
        <v>3.9738899999999999</v>
      </c>
      <c r="DI24">
        <v>24.546900000000001</v>
      </c>
      <c r="DJ24">
        <v>20.3155</v>
      </c>
      <c r="DK24">
        <v>7.6960699999999997</v>
      </c>
      <c r="DL24">
        <v>19.985800000000001</v>
      </c>
      <c r="DM24">
        <v>16.228000000000002</v>
      </c>
      <c r="DN24">
        <v>2.3820600000000001</v>
      </c>
      <c r="DO24">
        <v>1.61578</v>
      </c>
      <c r="DP24">
        <v>20.2423</v>
      </c>
      <c r="DQ24">
        <v>14.110099999999999</v>
      </c>
      <c r="DR24">
        <v>1800.2</v>
      </c>
      <c r="DS24">
        <v>0.97799700000000001</v>
      </c>
      <c r="DT24">
        <v>2.2002600000000001E-2</v>
      </c>
      <c r="DU24">
        <v>0</v>
      </c>
      <c r="DV24">
        <v>807.428</v>
      </c>
      <c r="DW24">
        <v>5.0005300000000004</v>
      </c>
      <c r="DX24">
        <v>15676.1</v>
      </c>
      <c r="DY24">
        <v>16037</v>
      </c>
      <c r="DZ24">
        <v>47.625</v>
      </c>
      <c r="EA24">
        <v>48.25</v>
      </c>
      <c r="EB24">
        <v>48.125</v>
      </c>
      <c r="EC24">
        <v>47.625</v>
      </c>
      <c r="ED24">
        <v>48.75</v>
      </c>
      <c r="EE24">
        <v>1755.7</v>
      </c>
      <c r="EF24">
        <v>39.5</v>
      </c>
      <c r="EG24">
        <v>0</v>
      </c>
      <c r="EH24">
        <v>117.4000000953674</v>
      </c>
      <c r="EI24">
        <v>0</v>
      </c>
      <c r="EJ24">
        <v>806.58524</v>
      </c>
      <c r="EK24">
        <v>6.1880769044311732</v>
      </c>
      <c r="EL24">
        <v>100.53076914028409</v>
      </c>
      <c r="EM24">
        <v>15665.064</v>
      </c>
      <c r="EN24">
        <v>15</v>
      </c>
      <c r="EO24">
        <v>1657462948.5999999</v>
      </c>
      <c r="EP24" t="s">
        <v>444</v>
      </c>
      <c r="EQ24">
        <v>1657462929.5999999</v>
      </c>
      <c r="ER24">
        <v>1657462948.5999999</v>
      </c>
      <c r="ES24">
        <v>10</v>
      </c>
      <c r="ET24">
        <v>4.0000000000000001E-3</v>
      </c>
      <c r="EU24">
        <v>2E-3</v>
      </c>
      <c r="EV24">
        <v>0.29199999999999998</v>
      </c>
      <c r="EW24">
        <v>-1E-3</v>
      </c>
      <c r="EX24">
        <v>20</v>
      </c>
      <c r="EY24">
        <v>16</v>
      </c>
      <c r="EZ24">
        <v>0.63</v>
      </c>
      <c r="FA24">
        <v>0.01</v>
      </c>
      <c r="FB24">
        <v>3.977163500000001</v>
      </c>
      <c r="FC24">
        <v>0.2189959474671688</v>
      </c>
      <c r="FD24">
        <v>3.8195654369967268E-2</v>
      </c>
      <c r="FE24">
        <v>1</v>
      </c>
      <c r="FF24">
        <v>7.7592347500000001</v>
      </c>
      <c r="FG24">
        <v>-3.1723114446538747E-2</v>
      </c>
      <c r="FH24">
        <v>7.0657947075594418E-2</v>
      </c>
      <c r="FI24">
        <v>1</v>
      </c>
      <c r="FJ24">
        <v>2</v>
      </c>
      <c r="FK24">
        <v>2</v>
      </c>
      <c r="FL24" t="s">
        <v>406</v>
      </c>
      <c r="FM24">
        <v>3.1035900000000001</v>
      </c>
      <c r="FN24">
        <v>2.7384400000000002</v>
      </c>
      <c r="FO24">
        <v>6.5167100000000002E-3</v>
      </c>
      <c r="FP24">
        <v>5.5096299999999997E-3</v>
      </c>
      <c r="FQ24">
        <v>0.10900600000000001</v>
      </c>
      <c r="FR24">
        <v>8.2626199999999997E-2</v>
      </c>
      <c r="FS24">
        <v>24058.3</v>
      </c>
      <c r="FT24">
        <v>24928.2</v>
      </c>
      <c r="FU24">
        <v>24051.7</v>
      </c>
      <c r="FV24">
        <v>25352.2</v>
      </c>
      <c r="FW24">
        <v>30872.799999999999</v>
      </c>
      <c r="FX24">
        <v>32612.6</v>
      </c>
      <c r="FY24">
        <v>38317.699999999997</v>
      </c>
      <c r="FZ24">
        <v>39426.6</v>
      </c>
      <c r="GA24">
        <v>2.2039200000000001</v>
      </c>
      <c r="GB24">
        <v>1.9351499999999999</v>
      </c>
      <c r="GC24">
        <v>9.6920900000000004E-2</v>
      </c>
      <c r="GD24">
        <v>0</v>
      </c>
      <c r="GE24">
        <v>26.387799999999999</v>
      </c>
      <c r="GF24">
        <v>999.9</v>
      </c>
      <c r="GG24">
        <v>66.099999999999994</v>
      </c>
      <c r="GH24">
        <v>29.9</v>
      </c>
      <c r="GI24">
        <v>28.122199999999999</v>
      </c>
      <c r="GJ24">
        <v>61.5274</v>
      </c>
      <c r="GK24">
        <v>26.097799999999999</v>
      </c>
      <c r="GL24">
        <v>1</v>
      </c>
      <c r="GM24">
        <v>5.3089400000000002E-2</v>
      </c>
      <c r="GN24">
        <v>-0.67394600000000005</v>
      </c>
      <c r="GO24">
        <v>20.326599999999999</v>
      </c>
      <c r="GP24">
        <v>5.2551800000000002</v>
      </c>
      <c r="GQ24">
        <v>12.014099999999999</v>
      </c>
      <c r="GR24">
        <v>4.9806499999999998</v>
      </c>
      <c r="GS24">
        <v>3.2924799999999999</v>
      </c>
      <c r="GT24">
        <v>9999</v>
      </c>
      <c r="GU24">
        <v>9999</v>
      </c>
      <c r="GV24">
        <v>9999</v>
      </c>
      <c r="GW24">
        <v>999.9</v>
      </c>
      <c r="GX24">
        <v>1.8760600000000001</v>
      </c>
      <c r="GY24">
        <v>1.87683</v>
      </c>
      <c r="GZ24">
        <v>1.88324</v>
      </c>
      <c r="HA24">
        <v>1.88629</v>
      </c>
      <c r="HB24">
        <v>1.8771199999999999</v>
      </c>
      <c r="HC24">
        <v>1.88384</v>
      </c>
      <c r="HD24">
        <v>1.88266</v>
      </c>
      <c r="HE24">
        <v>1.8861300000000001</v>
      </c>
      <c r="HF24">
        <v>5</v>
      </c>
      <c r="HG24">
        <v>0</v>
      </c>
      <c r="HH24">
        <v>0</v>
      </c>
      <c r="HI24">
        <v>0</v>
      </c>
      <c r="HJ24" t="s">
        <v>407</v>
      </c>
      <c r="HK24" t="s">
        <v>408</v>
      </c>
      <c r="HL24" t="s">
        <v>409</v>
      </c>
      <c r="HM24" t="s">
        <v>409</v>
      </c>
      <c r="HN24" t="s">
        <v>409</v>
      </c>
      <c r="HO24" t="s">
        <v>409</v>
      </c>
      <c r="HP24">
        <v>0</v>
      </c>
      <c r="HQ24">
        <v>100</v>
      </c>
      <c r="HR24">
        <v>100</v>
      </c>
      <c r="HS24">
        <v>0.28699999999999998</v>
      </c>
      <c r="HT24">
        <v>8.3999999999999995E-3</v>
      </c>
      <c r="HU24">
        <v>0.32186371363672378</v>
      </c>
      <c r="HV24">
        <v>-1.525366800250961E-3</v>
      </c>
      <c r="HW24">
        <v>1.461931187239696E-6</v>
      </c>
      <c r="HX24">
        <v>-4.9129200544651127E-10</v>
      </c>
      <c r="HY24">
        <v>-4.4490416974242962E-2</v>
      </c>
      <c r="HZ24">
        <v>1.0304401366260089E-2</v>
      </c>
      <c r="IA24">
        <v>-7.4986175083245816E-4</v>
      </c>
      <c r="IB24">
        <v>1.7208249193675381E-5</v>
      </c>
      <c r="IC24">
        <v>3</v>
      </c>
      <c r="ID24">
        <v>2175</v>
      </c>
      <c r="IE24">
        <v>1</v>
      </c>
      <c r="IF24">
        <v>24</v>
      </c>
      <c r="IG24">
        <v>0.9</v>
      </c>
      <c r="IH24">
        <v>0.6</v>
      </c>
      <c r="II24">
        <v>0.19164999999999999</v>
      </c>
      <c r="IJ24">
        <v>2.6953100000000001</v>
      </c>
      <c r="IK24">
        <v>1.6015600000000001</v>
      </c>
      <c r="IL24">
        <v>2.34741</v>
      </c>
      <c r="IM24">
        <v>1.5502899999999999</v>
      </c>
      <c r="IN24">
        <v>2.3706100000000001</v>
      </c>
      <c r="IO24">
        <v>35.4754</v>
      </c>
      <c r="IP24">
        <v>24.078700000000001</v>
      </c>
      <c r="IQ24">
        <v>18</v>
      </c>
      <c r="IR24">
        <v>585.20600000000002</v>
      </c>
      <c r="IS24">
        <v>458.649</v>
      </c>
      <c r="IT24">
        <v>27.037400000000002</v>
      </c>
      <c r="IU24">
        <v>27.947700000000001</v>
      </c>
      <c r="IV24">
        <v>29.9999</v>
      </c>
      <c r="IW24">
        <v>27.748699999999999</v>
      </c>
      <c r="IX24">
        <v>27.717199999999998</v>
      </c>
      <c r="IY24">
        <v>3.8234400000000002</v>
      </c>
      <c r="IZ24">
        <v>51.596499999999999</v>
      </c>
      <c r="JA24">
        <v>19.673999999999999</v>
      </c>
      <c r="JB24">
        <v>27.154599999999999</v>
      </c>
      <c r="JC24">
        <v>20</v>
      </c>
      <c r="JD24">
        <v>16.261099999999999</v>
      </c>
      <c r="JE24">
        <v>99.964100000000002</v>
      </c>
      <c r="JF24">
        <v>99.802999999999997</v>
      </c>
    </row>
    <row r="25" spans="1:266" x14ac:dyDescent="0.25">
      <c r="A25">
        <v>9</v>
      </c>
      <c r="B25">
        <v>1657463121.5999999</v>
      </c>
      <c r="C25">
        <v>1036.099999904633</v>
      </c>
      <c r="D25" t="s">
        <v>445</v>
      </c>
      <c r="E25" t="s">
        <v>446</v>
      </c>
      <c r="F25" t="s">
        <v>396</v>
      </c>
      <c r="G25" t="s">
        <v>397</v>
      </c>
      <c r="H25" t="s">
        <v>31</v>
      </c>
      <c r="I25" t="s">
        <v>398</v>
      </c>
      <c r="J25" t="s">
        <v>399</v>
      </c>
      <c r="K25">
        <v>1657463121.5999999</v>
      </c>
      <c r="L25">
        <f t="shared" si="0"/>
        <v>6.5745668685070913E-3</v>
      </c>
      <c r="M25">
        <f t="shared" si="1"/>
        <v>6.574566868507091</v>
      </c>
      <c r="N25">
        <f t="shared" si="2"/>
        <v>24.324750564010351</v>
      </c>
      <c r="O25">
        <f t="shared" si="3"/>
        <v>367.89600000000002</v>
      </c>
      <c r="P25">
        <f t="shared" si="4"/>
        <v>275.76167510403695</v>
      </c>
      <c r="Q25">
        <f t="shared" si="5"/>
        <v>27.484827522282337</v>
      </c>
      <c r="R25">
        <f t="shared" si="6"/>
        <v>36.667742543712002</v>
      </c>
      <c r="S25">
        <f t="shared" si="7"/>
        <v>0.49609758727845421</v>
      </c>
      <c r="T25">
        <f t="shared" si="8"/>
        <v>2.9162694993094318</v>
      </c>
      <c r="U25">
        <f t="shared" si="9"/>
        <v>0.4535362332318163</v>
      </c>
      <c r="V25">
        <f t="shared" si="10"/>
        <v>0.28697921004540305</v>
      </c>
      <c r="W25">
        <f t="shared" si="11"/>
        <v>344.38899930220566</v>
      </c>
      <c r="X25">
        <f t="shared" si="12"/>
        <v>29.015388293430277</v>
      </c>
      <c r="Y25">
        <f t="shared" si="13"/>
        <v>27.957100000000001</v>
      </c>
      <c r="Z25">
        <f t="shared" si="14"/>
        <v>3.7853594265028718</v>
      </c>
      <c r="AA25">
        <f t="shared" si="15"/>
        <v>60.37193531992677</v>
      </c>
      <c r="AB25">
        <f t="shared" si="16"/>
        <v>2.3852630846267999</v>
      </c>
      <c r="AC25">
        <f t="shared" si="17"/>
        <v>3.9509468629532303</v>
      </c>
      <c r="AD25">
        <f t="shared" si="18"/>
        <v>1.4000963418760719</v>
      </c>
      <c r="AE25">
        <f t="shared" si="19"/>
        <v>-289.93839890116271</v>
      </c>
      <c r="AF25">
        <f t="shared" si="20"/>
        <v>115.74677842187218</v>
      </c>
      <c r="AG25">
        <f t="shared" si="21"/>
        <v>8.6795952377127001</v>
      </c>
      <c r="AH25">
        <f t="shared" si="22"/>
        <v>178.87697406062784</v>
      </c>
      <c r="AI25">
        <v>0</v>
      </c>
      <c r="AJ25">
        <v>0</v>
      </c>
      <c r="AK25">
        <f t="shared" si="23"/>
        <v>1</v>
      </c>
      <c r="AL25">
        <f t="shared" si="24"/>
        <v>0</v>
      </c>
      <c r="AM25">
        <f t="shared" si="25"/>
        <v>52190.233879097068</v>
      </c>
      <c r="AN25" t="s">
        <v>400</v>
      </c>
      <c r="AO25">
        <v>12165.1</v>
      </c>
      <c r="AP25">
        <v>210.61769230769229</v>
      </c>
      <c r="AQ25">
        <v>938.28899999999999</v>
      </c>
      <c r="AR25">
        <f t="shared" si="26"/>
        <v>0.77553004212167864</v>
      </c>
      <c r="AS25">
        <v>-0.38717931741538342</v>
      </c>
      <c r="AT25" t="s">
        <v>447</v>
      </c>
      <c r="AU25">
        <v>10147.299999999999</v>
      </c>
      <c r="AV25">
        <v>799.71352000000002</v>
      </c>
      <c r="AW25">
        <v>1155.79</v>
      </c>
      <c r="AX25">
        <f t="shared" si="27"/>
        <v>0.30808060287768535</v>
      </c>
      <c r="AY25">
        <v>0.5</v>
      </c>
      <c r="AZ25">
        <f t="shared" si="28"/>
        <v>1513.2689996511028</v>
      </c>
      <c r="BA25">
        <f t="shared" si="29"/>
        <v>24.324750564010351</v>
      </c>
      <c r="BB25">
        <f t="shared" si="30"/>
        <v>233.1044128643118</v>
      </c>
      <c r="BC25">
        <f t="shared" si="31"/>
        <v>1.6330163300195329E-2</v>
      </c>
      <c r="BD25">
        <f t="shared" si="32"/>
        <v>-0.18818383962484533</v>
      </c>
      <c r="BE25">
        <f t="shared" si="33"/>
        <v>219.90691638709572</v>
      </c>
      <c r="BF25" t="s">
        <v>448</v>
      </c>
      <c r="BG25">
        <v>574.37</v>
      </c>
      <c r="BH25">
        <f t="shared" si="34"/>
        <v>574.37</v>
      </c>
      <c r="BI25">
        <f t="shared" si="35"/>
        <v>0.50304986199915214</v>
      </c>
      <c r="BJ25">
        <f t="shared" si="36"/>
        <v>0.61242557875546078</v>
      </c>
      <c r="BK25">
        <f t="shared" si="37"/>
        <v>-0.59766321626515784</v>
      </c>
      <c r="BL25">
        <f t="shared" si="38"/>
        <v>0.37673181609539647</v>
      </c>
      <c r="BM25">
        <f t="shared" si="39"/>
        <v>-0.29890006339506414</v>
      </c>
      <c r="BN25">
        <f t="shared" si="40"/>
        <v>0.43985611206094649</v>
      </c>
      <c r="BO25">
        <f t="shared" si="41"/>
        <v>0.56014388793905345</v>
      </c>
      <c r="BP25">
        <v>412</v>
      </c>
      <c r="BQ25">
        <v>300</v>
      </c>
      <c r="BR25">
        <v>300</v>
      </c>
      <c r="BS25">
        <v>300</v>
      </c>
      <c r="BT25">
        <v>10147.299999999999</v>
      </c>
      <c r="BU25">
        <v>1070.75</v>
      </c>
      <c r="BV25">
        <v>-6.92656E-3</v>
      </c>
      <c r="BW25">
        <v>-3.22</v>
      </c>
      <c r="BX25" t="s">
        <v>403</v>
      </c>
      <c r="BY25" t="s">
        <v>403</v>
      </c>
      <c r="BZ25" t="s">
        <v>403</v>
      </c>
      <c r="CA25" t="s">
        <v>403</v>
      </c>
      <c r="CB25" t="s">
        <v>403</v>
      </c>
      <c r="CC25" t="s">
        <v>403</v>
      </c>
      <c r="CD25" t="s">
        <v>403</v>
      </c>
      <c r="CE25" t="s">
        <v>403</v>
      </c>
      <c r="CF25" t="s">
        <v>403</v>
      </c>
      <c r="CG25" t="s">
        <v>403</v>
      </c>
      <c r="CH25">
        <f t="shared" si="42"/>
        <v>1800.1</v>
      </c>
      <c r="CI25">
        <f t="shared" si="43"/>
        <v>1513.2689996511028</v>
      </c>
      <c r="CJ25">
        <f t="shared" si="44"/>
        <v>0.84065829656747004</v>
      </c>
      <c r="CK25">
        <f t="shared" si="45"/>
        <v>0.19131659313494009</v>
      </c>
      <c r="CL25">
        <v>6</v>
      </c>
      <c r="CM25">
        <v>0.5</v>
      </c>
      <c r="CN25" t="s">
        <v>404</v>
      </c>
      <c r="CO25">
        <v>2</v>
      </c>
      <c r="CP25">
        <v>1657463121.5999999</v>
      </c>
      <c r="CQ25">
        <v>367.89600000000002</v>
      </c>
      <c r="CR25">
        <v>399.98500000000001</v>
      </c>
      <c r="CS25">
        <v>23.931899999999999</v>
      </c>
      <c r="CT25">
        <v>16.231999999999999</v>
      </c>
      <c r="CU25">
        <v>367.84500000000003</v>
      </c>
      <c r="CV25">
        <v>23.926100000000002</v>
      </c>
      <c r="CW25">
        <v>500.05</v>
      </c>
      <c r="CX25">
        <v>99.5685</v>
      </c>
      <c r="CY25">
        <v>0.100272</v>
      </c>
      <c r="CZ25">
        <v>28.693300000000001</v>
      </c>
      <c r="DA25">
        <v>27.957100000000001</v>
      </c>
      <c r="DB25">
        <v>999.9</v>
      </c>
      <c r="DC25">
        <v>0</v>
      </c>
      <c r="DD25">
        <v>0</v>
      </c>
      <c r="DE25">
        <v>9967.5</v>
      </c>
      <c r="DF25">
        <v>0</v>
      </c>
      <c r="DG25">
        <v>1511.08</v>
      </c>
      <c r="DH25">
        <v>-32.088299999999997</v>
      </c>
      <c r="DI25">
        <v>376.91699999999997</v>
      </c>
      <c r="DJ25">
        <v>406.584</v>
      </c>
      <c r="DK25">
        <v>7.6998699999999998</v>
      </c>
      <c r="DL25">
        <v>399.98500000000001</v>
      </c>
      <c r="DM25">
        <v>16.231999999999999</v>
      </c>
      <c r="DN25">
        <v>2.38286</v>
      </c>
      <c r="DO25">
        <v>1.6162000000000001</v>
      </c>
      <c r="DP25">
        <v>20.247800000000002</v>
      </c>
      <c r="DQ25">
        <v>14.114100000000001</v>
      </c>
      <c r="DR25">
        <v>1800.1</v>
      </c>
      <c r="DS25">
        <v>0.97799700000000001</v>
      </c>
      <c r="DT25">
        <v>2.2002600000000001E-2</v>
      </c>
      <c r="DU25">
        <v>0</v>
      </c>
      <c r="DV25">
        <v>801.94799999999998</v>
      </c>
      <c r="DW25">
        <v>5.0005300000000004</v>
      </c>
      <c r="DX25">
        <v>15630.9</v>
      </c>
      <c r="DY25">
        <v>16036.1</v>
      </c>
      <c r="DZ25">
        <v>47.686999999999998</v>
      </c>
      <c r="EA25">
        <v>48.375</v>
      </c>
      <c r="EB25">
        <v>48.311999999999998</v>
      </c>
      <c r="EC25">
        <v>47.686999999999998</v>
      </c>
      <c r="ED25">
        <v>48.875</v>
      </c>
      <c r="EE25">
        <v>1755.6</v>
      </c>
      <c r="EF25">
        <v>39.5</v>
      </c>
      <c r="EG25">
        <v>0</v>
      </c>
      <c r="EH25">
        <v>137</v>
      </c>
      <c r="EI25">
        <v>0</v>
      </c>
      <c r="EJ25">
        <v>799.71352000000002</v>
      </c>
      <c r="EK25">
        <v>15.11230772406574</v>
      </c>
      <c r="EL25">
        <v>302.93846201387692</v>
      </c>
      <c r="EM25">
        <v>15592.356</v>
      </c>
      <c r="EN25">
        <v>15</v>
      </c>
      <c r="EO25">
        <v>1657463066.5999999</v>
      </c>
      <c r="EP25" t="s">
        <v>449</v>
      </c>
      <c r="EQ25">
        <v>1657463055.5999999</v>
      </c>
      <c r="ER25">
        <v>1657463066.5999999</v>
      </c>
      <c r="ES25">
        <v>11</v>
      </c>
      <c r="ET25">
        <v>0.11700000000000001</v>
      </c>
      <c r="EU25">
        <v>-3.0000000000000001E-3</v>
      </c>
      <c r="EV25">
        <v>3.1E-2</v>
      </c>
      <c r="EW25">
        <v>-4.0000000000000001E-3</v>
      </c>
      <c r="EX25">
        <v>400</v>
      </c>
      <c r="EY25">
        <v>16</v>
      </c>
      <c r="EZ25">
        <v>0.08</v>
      </c>
      <c r="FA25">
        <v>0.01</v>
      </c>
      <c r="FB25">
        <v>-32.029336585365847</v>
      </c>
      <c r="FC25">
        <v>-0.48802369337984919</v>
      </c>
      <c r="FD25">
        <v>5.7226148534958603E-2</v>
      </c>
      <c r="FE25">
        <v>1</v>
      </c>
      <c r="FF25">
        <v>7.6787099999999997</v>
      </c>
      <c r="FG25">
        <v>3.8558048780499482E-2</v>
      </c>
      <c r="FH25">
        <v>1.743015483468165E-2</v>
      </c>
      <c r="FI25">
        <v>1</v>
      </c>
      <c r="FJ25">
        <v>2</v>
      </c>
      <c r="FK25">
        <v>2</v>
      </c>
      <c r="FL25" t="s">
        <v>406</v>
      </c>
      <c r="FM25">
        <v>3.10365</v>
      </c>
      <c r="FN25">
        <v>2.7383199999999999</v>
      </c>
      <c r="FO25">
        <v>8.4881999999999999E-2</v>
      </c>
      <c r="FP25">
        <v>9.0587000000000001E-2</v>
      </c>
      <c r="FQ25">
        <v>0.109031</v>
      </c>
      <c r="FR25">
        <v>8.2633200000000004E-2</v>
      </c>
      <c r="FS25">
        <v>22159.8</v>
      </c>
      <c r="FT25">
        <v>22795.3</v>
      </c>
      <c r="FU25">
        <v>24050.7</v>
      </c>
      <c r="FV25">
        <v>25351.599999999999</v>
      </c>
      <c r="FW25">
        <v>30870.6</v>
      </c>
      <c r="FX25">
        <v>32612.2</v>
      </c>
      <c r="FY25">
        <v>38316.300000000003</v>
      </c>
      <c r="FZ25">
        <v>39426.6</v>
      </c>
      <c r="GA25">
        <v>2.2044000000000001</v>
      </c>
      <c r="GB25">
        <v>1.9329000000000001</v>
      </c>
      <c r="GC25">
        <v>8.7410199999999993E-2</v>
      </c>
      <c r="GD25">
        <v>0</v>
      </c>
      <c r="GE25">
        <v>26.528199999999998</v>
      </c>
      <c r="GF25">
        <v>999.9</v>
      </c>
      <c r="GG25">
        <v>65.3</v>
      </c>
      <c r="GH25">
        <v>30.2</v>
      </c>
      <c r="GI25">
        <v>28.2651</v>
      </c>
      <c r="GJ25">
        <v>61.657400000000003</v>
      </c>
      <c r="GK25">
        <v>26.149799999999999</v>
      </c>
      <c r="GL25">
        <v>1</v>
      </c>
      <c r="GM25">
        <v>5.5589399999999997E-2</v>
      </c>
      <c r="GN25">
        <v>-0.17549600000000001</v>
      </c>
      <c r="GO25">
        <v>20.328600000000002</v>
      </c>
      <c r="GP25">
        <v>5.2550299999999996</v>
      </c>
      <c r="GQ25">
        <v>12.0131</v>
      </c>
      <c r="GR25">
        <v>4.9812000000000003</v>
      </c>
      <c r="GS25">
        <v>3.2930000000000001</v>
      </c>
      <c r="GT25">
        <v>9999</v>
      </c>
      <c r="GU25">
        <v>9999</v>
      </c>
      <c r="GV25">
        <v>9999</v>
      </c>
      <c r="GW25">
        <v>999.9</v>
      </c>
      <c r="GX25">
        <v>1.8760699999999999</v>
      </c>
      <c r="GY25">
        <v>1.8769</v>
      </c>
      <c r="GZ25">
        <v>1.88324</v>
      </c>
      <c r="HA25">
        <v>1.88629</v>
      </c>
      <c r="HB25">
        <v>1.87713</v>
      </c>
      <c r="HC25">
        <v>1.88385</v>
      </c>
      <c r="HD25">
        <v>1.88269</v>
      </c>
      <c r="HE25">
        <v>1.88612</v>
      </c>
      <c r="HF25">
        <v>5</v>
      </c>
      <c r="HG25">
        <v>0</v>
      </c>
      <c r="HH25">
        <v>0</v>
      </c>
      <c r="HI25">
        <v>0</v>
      </c>
      <c r="HJ25" t="s">
        <v>407</v>
      </c>
      <c r="HK25" t="s">
        <v>408</v>
      </c>
      <c r="HL25" t="s">
        <v>409</v>
      </c>
      <c r="HM25" t="s">
        <v>409</v>
      </c>
      <c r="HN25" t="s">
        <v>409</v>
      </c>
      <c r="HO25" t="s">
        <v>409</v>
      </c>
      <c r="HP25">
        <v>0</v>
      </c>
      <c r="HQ25">
        <v>100</v>
      </c>
      <c r="HR25">
        <v>100</v>
      </c>
      <c r="HS25">
        <v>5.0999999999999997E-2</v>
      </c>
      <c r="HT25">
        <v>5.7999999999999996E-3</v>
      </c>
      <c r="HU25">
        <v>0.43919332010352258</v>
      </c>
      <c r="HV25">
        <v>-1.525366800250961E-3</v>
      </c>
      <c r="HW25">
        <v>1.461931187239696E-6</v>
      </c>
      <c r="HX25">
        <v>-4.9129200544651127E-10</v>
      </c>
      <c r="HY25">
        <v>-4.7150214398455348E-2</v>
      </c>
      <c r="HZ25">
        <v>1.0304401366260089E-2</v>
      </c>
      <c r="IA25">
        <v>-7.4986175083245816E-4</v>
      </c>
      <c r="IB25">
        <v>1.7208249193675381E-5</v>
      </c>
      <c r="IC25">
        <v>3</v>
      </c>
      <c r="ID25">
        <v>2175</v>
      </c>
      <c r="IE25">
        <v>1</v>
      </c>
      <c r="IF25">
        <v>24</v>
      </c>
      <c r="IG25">
        <v>1.1000000000000001</v>
      </c>
      <c r="IH25">
        <v>0.9</v>
      </c>
      <c r="II25">
        <v>0.99365199999999998</v>
      </c>
      <c r="IJ25">
        <v>2.63794</v>
      </c>
      <c r="IK25">
        <v>1.6015600000000001</v>
      </c>
      <c r="IL25">
        <v>2.34741</v>
      </c>
      <c r="IM25">
        <v>1.5502899999999999</v>
      </c>
      <c r="IN25">
        <v>2.3571800000000001</v>
      </c>
      <c r="IO25">
        <v>35.777700000000003</v>
      </c>
      <c r="IP25">
        <v>24.078700000000001</v>
      </c>
      <c r="IQ25">
        <v>18</v>
      </c>
      <c r="IR25">
        <v>585.92200000000003</v>
      </c>
      <c r="IS25">
        <v>457.488</v>
      </c>
      <c r="IT25">
        <v>27.124300000000002</v>
      </c>
      <c r="IU25">
        <v>27.985900000000001</v>
      </c>
      <c r="IV25">
        <v>30</v>
      </c>
      <c r="IW25">
        <v>27.789000000000001</v>
      </c>
      <c r="IX25">
        <v>27.761600000000001</v>
      </c>
      <c r="IY25">
        <v>19.863099999999999</v>
      </c>
      <c r="IZ25">
        <v>52.0899</v>
      </c>
      <c r="JA25">
        <v>12.928699999999999</v>
      </c>
      <c r="JB25">
        <v>27.098700000000001</v>
      </c>
      <c r="JC25">
        <v>400</v>
      </c>
      <c r="JD25">
        <v>16.117699999999999</v>
      </c>
      <c r="JE25">
        <v>99.9602</v>
      </c>
      <c r="JF25">
        <v>99.802199999999999</v>
      </c>
    </row>
    <row r="26" spans="1:266" x14ac:dyDescent="0.25">
      <c r="A26">
        <v>10</v>
      </c>
      <c r="B26">
        <v>1657463232.5999999</v>
      </c>
      <c r="C26">
        <v>1147.099999904633</v>
      </c>
      <c r="D26" t="s">
        <v>450</v>
      </c>
      <c r="E26" t="s">
        <v>451</v>
      </c>
      <c r="F26" t="s">
        <v>396</v>
      </c>
      <c r="G26" t="s">
        <v>397</v>
      </c>
      <c r="H26" t="s">
        <v>31</v>
      </c>
      <c r="I26" t="s">
        <v>398</v>
      </c>
      <c r="J26" t="s">
        <v>399</v>
      </c>
      <c r="K26">
        <v>1657463232.5999999</v>
      </c>
      <c r="L26">
        <f t="shared" si="0"/>
        <v>6.599102806607234E-3</v>
      </c>
      <c r="M26">
        <f t="shared" si="1"/>
        <v>6.5991028066072337</v>
      </c>
      <c r="N26">
        <f t="shared" si="2"/>
        <v>25.551153867696694</v>
      </c>
      <c r="O26">
        <f t="shared" si="3"/>
        <v>366.351</v>
      </c>
      <c r="P26">
        <f t="shared" si="4"/>
        <v>270.00696651053636</v>
      </c>
      <c r="Q26">
        <f t="shared" si="5"/>
        <v>26.910601266482331</v>
      </c>
      <c r="R26">
        <f t="shared" si="6"/>
        <v>36.512856731021998</v>
      </c>
      <c r="S26">
        <f t="shared" si="7"/>
        <v>0.49603212622257048</v>
      </c>
      <c r="T26">
        <f t="shared" si="8"/>
        <v>2.9241191817532703</v>
      </c>
      <c r="U26">
        <f t="shared" si="9"/>
        <v>0.45358525334489813</v>
      </c>
      <c r="V26">
        <f t="shared" si="10"/>
        <v>0.28700116330632885</v>
      </c>
      <c r="W26">
        <f t="shared" si="11"/>
        <v>344.36751246581156</v>
      </c>
      <c r="X26">
        <f t="shared" si="12"/>
        <v>29.091954394656685</v>
      </c>
      <c r="Y26">
        <f t="shared" si="13"/>
        <v>28.018999999999998</v>
      </c>
      <c r="Z26">
        <f t="shared" si="14"/>
        <v>3.7990450073186404</v>
      </c>
      <c r="AA26">
        <f t="shared" si="15"/>
        <v>60.30091664260231</v>
      </c>
      <c r="AB26">
        <f t="shared" si="16"/>
        <v>2.3940747541298002</v>
      </c>
      <c r="AC26">
        <f t="shared" si="17"/>
        <v>3.9702128714215896</v>
      </c>
      <c r="AD26">
        <f t="shared" si="18"/>
        <v>1.4049702531888402</v>
      </c>
      <c r="AE26">
        <f t="shared" si="19"/>
        <v>-291.02043377137903</v>
      </c>
      <c r="AF26">
        <f t="shared" si="20"/>
        <v>119.52652492429088</v>
      </c>
      <c r="AG26">
        <f t="shared" si="21"/>
        <v>8.9454594007270565</v>
      </c>
      <c r="AH26">
        <f t="shared" si="22"/>
        <v>181.81906301945043</v>
      </c>
      <c r="AI26">
        <v>0</v>
      </c>
      <c r="AJ26">
        <v>0</v>
      </c>
      <c r="AK26">
        <f t="shared" si="23"/>
        <v>1</v>
      </c>
      <c r="AL26">
        <f t="shared" si="24"/>
        <v>0</v>
      </c>
      <c r="AM26">
        <f t="shared" si="25"/>
        <v>52400.530834025703</v>
      </c>
      <c r="AN26" t="s">
        <v>400</v>
      </c>
      <c r="AO26">
        <v>12165.1</v>
      </c>
      <c r="AP26">
        <v>210.61769230769229</v>
      </c>
      <c r="AQ26">
        <v>938.28899999999999</v>
      </c>
      <c r="AR26">
        <f t="shared" si="26"/>
        <v>0.77553004212167864</v>
      </c>
      <c r="AS26">
        <v>-0.38717931741538342</v>
      </c>
      <c r="AT26" t="s">
        <v>452</v>
      </c>
      <c r="AU26">
        <v>10147</v>
      </c>
      <c r="AV26">
        <v>819.35644000000002</v>
      </c>
      <c r="AW26">
        <v>1222.1600000000001</v>
      </c>
      <c r="AX26">
        <f t="shared" si="27"/>
        <v>0.32958332787851019</v>
      </c>
      <c r="AY26">
        <v>0.5</v>
      </c>
      <c r="AZ26">
        <f t="shared" si="28"/>
        <v>1513.1763062329057</v>
      </c>
      <c r="BA26">
        <f t="shared" si="29"/>
        <v>25.551153867696694</v>
      </c>
      <c r="BB26">
        <f t="shared" si="30"/>
        <v>249.35884133757637</v>
      </c>
      <c r="BC26">
        <f t="shared" si="31"/>
        <v>1.7141646401856687E-2</v>
      </c>
      <c r="BD26">
        <f t="shared" si="32"/>
        <v>-0.23226991555933763</v>
      </c>
      <c r="BE26">
        <f t="shared" si="33"/>
        <v>222.20281798638825</v>
      </c>
      <c r="BF26" t="s">
        <v>453</v>
      </c>
      <c r="BG26">
        <v>578.66</v>
      </c>
      <c r="BH26">
        <f t="shared" si="34"/>
        <v>578.66</v>
      </c>
      <c r="BI26">
        <f t="shared" si="35"/>
        <v>0.52652680500098192</v>
      </c>
      <c r="BJ26">
        <f t="shared" si="36"/>
        <v>0.6259573581973582</v>
      </c>
      <c r="BK26">
        <f t="shared" si="37"/>
        <v>-0.78934401841898205</v>
      </c>
      <c r="BL26">
        <f t="shared" si="38"/>
        <v>0.39820732848924534</v>
      </c>
      <c r="BM26">
        <f t="shared" si="39"/>
        <v>-0.39010882660778701</v>
      </c>
      <c r="BN26">
        <f t="shared" si="40"/>
        <v>0.4420743735101213</v>
      </c>
      <c r="BO26">
        <f t="shared" si="41"/>
        <v>0.55792562648987865</v>
      </c>
      <c r="BP26">
        <v>414</v>
      </c>
      <c r="BQ26">
        <v>300</v>
      </c>
      <c r="BR26">
        <v>300</v>
      </c>
      <c r="BS26">
        <v>300</v>
      </c>
      <c r="BT26">
        <v>10147</v>
      </c>
      <c r="BU26">
        <v>1117.58</v>
      </c>
      <c r="BV26">
        <v>-6.9265000000000004E-3</v>
      </c>
      <c r="BW26">
        <v>-6.96</v>
      </c>
      <c r="BX26" t="s">
        <v>403</v>
      </c>
      <c r="BY26" t="s">
        <v>403</v>
      </c>
      <c r="BZ26" t="s">
        <v>403</v>
      </c>
      <c r="CA26" t="s">
        <v>403</v>
      </c>
      <c r="CB26" t="s">
        <v>403</v>
      </c>
      <c r="CC26" t="s">
        <v>403</v>
      </c>
      <c r="CD26" t="s">
        <v>403</v>
      </c>
      <c r="CE26" t="s">
        <v>403</v>
      </c>
      <c r="CF26" t="s">
        <v>403</v>
      </c>
      <c r="CG26" t="s">
        <v>403</v>
      </c>
      <c r="CH26">
        <f t="shared" si="42"/>
        <v>1799.99</v>
      </c>
      <c r="CI26">
        <f t="shared" si="43"/>
        <v>1513.1763062329057</v>
      </c>
      <c r="CJ26">
        <f t="shared" si="44"/>
        <v>0.84065817378591312</v>
      </c>
      <c r="CK26">
        <f t="shared" si="45"/>
        <v>0.19131634757182625</v>
      </c>
      <c r="CL26">
        <v>6</v>
      </c>
      <c r="CM26">
        <v>0.5</v>
      </c>
      <c r="CN26" t="s">
        <v>404</v>
      </c>
      <c r="CO26">
        <v>2</v>
      </c>
      <c r="CP26">
        <v>1657463232.5999999</v>
      </c>
      <c r="CQ26">
        <v>366.351</v>
      </c>
      <c r="CR26">
        <v>399.91</v>
      </c>
      <c r="CS26">
        <v>24.020900000000001</v>
      </c>
      <c r="CT26">
        <v>16.292999999999999</v>
      </c>
      <c r="CU26">
        <v>366.27499999999998</v>
      </c>
      <c r="CV26">
        <v>24.014399999999998</v>
      </c>
      <c r="CW26">
        <v>500.05200000000002</v>
      </c>
      <c r="CX26">
        <v>99.566299999999998</v>
      </c>
      <c r="CY26">
        <v>0.100022</v>
      </c>
      <c r="CZ26">
        <v>28.777200000000001</v>
      </c>
      <c r="DA26">
        <v>28.018999999999998</v>
      </c>
      <c r="DB26">
        <v>999.9</v>
      </c>
      <c r="DC26">
        <v>0</v>
      </c>
      <c r="DD26">
        <v>0</v>
      </c>
      <c r="DE26">
        <v>10012.5</v>
      </c>
      <c r="DF26">
        <v>0</v>
      </c>
      <c r="DG26">
        <v>1520.24</v>
      </c>
      <c r="DH26">
        <v>-33.558900000000001</v>
      </c>
      <c r="DI26">
        <v>375.36799999999999</v>
      </c>
      <c r="DJ26">
        <v>406.53399999999999</v>
      </c>
      <c r="DK26">
        <v>7.7278900000000004</v>
      </c>
      <c r="DL26">
        <v>399.91</v>
      </c>
      <c r="DM26">
        <v>16.292999999999999</v>
      </c>
      <c r="DN26">
        <v>2.39167</v>
      </c>
      <c r="DO26">
        <v>1.6222300000000001</v>
      </c>
      <c r="DP26">
        <v>20.307500000000001</v>
      </c>
      <c r="DQ26">
        <v>14.1716</v>
      </c>
      <c r="DR26">
        <v>1799.99</v>
      </c>
      <c r="DS26">
        <v>0.97799700000000001</v>
      </c>
      <c r="DT26">
        <v>2.2002600000000001E-2</v>
      </c>
      <c r="DU26">
        <v>0</v>
      </c>
      <c r="DV26">
        <v>820.601</v>
      </c>
      <c r="DW26">
        <v>5.0005300000000004</v>
      </c>
      <c r="DX26">
        <v>15989.6</v>
      </c>
      <c r="DY26">
        <v>16035.1</v>
      </c>
      <c r="DZ26">
        <v>47.875</v>
      </c>
      <c r="EA26">
        <v>48.5</v>
      </c>
      <c r="EB26">
        <v>48.375</v>
      </c>
      <c r="EC26">
        <v>47.875</v>
      </c>
      <c r="ED26">
        <v>49</v>
      </c>
      <c r="EE26">
        <v>1755.49</v>
      </c>
      <c r="EF26">
        <v>39.49</v>
      </c>
      <c r="EG26">
        <v>0</v>
      </c>
      <c r="EH26">
        <v>110.6000001430511</v>
      </c>
      <c r="EI26">
        <v>0</v>
      </c>
      <c r="EJ26">
        <v>819.35644000000002</v>
      </c>
      <c r="EK26">
        <v>8.6735384559602924</v>
      </c>
      <c r="EL26">
        <v>146.33076905373409</v>
      </c>
      <c r="EM26">
        <v>15974.072</v>
      </c>
      <c r="EN26">
        <v>15</v>
      </c>
      <c r="EO26">
        <v>1657463196.5999999</v>
      </c>
      <c r="EP26" t="s">
        <v>454</v>
      </c>
      <c r="EQ26">
        <v>1657463185.0999999</v>
      </c>
      <c r="ER26">
        <v>1657463196.5999999</v>
      </c>
      <c r="ES26">
        <v>12</v>
      </c>
      <c r="ET26">
        <v>2.4E-2</v>
      </c>
      <c r="EU26">
        <v>0</v>
      </c>
      <c r="EV26">
        <v>5.6000000000000001E-2</v>
      </c>
      <c r="EW26">
        <v>-3.0000000000000001E-3</v>
      </c>
      <c r="EX26">
        <v>400</v>
      </c>
      <c r="EY26">
        <v>16</v>
      </c>
      <c r="EZ26">
        <v>0.04</v>
      </c>
      <c r="FA26">
        <v>0.01</v>
      </c>
      <c r="FB26">
        <v>-33.558209756097561</v>
      </c>
      <c r="FC26">
        <v>4.2656445993004152E-2</v>
      </c>
      <c r="FD26">
        <v>9.1606176713885532E-2</v>
      </c>
      <c r="FE26">
        <v>1</v>
      </c>
      <c r="FF26">
        <v>7.7923595121951221</v>
      </c>
      <c r="FG26">
        <v>4.8628222996517097E-2</v>
      </c>
      <c r="FH26">
        <v>8.2495964570963989E-2</v>
      </c>
      <c r="FI26">
        <v>1</v>
      </c>
      <c r="FJ26">
        <v>2</v>
      </c>
      <c r="FK26">
        <v>2</v>
      </c>
      <c r="FL26" t="s">
        <v>406</v>
      </c>
      <c r="FM26">
        <v>3.1037400000000002</v>
      </c>
      <c r="FN26">
        <v>2.7384599999999999</v>
      </c>
      <c r="FO26">
        <v>8.4590200000000004E-2</v>
      </c>
      <c r="FP26">
        <v>9.0564800000000001E-2</v>
      </c>
      <c r="FQ26">
        <v>0.109301</v>
      </c>
      <c r="FR26">
        <v>8.2852599999999998E-2</v>
      </c>
      <c r="FS26">
        <v>22165.599999999999</v>
      </c>
      <c r="FT26">
        <v>22795.8</v>
      </c>
      <c r="FU26">
        <v>24049.4</v>
      </c>
      <c r="FV26">
        <v>25351.8</v>
      </c>
      <c r="FW26">
        <v>30859.7</v>
      </c>
      <c r="FX26">
        <v>32605.4</v>
      </c>
      <c r="FY26">
        <v>38314.400000000001</v>
      </c>
      <c r="FZ26">
        <v>39427.800000000003</v>
      </c>
      <c r="GA26">
        <v>2.2035499999999999</v>
      </c>
      <c r="GB26">
        <v>1.93082</v>
      </c>
      <c r="GC26">
        <v>9.6782999999999994E-2</v>
      </c>
      <c r="GD26">
        <v>0</v>
      </c>
      <c r="GE26">
        <v>26.436800000000002</v>
      </c>
      <c r="GF26">
        <v>999.9</v>
      </c>
      <c r="GG26">
        <v>64.599999999999994</v>
      </c>
      <c r="GH26">
        <v>30.4</v>
      </c>
      <c r="GI26">
        <v>28.282</v>
      </c>
      <c r="GJ26">
        <v>61.657400000000003</v>
      </c>
      <c r="GK26">
        <v>26.494399999999999</v>
      </c>
      <c r="GL26">
        <v>1</v>
      </c>
      <c r="GM26">
        <v>5.9313999999999999E-2</v>
      </c>
      <c r="GN26">
        <v>0.29400100000000001</v>
      </c>
      <c r="GO26">
        <v>20.328099999999999</v>
      </c>
      <c r="GP26">
        <v>5.2533799999999999</v>
      </c>
      <c r="GQ26">
        <v>12.0131</v>
      </c>
      <c r="GR26">
        <v>4.9799499999999997</v>
      </c>
      <c r="GS26">
        <v>3.29278</v>
      </c>
      <c r="GT26">
        <v>9999</v>
      </c>
      <c r="GU26">
        <v>9999</v>
      </c>
      <c r="GV26">
        <v>9999</v>
      </c>
      <c r="GW26">
        <v>999.9</v>
      </c>
      <c r="GX26">
        <v>1.8760699999999999</v>
      </c>
      <c r="GY26">
        <v>1.87686</v>
      </c>
      <c r="GZ26">
        <v>1.8832500000000001</v>
      </c>
      <c r="HA26">
        <v>1.88629</v>
      </c>
      <c r="HB26">
        <v>1.87714</v>
      </c>
      <c r="HC26">
        <v>1.88384</v>
      </c>
      <c r="HD26">
        <v>1.88269</v>
      </c>
      <c r="HE26">
        <v>1.88611</v>
      </c>
      <c r="HF26">
        <v>5</v>
      </c>
      <c r="HG26">
        <v>0</v>
      </c>
      <c r="HH26">
        <v>0</v>
      </c>
      <c r="HI26">
        <v>0</v>
      </c>
      <c r="HJ26" t="s">
        <v>407</v>
      </c>
      <c r="HK26" t="s">
        <v>408</v>
      </c>
      <c r="HL26" t="s">
        <v>409</v>
      </c>
      <c r="HM26" t="s">
        <v>409</v>
      </c>
      <c r="HN26" t="s">
        <v>409</v>
      </c>
      <c r="HO26" t="s">
        <v>409</v>
      </c>
      <c r="HP26">
        <v>0</v>
      </c>
      <c r="HQ26">
        <v>100</v>
      </c>
      <c r="HR26">
        <v>100</v>
      </c>
      <c r="HS26">
        <v>7.5999999999999998E-2</v>
      </c>
      <c r="HT26">
        <v>6.4999999999999997E-3</v>
      </c>
      <c r="HU26">
        <v>0.46331218715108191</v>
      </c>
      <c r="HV26">
        <v>-1.525366800250961E-3</v>
      </c>
      <c r="HW26">
        <v>1.461931187239696E-6</v>
      </c>
      <c r="HX26">
        <v>-4.9129200544651127E-10</v>
      </c>
      <c r="HY26">
        <v>-4.6811536493833919E-2</v>
      </c>
      <c r="HZ26">
        <v>1.0304401366260089E-2</v>
      </c>
      <c r="IA26">
        <v>-7.4986175083245816E-4</v>
      </c>
      <c r="IB26">
        <v>1.7208249193675381E-5</v>
      </c>
      <c r="IC26">
        <v>3</v>
      </c>
      <c r="ID26">
        <v>2175</v>
      </c>
      <c r="IE26">
        <v>1</v>
      </c>
      <c r="IF26">
        <v>24</v>
      </c>
      <c r="IG26">
        <v>0.8</v>
      </c>
      <c r="IH26">
        <v>0.6</v>
      </c>
      <c r="II26">
        <v>0.99365199999999998</v>
      </c>
      <c r="IJ26">
        <v>2.65137</v>
      </c>
      <c r="IK26">
        <v>1.6015600000000001</v>
      </c>
      <c r="IL26">
        <v>2.34619</v>
      </c>
      <c r="IM26">
        <v>1.5502899999999999</v>
      </c>
      <c r="IN26">
        <v>2.2631800000000002</v>
      </c>
      <c r="IO26">
        <v>36.011299999999999</v>
      </c>
      <c r="IP26">
        <v>24.078700000000001</v>
      </c>
      <c r="IQ26">
        <v>18</v>
      </c>
      <c r="IR26">
        <v>585.71600000000001</v>
      </c>
      <c r="IS26">
        <v>456.36399999999998</v>
      </c>
      <c r="IT26">
        <v>27.091899999999999</v>
      </c>
      <c r="IU26">
        <v>28.017900000000001</v>
      </c>
      <c r="IV26">
        <v>30.0002</v>
      </c>
      <c r="IW26">
        <v>27.826699999999999</v>
      </c>
      <c r="IX26">
        <v>27.7959</v>
      </c>
      <c r="IY26">
        <v>19.870100000000001</v>
      </c>
      <c r="IZ26">
        <v>51.688200000000002</v>
      </c>
      <c r="JA26">
        <v>7.6003100000000003</v>
      </c>
      <c r="JB26">
        <v>27.075099999999999</v>
      </c>
      <c r="JC26">
        <v>400</v>
      </c>
      <c r="JD26">
        <v>16.248999999999999</v>
      </c>
      <c r="JE26">
        <v>99.955100000000002</v>
      </c>
      <c r="JF26">
        <v>99.804299999999998</v>
      </c>
    </row>
    <row r="27" spans="1:266" x14ac:dyDescent="0.25">
      <c r="A27">
        <v>11</v>
      </c>
      <c r="B27">
        <v>1657463370.0999999</v>
      </c>
      <c r="C27">
        <v>1284.599999904633</v>
      </c>
      <c r="D27" t="s">
        <v>455</v>
      </c>
      <c r="E27" t="s">
        <v>456</v>
      </c>
      <c r="F27" t="s">
        <v>396</v>
      </c>
      <c r="G27" t="s">
        <v>397</v>
      </c>
      <c r="H27" t="s">
        <v>31</v>
      </c>
      <c r="I27" t="s">
        <v>398</v>
      </c>
      <c r="J27" t="s">
        <v>399</v>
      </c>
      <c r="K27">
        <v>1657463370.0999999</v>
      </c>
      <c r="L27">
        <f t="shared" si="0"/>
        <v>6.5948694615022294E-3</v>
      </c>
      <c r="M27">
        <f t="shared" si="1"/>
        <v>6.5948694615022294</v>
      </c>
      <c r="N27">
        <f t="shared" si="2"/>
        <v>31.771847492861038</v>
      </c>
      <c r="O27">
        <f t="shared" si="3"/>
        <v>458.25200000000001</v>
      </c>
      <c r="P27">
        <f t="shared" si="4"/>
        <v>338.86675075490092</v>
      </c>
      <c r="Q27">
        <f t="shared" si="5"/>
        <v>33.770570278939218</v>
      </c>
      <c r="R27">
        <f t="shared" si="6"/>
        <v>45.668190629471603</v>
      </c>
      <c r="S27">
        <f t="shared" si="7"/>
        <v>0.4981610136735346</v>
      </c>
      <c r="T27">
        <f t="shared" si="8"/>
        <v>2.9246170796665445</v>
      </c>
      <c r="U27">
        <f t="shared" si="9"/>
        <v>0.45537244453667025</v>
      </c>
      <c r="V27">
        <f t="shared" si="10"/>
        <v>0.28814526722232703</v>
      </c>
      <c r="W27">
        <f t="shared" si="11"/>
        <v>344.35799930232031</v>
      </c>
      <c r="X27">
        <f t="shared" si="12"/>
        <v>29.093449646528757</v>
      </c>
      <c r="Y27">
        <f t="shared" si="13"/>
        <v>27.9666</v>
      </c>
      <c r="Z27">
        <f t="shared" si="14"/>
        <v>3.7874570000922643</v>
      </c>
      <c r="AA27">
        <f t="shared" si="15"/>
        <v>60.169005377987837</v>
      </c>
      <c r="AB27">
        <f t="shared" si="16"/>
        <v>2.3889068268489599</v>
      </c>
      <c r="AC27">
        <f t="shared" si="17"/>
        <v>3.9703279318672515</v>
      </c>
      <c r="AD27">
        <f t="shared" si="18"/>
        <v>1.3985501732433043</v>
      </c>
      <c r="AE27">
        <f t="shared" si="19"/>
        <v>-290.83374325224833</v>
      </c>
      <c r="AF27">
        <f t="shared" si="20"/>
        <v>127.88772351077486</v>
      </c>
      <c r="AG27">
        <f t="shared" si="21"/>
        <v>9.5671192699051755</v>
      </c>
      <c r="AH27">
        <f t="shared" si="22"/>
        <v>190.97909883075201</v>
      </c>
      <c r="AI27">
        <v>0</v>
      </c>
      <c r="AJ27">
        <v>0</v>
      </c>
      <c r="AK27">
        <f t="shared" si="23"/>
        <v>1</v>
      </c>
      <c r="AL27">
        <f t="shared" si="24"/>
        <v>0</v>
      </c>
      <c r="AM27">
        <f t="shared" si="25"/>
        <v>52414.534665900748</v>
      </c>
      <c r="AN27" t="s">
        <v>400</v>
      </c>
      <c r="AO27">
        <v>12165.1</v>
      </c>
      <c r="AP27">
        <v>210.61769230769229</v>
      </c>
      <c r="AQ27">
        <v>938.28899999999999</v>
      </c>
      <c r="AR27">
        <f t="shared" si="26"/>
        <v>0.77553004212167864</v>
      </c>
      <c r="AS27">
        <v>-0.38717931741538342</v>
      </c>
      <c r="AT27" t="s">
        <v>457</v>
      </c>
      <c r="AU27">
        <v>10147.1</v>
      </c>
      <c r="AV27">
        <v>873.09899999999993</v>
      </c>
      <c r="AW27">
        <v>1343.77</v>
      </c>
      <c r="AX27">
        <f t="shared" si="27"/>
        <v>0.35026157750210229</v>
      </c>
      <c r="AY27">
        <v>0.5</v>
      </c>
      <c r="AZ27">
        <f t="shared" si="28"/>
        <v>1513.1342996511603</v>
      </c>
      <c r="BA27">
        <f t="shared" si="29"/>
        <v>31.771847492861038</v>
      </c>
      <c r="BB27">
        <f t="shared" si="30"/>
        <v>264.99640338417709</v>
      </c>
      <c r="BC27">
        <f t="shared" si="31"/>
        <v>2.1253253473726953E-2</v>
      </c>
      <c r="BD27">
        <f t="shared" si="32"/>
        <v>-0.30174881118048474</v>
      </c>
      <c r="BE27">
        <f t="shared" si="33"/>
        <v>225.92005827484607</v>
      </c>
      <c r="BF27" t="s">
        <v>458</v>
      </c>
      <c r="BG27">
        <v>602.35</v>
      </c>
      <c r="BH27">
        <f t="shared" si="34"/>
        <v>602.35</v>
      </c>
      <c r="BI27">
        <f t="shared" si="35"/>
        <v>0.55174620656808826</v>
      </c>
      <c r="BJ27">
        <f t="shared" si="36"/>
        <v>0.63482371665183035</v>
      </c>
      <c r="BK27">
        <f t="shared" si="37"/>
        <v>-1.2070078198720602</v>
      </c>
      <c r="BL27">
        <f t="shared" si="38"/>
        <v>0.41536428669375702</v>
      </c>
      <c r="BM27">
        <f t="shared" si="39"/>
        <v>-0.55723098562992357</v>
      </c>
      <c r="BN27">
        <f t="shared" si="40"/>
        <v>0.43796415495290919</v>
      </c>
      <c r="BO27">
        <f t="shared" si="41"/>
        <v>0.56203584504709081</v>
      </c>
      <c r="BP27">
        <v>416</v>
      </c>
      <c r="BQ27">
        <v>300</v>
      </c>
      <c r="BR27">
        <v>300</v>
      </c>
      <c r="BS27">
        <v>300</v>
      </c>
      <c r="BT27">
        <v>10147.1</v>
      </c>
      <c r="BU27">
        <v>1231.6199999999999</v>
      </c>
      <c r="BV27">
        <v>-6.9267199999999999E-3</v>
      </c>
      <c r="BW27">
        <v>-4.6500000000000004</v>
      </c>
      <c r="BX27" t="s">
        <v>403</v>
      </c>
      <c r="BY27" t="s">
        <v>403</v>
      </c>
      <c r="BZ27" t="s">
        <v>403</v>
      </c>
      <c r="CA27" t="s">
        <v>403</v>
      </c>
      <c r="CB27" t="s">
        <v>403</v>
      </c>
      <c r="CC27" t="s">
        <v>403</v>
      </c>
      <c r="CD27" t="s">
        <v>403</v>
      </c>
      <c r="CE27" t="s">
        <v>403</v>
      </c>
      <c r="CF27" t="s">
        <v>403</v>
      </c>
      <c r="CG27" t="s">
        <v>403</v>
      </c>
      <c r="CH27">
        <f t="shared" si="42"/>
        <v>1799.94</v>
      </c>
      <c r="CI27">
        <f t="shared" si="43"/>
        <v>1513.1342996511603</v>
      </c>
      <c r="CJ27">
        <f t="shared" si="44"/>
        <v>0.84065818841248052</v>
      </c>
      <c r="CK27">
        <f t="shared" si="45"/>
        <v>0.191316376824961</v>
      </c>
      <c r="CL27">
        <v>6</v>
      </c>
      <c r="CM27">
        <v>0.5</v>
      </c>
      <c r="CN27" t="s">
        <v>404</v>
      </c>
      <c r="CO27">
        <v>2</v>
      </c>
      <c r="CP27">
        <v>1657463370.0999999</v>
      </c>
      <c r="CQ27">
        <v>458.25200000000001</v>
      </c>
      <c r="CR27">
        <v>500.00400000000002</v>
      </c>
      <c r="CS27">
        <v>23.9712</v>
      </c>
      <c r="CT27">
        <v>16.247199999999999</v>
      </c>
      <c r="CU27">
        <v>458.16300000000001</v>
      </c>
      <c r="CV27">
        <v>23.9648</v>
      </c>
      <c r="CW27">
        <v>500.00900000000001</v>
      </c>
      <c r="CX27">
        <v>99.5578</v>
      </c>
      <c r="CY27">
        <v>9.9573300000000003E-2</v>
      </c>
      <c r="CZ27">
        <v>28.777699999999999</v>
      </c>
      <c r="DA27">
        <v>27.9666</v>
      </c>
      <c r="DB27">
        <v>999.9</v>
      </c>
      <c r="DC27">
        <v>0</v>
      </c>
      <c r="DD27">
        <v>0</v>
      </c>
      <c r="DE27">
        <v>10016.200000000001</v>
      </c>
      <c r="DF27">
        <v>0</v>
      </c>
      <c r="DG27">
        <v>1534.51</v>
      </c>
      <c r="DH27">
        <v>-41.752499999999998</v>
      </c>
      <c r="DI27">
        <v>469.50599999999997</v>
      </c>
      <c r="DJ27">
        <v>508.262</v>
      </c>
      <c r="DK27">
        <v>7.7240700000000002</v>
      </c>
      <c r="DL27">
        <v>500.00400000000002</v>
      </c>
      <c r="DM27">
        <v>16.247199999999999</v>
      </c>
      <c r="DN27">
        <v>2.38652</v>
      </c>
      <c r="DO27">
        <v>1.6175299999999999</v>
      </c>
      <c r="DP27">
        <v>20.272600000000001</v>
      </c>
      <c r="DQ27">
        <v>14.126799999999999</v>
      </c>
      <c r="DR27">
        <v>1799.94</v>
      </c>
      <c r="DS27">
        <v>0.97799700000000001</v>
      </c>
      <c r="DT27">
        <v>2.2002600000000001E-2</v>
      </c>
      <c r="DU27">
        <v>0</v>
      </c>
      <c r="DV27">
        <v>873.87300000000005</v>
      </c>
      <c r="DW27">
        <v>5.0005300000000004</v>
      </c>
      <c r="DX27">
        <v>17009.3</v>
      </c>
      <c r="DY27">
        <v>16034.7</v>
      </c>
      <c r="DZ27">
        <v>48.061999999999998</v>
      </c>
      <c r="EA27">
        <v>48.561999999999998</v>
      </c>
      <c r="EB27">
        <v>48.5</v>
      </c>
      <c r="EC27">
        <v>48.061999999999998</v>
      </c>
      <c r="ED27">
        <v>49.125</v>
      </c>
      <c r="EE27">
        <v>1755.45</v>
      </c>
      <c r="EF27">
        <v>39.49</v>
      </c>
      <c r="EG27">
        <v>0</v>
      </c>
      <c r="EH27">
        <v>137.29999995231631</v>
      </c>
      <c r="EI27">
        <v>0</v>
      </c>
      <c r="EJ27">
        <v>873.09899999999993</v>
      </c>
      <c r="EK27">
        <v>6.371555540081479</v>
      </c>
      <c r="EL27">
        <v>121.6478629733689</v>
      </c>
      <c r="EM27">
        <v>16997.7</v>
      </c>
      <c r="EN27">
        <v>15</v>
      </c>
      <c r="EO27">
        <v>1657463312.0999999</v>
      </c>
      <c r="EP27" t="s">
        <v>459</v>
      </c>
      <c r="EQ27">
        <v>1657463307.5999999</v>
      </c>
      <c r="ER27">
        <v>1657463312.0999999</v>
      </c>
      <c r="ES27">
        <v>13</v>
      </c>
      <c r="ET27">
        <v>6.5000000000000002E-2</v>
      </c>
      <c r="EU27">
        <v>0</v>
      </c>
      <c r="EV27">
        <v>6.9000000000000006E-2</v>
      </c>
      <c r="EW27">
        <v>-3.0000000000000001E-3</v>
      </c>
      <c r="EX27">
        <v>500</v>
      </c>
      <c r="EY27">
        <v>16</v>
      </c>
      <c r="EZ27">
        <v>0.06</v>
      </c>
      <c r="FA27">
        <v>0.01</v>
      </c>
      <c r="FB27">
        <v>-41.711972499999987</v>
      </c>
      <c r="FC27">
        <v>-0.34801688555342419</v>
      </c>
      <c r="FD27">
        <v>4.8690856366981221E-2</v>
      </c>
      <c r="FE27">
        <v>1</v>
      </c>
      <c r="FF27">
        <v>7.7385822499999994</v>
      </c>
      <c r="FG27">
        <v>-8.6416547842441405E-2</v>
      </c>
      <c r="FH27">
        <v>8.5027011847706325E-3</v>
      </c>
      <c r="FI27">
        <v>1</v>
      </c>
      <c r="FJ27">
        <v>2</v>
      </c>
      <c r="FK27">
        <v>2</v>
      </c>
      <c r="FL27" t="s">
        <v>406</v>
      </c>
      <c r="FM27">
        <v>3.10372</v>
      </c>
      <c r="FN27">
        <v>2.7380499999999999</v>
      </c>
      <c r="FO27">
        <v>0.10026400000000001</v>
      </c>
      <c r="FP27">
        <v>0.106902</v>
      </c>
      <c r="FQ27">
        <v>0.109126</v>
      </c>
      <c r="FR27">
        <v>8.2667299999999999E-2</v>
      </c>
      <c r="FS27">
        <v>21786.1</v>
      </c>
      <c r="FT27">
        <v>22386.799999999999</v>
      </c>
      <c r="FU27">
        <v>24049.5</v>
      </c>
      <c r="FV27">
        <v>25352.400000000001</v>
      </c>
      <c r="FW27">
        <v>30866.1</v>
      </c>
      <c r="FX27">
        <v>32613.5</v>
      </c>
      <c r="FY27">
        <v>38314.9</v>
      </c>
      <c r="FZ27">
        <v>39429.699999999997</v>
      </c>
      <c r="GA27">
        <v>2.2036500000000001</v>
      </c>
      <c r="GB27">
        <v>1.9287799999999999</v>
      </c>
      <c r="GC27">
        <v>9.9979299999999993E-2</v>
      </c>
      <c r="GD27">
        <v>0</v>
      </c>
      <c r="GE27">
        <v>26.331900000000001</v>
      </c>
      <c r="GF27">
        <v>999.9</v>
      </c>
      <c r="GG27">
        <v>63.6</v>
      </c>
      <c r="GH27">
        <v>30.7</v>
      </c>
      <c r="GI27">
        <v>28.329699999999999</v>
      </c>
      <c r="GJ27">
        <v>61.297400000000003</v>
      </c>
      <c r="GK27">
        <v>26.418299999999999</v>
      </c>
      <c r="GL27">
        <v>1</v>
      </c>
      <c r="GM27">
        <v>6.0167699999999998E-2</v>
      </c>
      <c r="GN27">
        <v>-0.191609</v>
      </c>
      <c r="GO27">
        <v>20.328700000000001</v>
      </c>
      <c r="GP27">
        <v>5.2565200000000001</v>
      </c>
      <c r="GQ27">
        <v>12.0143</v>
      </c>
      <c r="GR27">
        <v>4.9808500000000002</v>
      </c>
      <c r="GS27">
        <v>3.2930000000000001</v>
      </c>
      <c r="GT27">
        <v>9999</v>
      </c>
      <c r="GU27">
        <v>9999</v>
      </c>
      <c r="GV27">
        <v>9999</v>
      </c>
      <c r="GW27">
        <v>999.9</v>
      </c>
      <c r="GX27">
        <v>1.8760699999999999</v>
      </c>
      <c r="GY27">
        <v>1.8768400000000001</v>
      </c>
      <c r="GZ27">
        <v>1.88324</v>
      </c>
      <c r="HA27">
        <v>1.88629</v>
      </c>
      <c r="HB27">
        <v>1.8771199999999999</v>
      </c>
      <c r="HC27">
        <v>1.8837999999999999</v>
      </c>
      <c r="HD27">
        <v>1.8826700000000001</v>
      </c>
      <c r="HE27">
        <v>1.88609</v>
      </c>
      <c r="HF27">
        <v>5</v>
      </c>
      <c r="HG27">
        <v>0</v>
      </c>
      <c r="HH27">
        <v>0</v>
      </c>
      <c r="HI27">
        <v>0</v>
      </c>
      <c r="HJ27" t="s">
        <v>407</v>
      </c>
      <c r="HK27" t="s">
        <v>408</v>
      </c>
      <c r="HL27" t="s">
        <v>409</v>
      </c>
      <c r="HM27" t="s">
        <v>409</v>
      </c>
      <c r="HN27" t="s">
        <v>409</v>
      </c>
      <c r="HO27" t="s">
        <v>409</v>
      </c>
      <c r="HP27">
        <v>0</v>
      </c>
      <c r="HQ27">
        <v>100</v>
      </c>
      <c r="HR27">
        <v>100</v>
      </c>
      <c r="HS27">
        <v>8.8999999999999996E-2</v>
      </c>
      <c r="HT27">
        <v>6.4000000000000003E-3</v>
      </c>
      <c r="HU27">
        <v>0.52792697882183504</v>
      </c>
      <c r="HV27">
        <v>-1.525366800250961E-3</v>
      </c>
      <c r="HW27">
        <v>1.461931187239696E-6</v>
      </c>
      <c r="HX27">
        <v>-4.9129200544651127E-10</v>
      </c>
      <c r="HY27">
        <v>-4.6692511989141393E-2</v>
      </c>
      <c r="HZ27">
        <v>1.0304401366260089E-2</v>
      </c>
      <c r="IA27">
        <v>-7.4986175083245816E-4</v>
      </c>
      <c r="IB27">
        <v>1.7208249193675381E-5</v>
      </c>
      <c r="IC27">
        <v>3</v>
      </c>
      <c r="ID27">
        <v>2175</v>
      </c>
      <c r="IE27">
        <v>1</v>
      </c>
      <c r="IF27">
        <v>24</v>
      </c>
      <c r="IG27">
        <v>1</v>
      </c>
      <c r="IH27">
        <v>1</v>
      </c>
      <c r="II27">
        <v>1.18896</v>
      </c>
      <c r="IJ27">
        <v>2.6403799999999999</v>
      </c>
      <c r="IK27">
        <v>1.6015600000000001</v>
      </c>
      <c r="IL27">
        <v>2.34863</v>
      </c>
      <c r="IM27">
        <v>1.5502899999999999</v>
      </c>
      <c r="IN27">
        <v>2.3950200000000001</v>
      </c>
      <c r="IO27">
        <v>36.198900000000002</v>
      </c>
      <c r="IP27">
        <v>24.087499999999999</v>
      </c>
      <c r="IQ27">
        <v>18</v>
      </c>
      <c r="IR27">
        <v>586.08600000000001</v>
      </c>
      <c r="IS27">
        <v>455.26100000000002</v>
      </c>
      <c r="IT27">
        <v>27.348600000000001</v>
      </c>
      <c r="IU27">
        <v>28.046500000000002</v>
      </c>
      <c r="IV27">
        <v>30.0001</v>
      </c>
      <c r="IW27">
        <v>27.857500000000002</v>
      </c>
      <c r="IX27">
        <v>27.830500000000001</v>
      </c>
      <c r="IY27">
        <v>23.779199999999999</v>
      </c>
      <c r="IZ27">
        <v>51.617199999999997</v>
      </c>
      <c r="JA27">
        <v>0.64835100000000001</v>
      </c>
      <c r="JB27">
        <v>27.351700000000001</v>
      </c>
      <c r="JC27">
        <v>500</v>
      </c>
      <c r="JD27">
        <v>16.2883</v>
      </c>
      <c r="JE27">
        <v>99.956100000000006</v>
      </c>
      <c r="JF27">
        <v>99.808199999999999</v>
      </c>
    </row>
    <row r="28" spans="1:266" x14ac:dyDescent="0.25">
      <c r="A28">
        <v>12</v>
      </c>
      <c r="B28">
        <v>1657463506.0999999</v>
      </c>
      <c r="C28">
        <v>1420.599999904633</v>
      </c>
      <c r="D28" t="s">
        <v>460</v>
      </c>
      <c r="E28" t="s">
        <v>461</v>
      </c>
      <c r="F28" t="s">
        <v>396</v>
      </c>
      <c r="G28" t="s">
        <v>397</v>
      </c>
      <c r="H28" t="s">
        <v>31</v>
      </c>
      <c r="I28" t="s">
        <v>398</v>
      </c>
      <c r="J28" t="s">
        <v>399</v>
      </c>
      <c r="K28">
        <v>1657463506.0999999</v>
      </c>
      <c r="L28">
        <f t="shared" si="0"/>
        <v>6.5750587655093139E-3</v>
      </c>
      <c r="M28">
        <f t="shared" si="1"/>
        <v>6.575058765509314</v>
      </c>
      <c r="N28">
        <f t="shared" si="2"/>
        <v>36.402622648319472</v>
      </c>
      <c r="O28">
        <f t="shared" si="3"/>
        <v>551.96799999999996</v>
      </c>
      <c r="P28">
        <f t="shared" si="4"/>
        <v>415.60567900600148</v>
      </c>
      <c r="Q28">
        <f t="shared" si="5"/>
        <v>41.415499075920387</v>
      </c>
      <c r="R28">
        <f t="shared" si="6"/>
        <v>55.004133361727988</v>
      </c>
      <c r="S28">
        <f t="shared" si="7"/>
        <v>0.50234748432262999</v>
      </c>
      <c r="T28">
        <f t="shared" si="8"/>
        <v>2.9106776676904973</v>
      </c>
      <c r="U28">
        <f t="shared" si="9"/>
        <v>0.45868144973843317</v>
      </c>
      <c r="V28">
        <f t="shared" si="10"/>
        <v>0.29028216342675672</v>
      </c>
      <c r="W28">
        <f t="shared" si="11"/>
        <v>344.35039930230477</v>
      </c>
      <c r="X28">
        <f t="shared" si="12"/>
        <v>29.077592464618409</v>
      </c>
      <c r="Y28">
        <f t="shared" si="13"/>
        <v>27.945499999999999</v>
      </c>
      <c r="Z28">
        <f t="shared" si="14"/>
        <v>3.7827995531665071</v>
      </c>
      <c r="AA28">
        <f t="shared" si="15"/>
        <v>60.492600696301238</v>
      </c>
      <c r="AB28">
        <f t="shared" si="16"/>
        <v>2.3986381305983997</v>
      </c>
      <c r="AC28">
        <f t="shared" si="17"/>
        <v>3.9651760760635675</v>
      </c>
      <c r="AD28">
        <f t="shared" si="18"/>
        <v>1.3841614225681074</v>
      </c>
      <c r="AE28">
        <f t="shared" si="19"/>
        <v>-289.96009155896076</v>
      </c>
      <c r="AF28">
        <f t="shared" si="20"/>
        <v>127.07418398974514</v>
      </c>
      <c r="AG28">
        <f t="shared" si="21"/>
        <v>9.5497174996815453</v>
      </c>
      <c r="AH28">
        <f t="shared" si="22"/>
        <v>191.0142092327707</v>
      </c>
      <c r="AI28">
        <v>0</v>
      </c>
      <c r="AJ28">
        <v>0</v>
      </c>
      <c r="AK28">
        <f t="shared" si="23"/>
        <v>1</v>
      </c>
      <c r="AL28">
        <f t="shared" si="24"/>
        <v>0</v>
      </c>
      <c r="AM28">
        <f t="shared" si="25"/>
        <v>52019.181246890432</v>
      </c>
      <c r="AN28" t="s">
        <v>400</v>
      </c>
      <c r="AO28">
        <v>12165.1</v>
      </c>
      <c r="AP28">
        <v>210.61769230769229</v>
      </c>
      <c r="AQ28">
        <v>938.28899999999999</v>
      </c>
      <c r="AR28">
        <f t="shared" si="26"/>
        <v>0.77553004212167864</v>
      </c>
      <c r="AS28">
        <v>-0.38717931741538342</v>
      </c>
      <c r="AT28" t="s">
        <v>462</v>
      </c>
      <c r="AU28">
        <v>10147</v>
      </c>
      <c r="AV28">
        <v>898.54944</v>
      </c>
      <c r="AW28">
        <v>1405.65</v>
      </c>
      <c r="AX28">
        <f t="shared" si="27"/>
        <v>0.36075876640700033</v>
      </c>
      <c r="AY28">
        <v>0.5</v>
      </c>
      <c r="AZ28">
        <f t="shared" si="28"/>
        <v>1513.1006996511521</v>
      </c>
      <c r="BA28">
        <f t="shared" si="29"/>
        <v>36.402622648319472</v>
      </c>
      <c r="BB28">
        <f t="shared" si="30"/>
        <v>272.93217092785937</v>
      </c>
      <c r="BC28">
        <f t="shared" si="31"/>
        <v>2.4314179468832974E-2</v>
      </c>
      <c r="BD28">
        <f t="shared" si="32"/>
        <v>-0.33248746131682855</v>
      </c>
      <c r="BE28">
        <f t="shared" si="33"/>
        <v>227.60460867826365</v>
      </c>
      <c r="BF28" t="s">
        <v>463</v>
      </c>
      <c r="BG28">
        <v>606.22</v>
      </c>
      <c r="BH28">
        <f t="shared" si="34"/>
        <v>606.22</v>
      </c>
      <c r="BI28">
        <f t="shared" si="35"/>
        <v>0.56872621207270657</v>
      </c>
      <c r="BJ28">
        <f t="shared" si="36"/>
        <v>0.6343276584566504</v>
      </c>
      <c r="BK28">
        <f t="shared" si="37"/>
        <v>-1.4074213491774306</v>
      </c>
      <c r="BL28">
        <f t="shared" si="38"/>
        <v>0.42434046070206022</v>
      </c>
      <c r="BM28">
        <f t="shared" si="39"/>
        <v>-0.6422693805011499</v>
      </c>
      <c r="BN28">
        <f t="shared" si="40"/>
        <v>0.42795876998108262</v>
      </c>
      <c r="BO28">
        <f t="shared" si="41"/>
        <v>0.57204123001891738</v>
      </c>
      <c r="BP28">
        <v>418</v>
      </c>
      <c r="BQ28">
        <v>300</v>
      </c>
      <c r="BR28">
        <v>300</v>
      </c>
      <c r="BS28">
        <v>300</v>
      </c>
      <c r="BT28">
        <v>10147</v>
      </c>
      <c r="BU28">
        <v>1291.1099999999999</v>
      </c>
      <c r="BV28">
        <v>-6.9267699999999996E-3</v>
      </c>
      <c r="BW28">
        <v>-1.91</v>
      </c>
      <c r="BX28" t="s">
        <v>403</v>
      </c>
      <c r="BY28" t="s">
        <v>403</v>
      </c>
      <c r="BZ28" t="s">
        <v>403</v>
      </c>
      <c r="CA28" t="s">
        <v>403</v>
      </c>
      <c r="CB28" t="s">
        <v>403</v>
      </c>
      <c r="CC28" t="s">
        <v>403</v>
      </c>
      <c r="CD28" t="s">
        <v>403</v>
      </c>
      <c r="CE28" t="s">
        <v>403</v>
      </c>
      <c r="CF28" t="s">
        <v>403</v>
      </c>
      <c r="CG28" t="s">
        <v>403</v>
      </c>
      <c r="CH28">
        <f t="shared" si="42"/>
        <v>1799.9</v>
      </c>
      <c r="CI28">
        <f t="shared" si="43"/>
        <v>1513.1006996511521</v>
      </c>
      <c r="CJ28">
        <f t="shared" si="44"/>
        <v>0.84065820303969785</v>
      </c>
      <c r="CK28">
        <f t="shared" si="45"/>
        <v>0.19131640607939593</v>
      </c>
      <c r="CL28">
        <v>6</v>
      </c>
      <c r="CM28">
        <v>0.5</v>
      </c>
      <c r="CN28" t="s">
        <v>404</v>
      </c>
      <c r="CO28">
        <v>2</v>
      </c>
      <c r="CP28">
        <v>1657463506.0999999</v>
      </c>
      <c r="CQ28">
        <v>551.96799999999996</v>
      </c>
      <c r="CR28">
        <v>600.00900000000001</v>
      </c>
      <c r="CS28">
        <v>24.070399999999999</v>
      </c>
      <c r="CT28">
        <v>16.369800000000001</v>
      </c>
      <c r="CU28">
        <v>551.99699999999996</v>
      </c>
      <c r="CV28">
        <v>24.0623</v>
      </c>
      <c r="CW28">
        <v>499.971</v>
      </c>
      <c r="CX28">
        <v>99.550299999999993</v>
      </c>
      <c r="CY28">
        <v>0.100646</v>
      </c>
      <c r="CZ28">
        <v>28.755299999999998</v>
      </c>
      <c r="DA28">
        <v>27.945499999999999</v>
      </c>
      <c r="DB28">
        <v>999.9</v>
      </c>
      <c r="DC28">
        <v>0</v>
      </c>
      <c r="DD28">
        <v>0</v>
      </c>
      <c r="DE28">
        <v>9937.5</v>
      </c>
      <c r="DF28">
        <v>0</v>
      </c>
      <c r="DG28">
        <v>1545.52</v>
      </c>
      <c r="DH28">
        <v>-48.040500000000002</v>
      </c>
      <c r="DI28">
        <v>565.58199999999999</v>
      </c>
      <c r="DJ28">
        <v>609.99400000000003</v>
      </c>
      <c r="DK28">
        <v>7.7005600000000003</v>
      </c>
      <c r="DL28">
        <v>600.00900000000001</v>
      </c>
      <c r="DM28">
        <v>16.369800000000001</v>
      </c>
      <c r="DN28">
        <v>2.39622</v>
      </c>
      <c r="DO28">
        <v>1.6296200000000001</v>
      </c>
      <c r="DP28">
        <v>20.338200000000001</v>
      </c>
      <c r="DQ28">
        <v>14.2418</v>
      </c>
      <c r="DR28">
        <v>1799.9</v>
      </c>
      <c r="DS28">
        <v>0.97799700000000001</v>
      </c>
      <c r="DT28">
        <v>2.2002600000000001E-2</v>
      </c>
      <c r="DU28">
        <v>0</v>
      </c>
      <c r="DV28">
        <v>899.34199999999998</v>
      </c>
      <c r="DW28">
        <v>5.0005300000000004</v>
      </c>
      <c r="DX28">
        <v>17494.400000000001</v>
      </c>
      <c r="DY28">
        <v>16034.4</v>
      </c>
      <c r="DZ28">
        <v>48.186999999999998</v>
      </c>
      <c r="EA28">
        <v>48.75</v>
      </c>
      <c r="EB28">
        <v>48.625</v>
      </c>
      <c r="EC28">
        <v>48.186999999999998</v>
      </c>
      <c r="ED28">
        <v>49.311999999999998</v>
      </c>
      <c r="EE28">
        <v>1755.41</v>
      </c>
      <c r="EF28">
        <v>39.49</v>
      </c>
      <c r="EG28">
        <v>0</v>
      </c>
      <c r="EH28">
        <v>135.4000000953674</v>
      </c>
      <c r="EI28">
        <v>0</v>
      </c>
      <c r="EJ28">
        <v>898.54944</v>
      </c>
      <c r="EK28">
        <v>5.4475384761747936</v>
      </c>
      <c r="EL28">
        <v>94.592307622650395</v>
      </c>
      <c r="EM28">
        <v>17483.004000000001</v>
      </c>
      <c r="EN28">
        <v>15</v>
      </c>
      <c r="EO28">
        <v>1657463452.0999999</v>
      </c>
      <c r="EP28" t="s">
        <v>464</v>
      </c>
      <c r="EQ28">
        <v>1657463444.0999999</v>
      </c>
      <c r="ER28">
        <v>1657463452.0999999</v>
      </c>
      <c r="ES28">
        <v>14</v>
      </c>
      <c r="ET28">
        <v>-7.8E-2</v>
      </c>
      <c r="EU28">
        <v>1E-3</v>
      </c>
      <c r="EV28">
        <v>-4.4999999999999998E-2</v>
      </c>
      <c r="EW28">
        <v>-2E-3</v>
      </c>
      <c r="EX28">
        <v>600</v>
      </c>
      <c r="EY28">
        <v>16</v>
      </c>
      <c r="EZ28">
        <v>0.06</v>
      </c>
      <c r="FA28">
        <v>0.01</v>
      </c>
      <c r="FB28">
        <v>-47.969707500000013</v>
      </c>
      <c r="FC28">
        <v>-0.13432682926819989</v>
      </c>
      <c r="FD28">
        <v>4.4841523098017352E-2</v>
      </c>
      <c r="FE28">
        <v>1</v>
      </c>
      <c r="FF28">
        <v>7.699686250000001</v>
      </c>
      <c r="FG28">
        <v>-6.3537523452171299E-2</v>
      </c>
      <c r="FH28">
        <v>1.7696409902505612E-2</v>
      </c>
      <c r="FI28">
        <v>1</v>
      </c>
      <c r="FJ28">
        <v>2</v>
      </c>
      <c r="FK28">
        <v>2</v>
      </c>
      <c r="FL28" t="s">
        <v>406</v>
      </c>
      <c r="FM28">
        <v>3.10378</v>
      </c>
      <c r="FN28">
        <v>2.7384300000000001</v>
      </c>
      <c r="FO28">
        <v>0.114776</v>
      </c>
      <c r="FP28">
        <v>0.12168</v>
      </c>
      <c r="FQ28">
        <v>0.109417</v>
      </c>
      <c r="FR28">
        <v>8.3109699999999995E-2</v>
      </c>
      <c r="FS28">
        <v>21433.1</v>
      </c>
      <c r="FT28">
        <v>22015.7</v>
      </c>
      <c r="FU28">
        <v>24047.9</v>
      </c>
      <c r="FV28">
        <v>25351.9</v>
      </c>
      <c r="FW28">
        <v>30854.6</v>
      </c>
      <c r="FX28">
        <v>32597</v>
      </c>
      <c r="FY28">
        <v>38313.199999999997</v>
      </c>
      <c r="FZ28">
        <v>39428.9</v>
      </c>
      <c r="GA28">
        <v>2.2028699999999999</v>
      </c>
      <c r="GB28">
        <v>1.92645</v>
      </c>
      <c r="GC28">
        <v>9.0509699999999998E-2</v>
      </c>
      <c r="GD28">
        <v>0</v>
      </c>
      <c r="GE28">
        <v>26.465900000000001</v>
      </c>
      <c r="GF28">
        <v>999.9</v>
      </c>
      <c r="GG28">
        <v>62.9</v>
      </c>
      <c r="GH28">
        <v>31</v>
      </c>
      <c r="GI28">
        <v>28.506499999999999</v>
      </c>
      <c r="GJ28">
        <v>61.737400000000001</v>
      </c>
      <c r="GK28">
        <v>26.482399999999998</v>
      </c>
      <c r="GL28">
        <v>1</v>
      </c>
      <c r="GM28">
        <v>6.4100599999999994E-2</v>
      </c>
      <c r="GN28">
        <v>-0.27398400000000001</v>
      </c>
      <c r="GO28">
        <v>20.3278</v>
      </c>
      <c r="GP28">
        <v>5.2565200000000001</v>
      </c>
      <c r="GQ28">
        <v>12.0144</v>
      </c>
      <c r="GR28">
        <v>4.9809000000000001</v>
      </c>
      <c r="GS28">
        <v>3.2930000000000001</v>
      </c>
      <c r="GT28">
        <v>9999</v>
      </c>
      <c r="GU28">
        <v>9999</v>
      </c>
      <c r="GV28">
        <v>9999</v>
      </c>
      <c r="GW28">
        <v>999.9</v>
      </c>
      <c r="GX28">
        <v>1.8760699999999999</v>
      </c>
      <c r="GY28">
        <v>1.87687</v>
      </c>
      <c r="GZ28">
        <v>1.88324</v>
      </c>
      <c r="HA28">
        <v>1.88629</v>
      </c>
      <c r="HB28">
        <v>1.87714</v>
      </c>
      <c r="HC28">
        <v>1.8838299999999999</v>
      </c>
      <c r="HD28">
        <v>1.8826799999999999</v>
      </c>
      <c r="HE28">
        <v>1.8861300000000001</v>
      </c>
      <c r="HF28">
        <v>5</v>
      </c>
      <c r="HG28">
        <v>0</v>
      </c>
      <c r="HH28">
        <v>0</v>
      </c>
      <c r="HI28">
        <v>0</v>
      </c>
      <c r="HJ28" t="s">
        <v>407</v>
      </c>
      <c r="HK28" t="s">
        <v>408</v>
      </c>
      <c r="HL28" t="s">
        <v>409</v>
      </c>
      <c r="HM28" t="s">
        <v>409</v>
      </c>
      <c r="HN28" t="s">
        <v>409</v>
      </c>
      <c r="HO28" t="s">
        <v>409</v>
      </c>
      <c r="HP28">
        <v>0</v>
      </c>
      <c r="HQ28">
        <v>100</v>
      </c>
      <c r="HR28">
        <v>100</v>
      </c>
      <c r="HS28">
        <v>-2.9000000000000001E-2</v>
      </c>
      <c r="HT28">
        <v>8.0999999999999996E-3</v>
      </c>
      <c r="HU28">
        <v>0.45033890337573879</v>
      </c>
      <c r="HV28">
        <v>-1.525366800250961E-3</v>
      </c>
      <c r="HW28">
        <v>1.461931187239696E-6</v>
      </c>
      <c r="HX28">
        <v>-4.9129200544651127E-10</v>
      </c>
      <c r="HY28">
        <v>-4.54222110010351E-2</v>
      </c>
      <c r="HZ28">
        <v>1.0304401366260089E-2</v>
      </c>
      <c r="IA28">
        <v>-7.4986175083245816E-4</v>
      </c>
      <c r="IB28">
        <v>1.7208249193675381E-5</v>
      </c>
      <c r="IC28">
        <v>3</v>
      </c>
      <c r="ID28">
        <v>2175</v>
      </c>
      <c r="IE28">
        <v>1</v>
      </c>
      <c r="IF28">
        <v>24</v>
      </c>
      <c r="IG28">
        <v>1</v>
      </c>
      <c r="IH28">
        <v>0.9</v>
      </c>
      <c r="II28">
        <v>1.3781699999999999</v>
      </c>
      <c r="IJ28">
        <v>2.63794</v>
      </c>
      <c r="IK28">
        <v>1.6015600000000001</v>
      </c>
      <c r="IL28">
        <v>2.34863</v>
      </c>
      <c r="IM28">
        <v>1.5502899999999999</v>
      </c>
      <c r="IN28">
        <v>2.323</v>
      </c>
      <c r="IO28">
        <v>36.387099999999997</v>
      </c>
      <c r="IP28">
        <v>24.087499999999999</v>
      </c>
      <c r="IQ28">
        <v>18</v>
      </c>
      <c r="IR28">
        <v>586.03499999999997</v>
      </c>
      <c r="IS28">
        <v>454.08499999999998</v>
      </c>
      <c r="IT28">
        <v>27.261700000000001</v>
      </c>
      <c r="IU28">
        <v>28.105</v>
      </c>
      <c r="IV28">
        <v>30</v>
      </c>
      <c r="IW28">
        <v>27.905999999999999</v>
      </c>
      <c r="IX28">
        <v>27.878499999999999</v>
      </c>
      <c r="IY28">
        <v>27.5746</v>
      </c>
      <c r="IZ28">
        <v>51.416600000000003</v>
      </c>
      <c r="JA28">
        <v>0</v>
      </c>
      <c r="JB28">
        <v>27.247499999999999</v>
      </c>
      <c r="JC28">
        <v>600</v>
      </c>
      <c r="JD28">
        <v>16.3019</v>
      </c>
      <c r="JE28">
        <v>99.950800000000001</v>
      </c>
      <c r="JF28">
        <v>99.806299999999993</v>
      </c>
    </row>
    <row r="29" spans="1:266" x14ac:dyDescent="0.25">
      <c r="A29">
        <v>13</v>
      </c>
      <c r="B29">
        <v>1657463664.5999999</v>
      </c>
      <c r="C29">
        <v>1579.099999904633</v>
      </c>
      <c r="D29" t="s">
        <v>465</v>
      </c>
      <c r="E29" t="s">
        <v>466</v>
      </c>
      <c r="F29" t="s">
        <v>396</v>
      </c>
      <c r="G29" t="s">
        <v>397</v>
      </c>
      <c r="H29" t="s">
        <v>31</v>
      </c>
      <c r="I29" t="s">
        <v>398</v>
      </c>
      <c r="J29" t="s">
        <v>399</v>
      </c>
      <c r="K29">
        <v>1657463664.5999999</v>
      </c>
      <c r="L29">
        <f t="shared" si="0"/>
        <v>6.3865770366293871E-3</v>
      </c>
      <c r="M29">
        <f t="shared" si="1"/>
        <v>6.3865770366293875</v>
      </c>
      <c r="N29">
        <f t="shared" si="2"/>
        <v>40.671713809372172</v>
      </c>
      <c r="O29">
        <f t="shared" si="3"/>
        <v>745.50199999999995</v>
      </c>
      <c r="P29">
        <f t="shared" si="4"/>
        <v>584.9075044670268</v>
      </c>
      <c r="Q29">
        <f t="shared" si="5"/>
        <v>58.281803353974418</v>
      </c>
      <c r="R29">
        <f t="shared" si="6"/>
        <v>74.28388357503799</v>
      </c>
      <c r="S29">
        <f t="shared" si="7"/>
        <v>0.48252858369186041</v>
      </c>
      <c r="T29">
        <f t="shared" si="8"/>
        <v>2.9184514467406517</v>
      </c>
      <c r="U29">
        <f t="shared" si="9"/>
        <v>0.44218972435680426</v>
      </c>
      <c r="V29">
        <f t="shared" si="10"/>
        <v>0.27971130053719984</v>
      </c>
      <c r="W29">
        <f t="shared" si="11"/>
        <v>344.41879930244431</v>
      </c>
      <c r="X29">
        <f t="shared" si="12"/>
        <v>29.152722972001968</v>
      </c>
      <c r="Y29">
        <f t="shared" si="13"/>
        <v>27.971</v>
      </c>
      <c r="Z29">
        <f t="shared" si="14"/>
        <v>3.7884288514204894</v>
      </c>
      <c r="AA29">
        <f t="shared" si="15"/>
        <v>60.281482696687924</v>
      </c>
      <c r="AB29">
        <f t="shared" si="16"/>
        <v>2.3939274895018996</v>
      </c>
      <c r="AC29">
        <f t="shared" si="17"/>
        <v>3.9712485201254522</v>
      </c>
      <c r="AD29">
        <f t="shared" si="18"/>
        <v>1.3945013619185898</v>
      </c>
      <c r="AE29">
        <f t="shared" si="19"/>
        <v>-281.648047315356</v>
      </c>
      <c r="AF29">
        <f t="shared" si="20"/>
        <v>127.55517674939021</v>
      </c>
      <c r="AG29">
        <f t="shared" si="21"/>
        <v>9.562800954133067</v>
      </c>
      <c r="AH29">
        <f t="shared" si="22"/>
        <v>199.88872969061163</v>
      </c>
      <c r="AI29">
        <v>0</v>
      </c>
      <c r="AJ29">
        <v>0</v>
      </c>
      <c r="AK29">
        <f t="shared" si="23"/>
        <v>1</v>
      </c>
      <c r="AL29">
        <f t="shared" si="24"/>
        <v>0</v>
      </c>
      <c r="AM29">
        <f t="shared" si="25"/>
        <v>52236.86533972824</v>
      </c>
      <c r="AN29" t="s">
        <v>400</v>
      </c>
      <c r="AO29">
        <v>12165.1</v>
      </c>
      <c r="AP29">
        <v>210.61769230769229</v>
      </c>
      <c r="AQ29">
        <v>938.28899999999999</v>
      </c>
      <c r="AR29">
        <f t="shared" si="26"/>
        <v>0.77553004212167864</v>
      </c>
      <c r="AS29">
        <v>-0.38717931741538342</v>
      </c>
      <c r="AT29" t="s">
        <v>467</v>
      </c>
      <c r="AU29">
        <v>10146.1</v>
      </c>
      <c r="AV29">
        <v>891.3770384615384</v>
      </c>
      <c r="AW29">
        <v>1401.14</v>
      </c>
      <c r="AX29">
        <f t="shared" si="27"/>
        <v>0.36382014755018177</v>
      </c>
      <c r="AY29">
        <v>0.5</v>
      </c>
      <c r="AZ29">
        <f t="shared" si="28"/>
        <v>1513.4030996512222</v>
      </c>
      <c r="BA29">
        <f t="shared" si="29"/>
        <v>40.671713809372172</v>
      </c>
      <c r="BB29">
        <f t="shared" si="30"/>
        <v>275.30326950900508</v>
      </c>
      <c r="BC29">
        <f t="shared" si="31"/>
        <v>2.7130176445555026E-2</v>
      </c>
      <c r="BD29">
        <f t="shared" si="32"/>
        <v>-0.33033886692264874</v>
      </c>
      <c r="BE29">
        <f t="shared" si="33"/>
        <v>227.48604446488469</v>
      </c>
      <c r="BF29" t="s">
        <v>468</v>
      </c>
      <c r="BG29">
        <v>605.92999999999995</v>
      </c>
      <c r="BH29">
        <f t="shared" si="34"/>
        <v>605.92999999999995</v>
      </c>
      <c r="BI29">
        <f t="shared" si="35"/>
        <v>0.56754499907218414</v>
      </c>
      <c r="BJ29">
        <f t="shared" si="36"/>
        <v>0.64104194054207264</v>
      </c>
      <c r="BK29">
        <f t="shared" si="37"/>
        <v>-1.3926236388964945</v>
      </c>
      <c r="BL29">
        <f t="shared" si="38"/>
        <v>0.42818430049125183</v>
      </c>
      <c r="BM29">
        <f t="shared" si="39"/>
        <v>-0.6360715272227202</v>
      </c>
      <c r="BN29">
        <f t="shared" si="40"/>
        <v>0.43576009508059377</v>
      </c>
      <c r="BO29">
        <f t="shared" si="41"/>
        <v>0.56423990491940623</v>
      </c>
      <c r="BP29">
        <v>420</v>
      </c>
      <c r="BQ29">
        <v>300</v>
      </c>
      <c r="BR29">
        <v>300</v>
      </c>
      <c r="BS29">
        <v>300</v>
      </c>
      <c r="BT29">
        <v>10146.1</v>
      </c>
      <c r="BU29">
        <v>1291.27</v>
      </c>
      <c r="BV29">
        <v>-6.9261799999999997E-3</v>
      </c>
      <c r="BW29">
        <v>-0.44</v>
      </c>
      <c r="BX29" t="s">
        <v>403</v>
      </c>
      <c r="BY29" t="s">
        <v>403</v>
      </c>
      <c r="BZ29" t="s">
        <v>403</v>
      </c>
      <c r="CA29" t="s">
        <v>403</v>
      </c>
      <c r="CB29" t="s">
        <v>403</v>
      </c>
      <c r="CC29" t="s">
        <v>403</v>
      </c>
      <c r="CD29" t="s">
        <v>403</v>
      </c>
      <c r="CE29" t="s">
        <v>403</v>
      </c>
      <c r="CF29" t="s">
        <v>403</v>
      </c>
      <c r="CG29" t="s">
        <v>403</v>
      </c>
      <c r="CH29">
        <f t="shared" si="42"/>
        <v>1800.26</v>
      </c>
      <c r="CI29">
        <f t="shared" si="43"/>
        <v>1513.4030996512222</v>
      </c>
      <c r="CJ29">
        <f t="shared" si="44"/>
        <v>0.84065807141814086</v>
      </c>
      <c r="CK29">
        <f t="shared" si="45"/>
        <v>0.19131614283628159</v>
      </c>
      <c r="CL29">
        <v>6</v>
      </c>
      <c r="CM29">
        <v>0.5</v>
      </c>
      <c r="CN29" t="s">
        <v>404</v>
      </c>
      <c r="CO29">
        <v>2</v>
      </c>
      <c r="CP29">
        <v>1657463664.5999999</v>
      </c>
      <c r="CQ29">
        <v>745.50199999999995</v>
      </c>
      <c r="CR29">
        <v>800.01300000000003</v>
      </c>
      <c r="CS29">
        <v>24.025099999999998</v>
      </c>
      <c r="CT29">
        <v>16.546500000000002</v>
      </c>
      <c r="CU29">
        <v>745.45600000000002</v>
      </c>
      <c r="CV29">
        <v>24.019100000000002</v>
      </c>
      <c r="CW29">
        <v>500.07799999999997</v>
      </c>
      <c r="CX29">
        <v>99.542900000000003</v>
      </c>
      <c r="CY29">
        <v>9.9868999999999999E-2</v>
      </c>
      <c r="CZ29">
        <v>28.781700000000001</v>
      </c>
      <c r="DA29">
        <v>27.971</v>
      </c>
      <c r="DB29">
        <v>999.9</v>
      </c>
      <c r="DC29">
        <v>0</v>
      </c>
      <c r="DD29">
        <v>0</v>
      </c>
      <c r="DE29">
        <v>9982.5</v>
      </c>
      <c r="DF29">
        <v>0</v>
      </c>
      <c r="DG29">
        <v>1556.6</v>
      </c>
      <c r="DH29">
        <v>-54.5107</v>
      </c>
      <c r="DI29">
        <v>763.85400000000004</v>
      </c>
      <c r="DJ29">
        <v>813.47299999999996</v>
      </c>
      <c r="DK29">
        <v>7.4785700000000004</v>
      </c>
      <c r="DL29">
        <v>800.01300000000003</v>
      </c>
      <c r="DM29">
        <v>16.546500000000002</v>
      </c>
      <c r="DN29">
        <v>2.3915299999999999</v>
      </c>
      <c r="DO29">
        <v>1.6470899999999999</v>
      </c>
      <c r="DP29">
        <v>20.3065</v>
      </c>
      <c r="DQ29">
        <v>14.406599999999999</v>
      </c>
      <c r="DR29">
        <v>1800.26</v>
      </c>
      <c r="DS29">
        <v>0.97800100000000001</v>
      </c>
      <c r="DT29">
        <v>2.1999000000000001E-2</v>
      </c>
      <c r="DU29">
        <v>0</v>
      </c>
      <c r="DV29">
        <v>891.12300000000005</v>
      </c>
      <c r="DW29">
        <v>5.0005300000000004</v>
      </c>
      <c r="DX29">
        <v>17366.900000000001</v>
      </c>
      <c r="DY29">
        <v>16037.6</v>
      </c>
      <c r="DZ29">
        <v>48.311999999999998</v>
      </c>
      <c r="EA29">
        <v>48.936999999999998</v>
      </c>
      <c r="EB29">
        <v>48.75</v>
      </c>
      <c r="EC29">
        <v>48.436999999999998</v>
      </c>
      <c r="ED29">
        <v>49.436999999999998</v>
      </c>
      <c r="EE29">
        <v>1755.77</v>
      </c>
      <c r="EF29">
        <v>39.49</v>
      </c>
      <c r="EG29">
        <v>0</v>
      </c>
      <c r="EH29">
        <v>158.0999999046326</v>
      </c>
      <c r="EI29">
        <v>0</v>
      </c>
      <c r="EJ29">
        <v>891.3770384615384</v>
      </c>
      <c r="EK29">
        <v>-0.698017088495823</v>
      </c>
      <c r="EL29">
        <v>-46.037606641713658</v>
      </c>
      <c r="EM29">
        <v>17367.16153846154</v>
      </c>
      <c r="EN29">
        <v>15</v>
      </c>
      <c r="EO29">
        <v>1657463595.0999999</v>
      </c>
      <c r="EP29" t="s">
        <v>469</v>
      </c>
      <c r="EQ29">
        <v>1657463594.0999999</v>
      </c>
      <c r="ER29">
        <v>1657463595.0999999</v>
      </c>
      <c r="ES29">
        <v>15</v>
      </c>
      <c r="ET29">
        <v>0.123</v>
      </c>
      <c r="EU29">
        <v>-2E-3</v>
      </c>
      <c r="EV29">
        <v>3.6999999999999998E-2</v>
      </c>
      <c r="EW29">
        <v>-4.0000000000000001E-3</v>
      </c>
      <c r="EX29">
        <v>800</v>
      </c>
      <c r="EY29">
        <v>16</v>
      </c>
      <c r="EZ29">
        <v>0.04</v>
      </c>
      <c r="FA29">
        <v>0.01</v>
      </c>
      <c r="FB29">
        <v>-54.583095121951231</v>
      </c>
      <c r="FC29">
        <v>-0.18910871080150971</v>
      </c>
      <c r="FD29">
        <v>6.6273155920907073E-2</v>
      </c>
      <c r="FE29">
        <v>1</v>
      </c>
      <c r="FF29">
        <v>7.4954731707317084</v>
      </c>
      <c r="FG29">
        <v>-9.8394773519146467E-2</v>
      </c>
      <c r="FH29">
        <v>1.088609572759505E-2</v>
      </c>
      <c r="FI29">
        <v>1</v>
      </c>
      <c r="FJ29">
        <v>2</v>
      </c>
      <c r="FK29">
        <v>2</v>
      </c>
      <c r="FL29" t="s">
        <v>406</v>
      </c>
      <c r="FM29">
        <v>3.10432</v>
      </c>
      <c r="FN29">
        <v>2.7380499999999999</v>
      </c>
      <c r="FO29">
        <v>0.14119999999999999</v>
      </c>
      <c r="FP29">
        <v>0.14786099999999999</v>
      </c>
      <c r="FQ29">
        <v>0.109251</v>
      </c>
      <c r="FR29">
        <v>8.3744600000000002E-2</v>
      </c>
      <c r="FS29">
        <v>20789.900000000001</v>
      </c>
      <c r="FT29">
        <v>21357</v>
      </c>
      <c r="FU29">
        <v>24044.400000000001</v>
      </c>
      <c r="FV29">
        <v>25349.599999999999</v>
      </c>
      <c r="FW29">
        <v>30856.2</v>
      </c>
      <c r="FX29">
        <v>32572.1</v>
      </c>
      <c r="FY29">
        <v>38308.199999999997</v>
      </c>
      <c r="FZ29">
        <v>39426.300000000003</v>
      </c>
      <c r="GA29">
        <v>2.2020499999999998</v>
      </c>
      <c r="GB29">
        <v>1.92313</v>
      </c>
      <c r="GC29">
        <v>8.94591E-2</v>
      </c>
      <c r="GD29">
        <v>0</v>
      </c>
      <c r="GE29">
        <v>26.508500000000002</v>
      </c>
      <c r="GF29">
        <v>999.9</v>
      </c>
      <c r="GG29">
        <v>62.1</v>
      </c>
      <c r="GH29">
        <v>31.3</v>
      </c>
      <c r="GI29">
        <v>28.6312</v>
      </c>
      <c r="GJ29">
        <v>61.327399999999997</v>
      </c>
      <c r="GK29">
        <v>26.1098</v>
      </c>
      <c r="GL29">
        <v>1</v>
      </c>
      <c r="GM29">
        <v>7.1117899999999998E-2</v>
      </c>
      <c r="GN29">
        <v>0.13894100000000001</v>
      </c>
      <c r="GO29">
        <v>20.327500000000001</v>
      </c>
      <c r="GP29">
        <v>5.2529300000000001</v>
      </c>
      <c r="GQ29">
        <v>12.013400000000001</v>
      </c>
      <c r="GR29">
        <v>4.9796500000000004</v>
      </c>
      <c r="GS29">
        <v>3.2924799999999999</v>
      </c>
      <c r="GT29">
        <v>9999</v>
      </c>
      <c r="GU29">
        <v>9999</v>
      </c>
      <c r="GV29">
        <v>9999</v>
      </c>
      <c r="GW29">
        <v>999.9</v>
      </c>
      <c r="GX29">
        <v>1.8760699999999999</v>
      </c>
      <c r="GY29">
        <v>1.8768499999999999</v>
      </c>
      <c r="GZ29">
        <v>1.88324</v>
      </c>
      <c r="HA29">
        <v>1.88629</v>
      </c>
      <c r="HB29">
        <v>1.87714</v>
      </c>
      <c r="HC29">
        <v>1.88384</v>
      </c>
      <c r="HD29">
        <v>1.8827199999999999</v>
      </c>
      <c r="HE29">
        <v>1.8861000000000001</v>
      </c>
      <c r="HF29">
        <v>5</v>
      </c>
      <c r="HG29">
        <v>0</v>
      </c>
      <c r="HH29">
        <v>0</v>
      </c>
      <c r="HI29">
        <v>0</v>
      </c>
      <c r="HJ29" t="s">
        <v>407</v>
      </c>
      <c r="HK29" t="s">
        <v>408</v>
      </c>
      <c r="HL29" t="s">
        <v>409</v>
      </c>
      <c r="HM29" t="s">
        <v>409</v>
      </c>
      <c r="HN29" t="s">
        <v>409</v>
      </c>
      <c r="HO29" t="s">
        <v>409</v>
      </c>
      <c r="HP29">
        <v>0</v>
      </c>
      <c r="HQ29">
        <v>100</v>
      </c>
      <c r="HR29">
        <v>100</v>
      </c>
      <c r="HS29">
        <v>4.5999999999999999E-2</v>
      </c>
      <c r="HT29">
        <v>6.0000000000000001E-3</v>
      </c>
      <c r="HU29">
        <v>0.57358674978091839</v>
      </c>
      <c r="HV29">
        <v>-1.525366800250961E-3</v>
      </c>
      <c r="HW29">
        <v>1.461931187239696E-6</v>
      </c>
      <c r="HX29">
        <v>-4.9129200544651127E-10</v>
      </c>
      <c r="HY29">
        <v>-4.736092336972815E-2</v>
      </c>
      <c r="HZ29">
        <v>1.0304401366260089E-2</v>
      </c>
      <c r="IA29">
        <v>-7.4986175083245816E-4</v>
      </c>
      <c r="IB29">
        <v>1.7208249193675381E-5</v>
      </c>
      <c r="IC29">
        <v>3</v>
      </c>
      <c r="ID29">
        <v>2175</v>
      </c>
      <c r="IE29">
        <v>1</v>
      </c>
      <c r="IF29">
        <v>24</v>
      </c>
      <c r="IG29">
        <v>1.2</v>
      </c>
      <c r="IH29">
        <v>1.2</v>
      </c>
      <c r="II29">
        <v>1.74316</v>
      </c>
      <c r="IJ29">
        <v>2.63916</v>
      </c>
      <c r="IK29">
        <v>1.6003400000000001</v>
      </c>
      <c r="IL29">
        <v>2.34863</v>
      </c>
      <c r="IM29">
        <v>1.5502899999999999</v>
      </c>
      <c r="IN29">
        <v>2.3986800000000001</v>
      </c>
      <c r="IO29">
        <v>36.6233</v>
      </c>
      <c r="IP29">
        <v>24.105</v>
      </c>
      <c r="IQ29">
        <v>18</v>
      </c>
      <c r="IR29">
        <v>586.26300000000003</v>
      </c>
      <c r="IS29">
        <v>452.50900000000001</v>
      </c>
      <c r="IT29">
        <v>27.220199999999998</v>
      </c>
      <c r="IU29">
        <v>28.206</v>
      </c>
      <c r="IV29">
        <v>30.000599999999999</v>
      </c>
      <c r="IW29">
        <v>27.986599999999999</v>
      </c>
      <c r="IX29">
        <v>27.959599999999998</v>
      </c>
      <c r="IY29">
        <v>34.879300000000001</v>
      </c>
      <c r="IZ29">
        <v>51.053800000000003</v>
      </c>
      <c r="JA29">
        <v>0</v>
      </c>
      <c r="JB29">
        <v>27.2271</v>
      </c>
      <c r="JC29">
        <v>800</v>
      </c>
      <c r="JD29">
        <v>16.5184</v>
      </c>
      <c r="JE29">
        <v>99.937299999999993</v>
      </c>
      <c r="JF29">
        <v>99.798699999999997</v>
      </c>
    </row>
    <row r="30" spans="1:266" x14ac:dyDescent="0.25">
      <c r="A30">
        <v>14</v>
      </c>
      <c r="B30">
        <v>1657463854.0999999</v>
      </c>
      <c r="C30">
        <v>1768.599999904633</v>
      </c>
      <c r="D30" t="s">
        <v>470</v>
      </c>
      <c r="E30" t="s">
        <v>471</v>
      </c>
      <c r="F30" t="s">
        <v>396</v>
      </c>
      <c r="G30" t="s">
        <v>397</v>
      </c>
      <c r="H30" t="s">
        <v>31</v>
      </c>
      <c r="I30" t="s">
        <v>398</v>
      </c>
      <c r="J30" t="s">
        <v>399</v>
      </c>
      <c r="K30">
        <v>1657463854.0999999</v>
      </c>
      <c r="L30">
        <f t="shared" si="0"/>
        <v>5.5988491254646286E-3</v>
      </c>
      <c r="M30">
        <f t="shared" si="1"/>
        <v>5.5988491254646284</v>
      </c>
      <c r="N30">
        <f t="shared" si="2"/>
        <v>41.927813546068201</v>
      </c>
      <c r="O30">
        <f t="shared" si="3"/>
        <v>943.39800000000002</v>
      </c>
      <c r="P30">
        <f t="shared" si="4"/>
        <v>748.99746003168082</v>
      </c>
      <c r="Q30">
        <f t="shared" si="5"/>
        <v>74.632801660618384</v>
      </c>
      <c r="R30">
        <f t="shared" si="6"/>
        <v>94.003570877324393</v>
      </c>
      <c r="S30">
        <f t="shared" si="7"/>
        <v>0.40955844183182538</v>
      </c>
      <c r="T30">
        <f t="shared" si="8"/>
        <v>2.9217464311267545</v>
      </c>
      <c r="U30">
        <f t="shared" si="9"/>
        <v>0.38012929300150333</v>
      </c>
      <c r="V30">
        <f t="shared" si="10"/>
        <v>0.24004844314909041</v>
      </c>
      <c r="W30">
        <f t="shared" si="11"/>
        <v>344.35609930231647</v>
      </c>
      <c r="X30">
        <f t="shared" si="12"/>
        <v>29.315197766813242</v>
      </c>
      <c r="Y30">
        <f t="shared" si="13"/>
        <v>27.9907</v>
      </c>
      <c r="Z30">
        <f t="shared" si="14"/>
        <v>3.7927827631243622</v>
      </c>
      <c r="AA30">
        <f t="shared" si="15"/>
        <v>59.837752179461305</v>
      </c>
      <c r="AB30">
        <f t="shared" si="16"/>
        <v>2.3705411203815596</v>
      </c>
      <c r="AC30">
        <f t="shared" si="17"/>
        <v>3.961614589518661</v>
      </c>
      <c r="AD30">
        <f t="shared" si="18"/>
        <v>1.4222416427428026</v>
      </c>
      <c r="AE30">
        <f t="shared" si="19"/>
        <v>-246.90924643299013</v>
      </c>
      <c r="AF30">
        <f t="shared" si="20"/>
        <v>117.99612972194355</v>
      </c>
      <c r="AG30">
        <f t="shared" si="21"/>
        <v>8.8352051485185417</v>
      </c>
      <c r="AH30">
        <f t="shared" si="22"/>
        <v>224.27818773978839</v>
      </c>
      <c r="AI30">
        <v>0</v>
      </c>
      <c r="AJ30">
        <v>0</v>
      </c>
      <c r="AK30">
        <f t="shared" si="23"/>
        <v>1</v>
      </c>
      <c r="AL30">
        <f t="shared" si="24"/>
        <v>0</v>
      </c>
      <c r="AM30">
        <f t="shared" si="25"/>
        <v>52338.528105730737</v>
      </c>
      <c r="AN30" t="s">
        <v>400</v>
      </c>
      <c r="AO30">
        <v>12165.1</v>
      </c>
      <c r="AP30">
        <v>210.61769230769229</v>
      </c>
      <c r="AQ30">
        <v>938.28899999999999</v>
      </c>
      <c r="AR30">
        <f t="shared" si="26"/>
        <v>0.77553004212167864</v>
      </c>
      <c r="AS30">
        <v>-0.38717931741538342</v>
      </c>
      <c r="AT30" t="s">
        <v>472</v>
      </c>
      <c r="AU30">
        <v>10145.4</v>
      </c>
      <c r="AV30">
        <v>868.45099999999991</v>
      </c>
      <c r="AW30">
        <v>1364.35</v>
      </c>
      <c r="AX30">
        <f t="shared" si="27"/>
        <v>0.36346905119654049</v>
      </c>
      <c r="AY30">
        <v>0.5</v>
      </c>
      <c r="AZ30">
        <f t="shared" si="28"/>
        <v>1513.1258996511581</v>
      </c>
      <c r="BA30">
        <f t="shared" si="29"/>
        <v>41.927813546068201</v>
      </c>
      <c r="BB30">
        <f t="shared" si="30"/>
        <v>274.9872175435591</v>
      </c>
      <c r="BC30">
        <f t="shared" si="31"/>
        <v>2.7965282249969445E-2</v>
      </c>
      <c r="BD30">
        <f t="shared" si="32"/>
        <v>-0.31228130611646571</v>
      </c>
      <c r="BE30">
        <f t="shared" si="33"/>
        <v>226.49444842917762</v>
      </c>
      <c r="BF30" t="s">
        <v>473</v>
      </c>
      <c r="BG30">
        <v>592.39</v>
      </c>
      <c r="BH30">
        <f t="shared" si="34"/>
        <v>592.39</v>
      </c>
      <c r="BI30">
        <f t="shared" si="35"/>
        <v>0.56580789386887531</v>
      </c>
      <c r="BJ30">
        <f t="shared" si="36"/>
        <v>0.64238950204673828</v>
      </c>
      <c r="BK30">
        <f t="shared" si="37"/>
        <v>-1.2317497304126346</v>
      </c>
      <c r="BL30">
        <f t="shared" si="38"/>
        <v>0.42982154239218273</v>
      </c>
      <c r="BM30">
        <f t="shared" si="39"/>
        <v>-0.58551298573415478</v>
      </c>
      <c r="BN30">
        <f t="shared" si="40"/>
        <v>0.43818835733676087</v>
      </c>
      <c r="BO30">
        <f t="shared" si="41"/>
        <v>0.56181164266323913</v>
      </c>
      <c r="BP30">
        <v>422</v>
      </c>
      <c r="BQ30">
        <v>300</v>
      </c>
      <c r="BR30">
        <v>300</v>
      </c>
      <c r="BS30">
        <v>300</v>
      </c>
      <c r="BT30">
        <v>10145.4</v>
      </c>
      <c r="BU30">
        <v>1257.3900000000001</v>
      </c>
      <c r="BV30">
        <v>-6.92583E-3</v>
      </c>
      <c r="BW30">
        <v>0.18</v>
      </c>
      <c r="BX30" t="s">
        <v>403</v>
      </c>
      <c r="BY30" t="s">
        <v>403</v>
      </c>
      <c r="BZ30" t="s">
        <v>403</v>
      </c>
      <c r="CA30" t="s">
        <v>403</v>
      </c>
      <c r="CB30" t="s">
        <v>403</v>
      </c>
      <c r="CC30" t="s">
        <v>403</v>
      </c>
      <c r="CD30" t="s">
        <v>403</v>
      </c>
      <c r="CE30" t="s">
        <v>403</v>
      </c>
      <c r="CF30" t="s">
        <v>403</v>
      </c>
      <c r="CG30" t="s">
        <v>403</v>
      </c>
      <c r="CH30">
        <f t="shared" si="42"/>
        <v>1799.93</v>
      </c>
      <c r="CI30">
        <f t="shared" si="43"/>
        <v>1513.1258996511581</v>
      </c>
      <c r="CJ30">
        <f t="shared" si="44"/>
        <v>0.84065819206922388</v>
      </c>
      <c r="CK30">
        <f t="shared" si="45"/>
        <v>0.19131638413844784</v>
      </c>
      <c r="CL30">
        <v>6</v>
      </c>
      <c r="CM30">
        <v>0.5</v>
      </c>
      <c r="CN30" t="s">
        <v>404</v>
      </c>
      <c r="CO30">
        <v>2</v>
      </c>
      <c r="CP30">
        <v>1657463854.0999999</v>
      </c>
      <c r="CQ30">
        <v>943.39800000000002</v>
      </c>
      <c r="CR30">
        <v>1000.03</v>
      </c>
      <c r="CS30">
        <v>23.790199999999999</v>
      </c>
      <c r="CT30">
        <v>17.233699999999999</v>
      </c>
      <c r="CU30">
        <v>943.01900000000001</v>
      </c>
      <c r="CV30">
        <v>23.781500000000001</v>
      </c>
      <c r="CW30">
        <v>500.17399999999998</v>
      </c>
      <c r="CX30">
        <v>99.543899999999994</v>
      </c>
      <c r="CY30">
        <v>9.9697800000000003E-2</v>
      </c>
      <c r="CZ30">
        <v>28.739799999999999</v>
      </c>
      <c r="DA30">
        <v>27.9907</v>
      </c>
      <c r="DB30">
        <v>999.9</v>
      </c>
      <c r="DC30">
        <v>0</v>
      </c>
      <c r="DD30">
        <v>0</v>
      </c>
      <c r="DE30">
        <v>10001.200000000001</v>
      </c>
      <c r="DF30">
        <v>0</v>
      </c>
      <c r="DG30">
        <v>1575.81</v>
      </c>
      <c r="DH30">
        <v>-56.630099999999999</v>
      </c>
      <c r="DI30">
        <v>966.38900000000001</v>
      </c>
      <c r="DJ30">
        <v>1017.56</v>
      </c>
      <c r="DK30">
        <v>6.5564999999999998</v>
      </c>
      <c r="DL30">
        <v>1000.03</v>
      </c>
      <c r="DM30">
        <v>17.233699999999999</v>
      </c>
      <c r="DN30">
        <v>2.3681700000000001</v>
      </c>
      <c r="DO30">
        <v>1.7155100000000001</v>
      </c>
      <c r="DP30">
        <v>20.1478</v>
      </c>
      <c r="DQ30">
        <v>15.0375</v>
      </c>
      <c r="DR30">
        <v>1799.93</v>
      </c>
      <c r="DS30">
        <v>0.97800100000000001</v>
      </c>
      <c r="DT30">
        <v>2.1999000000000001E-2</v>
      </c>
      <c r="DU30">
        <v>0</v>
      </c>
      <c r="DV30">
        <v>867.97900000000004</v>
      </c>
      <c r="DW30">
        <v>5.0005300000000004</v>
      </c>
      <c r="DX30">
        <v>16937.099999999999</v>
      </c>
      <c r="DY30">
        <v>16034.7</v>
      </c>
      <c r="DZ30">
        <v>48.436999999999998</v>
      </c>
      <c r="EA30">
        <v>49</v>
      </c>
      <c r="EB30">
        <v>48.936999999999998</v>
      </c>
      <c r="EC30">
        <v>48.561999999999998</v>
      </c>
      <c r="ED30">
        <v>49.561999999999998</v>
      </c>
      <c r="EE30">
        <v>1755.44</v>
      </c>
      <c r="EF30">
        <v>39.49</v>
      </c>
      <c r="EG30">
        <v>0</v>
      </c>
      <c r="EH30">
        <v>189.20000004768369</v>
      </c>
      <c r="EI30">
        <v>0</v>
      </c>
      <c r="EJ30">
        <v>868.45099999999991</v>
      </c>
      <c r="EK30">
        <v>-1.56396581521837</v>
      </c>
      <c r="EL30">
        <v>-60.37948709217769</v>
      </c>
      <c r="EM30">
        <v>16945.119230769229</v>
      </c>
      <c r="EN30">
        <v>15</v>
      </c>
      <c r="EO30">
        <v>1657463748.5999999</v>
      </c>
      <c r="EP30" t="s">
        <v>474</v>
      </c>
      <c r="EQ30">
        <v>1657463732.5999999</v>
      </c>
      <c r="ER30">
        <v>1657463748.5999999</v>
      </c>
      <c r="ES30">
        <v>16</v>
      </c>
      <c r="ET30">
        <v>0.35599999999999998</v>
      </c>
      <c r="EU30">
        <v>4.0000000000000001E-3</v>
      </c>
      <c r="EV30">
        <v>0.375</v>
      </c>
      <c r="EW30">
        <v>0</v>
      </c>
      <c r="EX30">
        <v>1000</v>
      </c>
      <c r="EY30">
        <v>17</v>
      </c>
      <c r="EZ30">
        <v>0.03</v>
      </c>
      <c r="FA30">
        <v>0.01</v>
      </c>
      <c r="FB30">
        <v>-56.66792499999999</v>
      </c>
      <c r="FC30">
        <v>0.60484277673552589</v>
      </c>
      <c r="FD30">
        <v>0.1049523504977381</v>
      </c>
      <c r="FE30">
        <v>0</v>
      </c>
      <c r="FF30">
        <v>6.5853977500000003</v>
      </c>
      <c r="FG30">
        <v>-0.1219075046904511</v>
      </c>
      <c r="FH30">
        <v>1.2763836313487429E-2</v>
      </c>
      <c r="FI30">
        <v>0</v>
      </c>
      <c r="FJ30">
        <v>0</v>
      </c>
      <c r="FK30">
        <v>2</v>
      </c>
      <c r="FL30" t="s">
        <v>475</v>
      </c>
      <c r="FM30">
        <v>3.1048499999999999</v>
      </c>
      <c r="FN30">
        <v>2.7380399999999998</v>
      </c>
      <c r="FO30">
        <v>0.16470199999999999</v>
      </c>
      <c r="FP30">
        <v>0.17081199999999999</v>
      </c>
      <c r="FQ30">
        <v>0.108464</v>
      </c>
      <c r="FR30">
        <v>8.6254899999999995E-2</v>
      </c>
      <c r="FS30">
        <v>20216.5</v>
      </c>
      <c r="FT30">
        <v>20777.8</v>
      </c>
      <c r="FU30">
        <v>24039.8</v>
      </c>
      <c r="FV30">
        <v>25345.5</v>
      </c>
      <c r="FW30">
        <v>30878</v>
      </c>
      <c r="FX30">
        <v>32478.400000000001</v>
      </c>
      <c r="FY30">
        <v>38301.5</v>
      </c>
      <c r="FZ30">
        <v>39421</v>
      </c>
      <c r="GA30">
        <v>2.2006999999999999</v>
      </c>
      <c r="GB30">
        <v>1.9200299999999999</v>
      </c>
      <c r="GC30">
        <v>9.3005599999999994E-2</v>
      </c>
      <c r="GD30">
        <v>0</v>
      </c>
      <c r="GE30">
        <v>26.470199999999998</v>
      </c>
      <c r="GF30">
        <v>999.9</v>
      </c>
      <c r="GG30">
        <v>61.2</v>
      </c>
      <c r="GH30">
        <v>31.7</v>
      </c>
      <c r="GI30">
        <v>28.865300000000001</v>
      </c>
      <c r="GJ30">
        <v>61.767400000000002</v>
      </c>
      <c r="GK30">
        <v>26.0016</v>
      </c>
      <c r="GL30">
        <v>1</v>
      </c>
      <c r="GM30">
        <v>7.94715E-2</v>
      </c>
      <c r="GN30">
        <v>-3.5969500000000001E-2</v>
      </c>
      <c r="GO30">
        <v>20.3278</v>
      </c>
      <c r="GP30">
        <v>5.2568200000000003</v>
      </c>
      <c r="GQ30">
        <v>12.011900000000001</v>
      </c>
      <c r="GR30">
        <v>4.9812000000000003</v>
      </c>
      <c r="GS30">
        <v>3.2930000000000001</v>
      </c>
      <c r="GT30">
        <v>9999</v>
      </c>
      <c r="GU30">
        <v>9999</v>
      </c>
      <c r="GV30">
        <v>9999</v>
      </c>
      <c r="GW30">
        <v>999.9</v>
      </c>
      <c r="GX30">
        <v>1.8760699999999999</v>
      </c>
      <c r="GY30">
        <v>1.87687</v>
      </c>
      <c r="GZ30">
        <v>1.88323</v>
      </c>
      <c r="HA30">
        <v>1.88629</v>
      </c>
      <c r="HB30">
        <v>1.8771199999999999</v>
      </c>
      <c r="HC30">
        <v>1.8837600000000001</v>
      </c>
      <c r="HD30">
        <v>1.88263</v>
      </c>
      <c r="HE30">
        <v>1.88611</v>
      </c>
      <c r="HF30">
        <v>5</v>
      </c>
      <c r="HG30">
        <v>0</v>
      </c>
      <c r="HH30">
        <v>0</v>
      </c>
      <c r="HI30">
        <v>0</v>
      </c>
      <c r="HJ30" t="s">
        <v>407</v>
      </c>
      <c r="HK30" t="s">
        <v>408</v>
      </c>
      <c r="HL30" t="s">
        <v>409</v>
      </c>
      <c r="HM30" t="s">
        <v>409</v>
      </c>
      <c r="HN30" t="s">
        <v>409</v>
      </c>
      <c r="HO30" t="s">
        <v>409</v>
      </c>
      <c r="HP30">
        <v>0</v>
      </c>
      <c r="HQ30">
        <v>100</v>
      </c>
      <c r="HR30">
        <v>100</v>
      </c>
      <c r="HS30">
        <v>0.379</v>
      </c>
      <c r="HT30">
        <v>8.6999999999999994E-3</v>
      </c>
      <c r="HU30">
        <v>0.92960299813422442</v>
      </c>
      <c r="HV30">
        <v>-1.525366800250961E-3</v>
      </c>
      <c r="HW30">
        <v>1.461931187239696E-6</v>
      </c>
      <c r="HX30">
        <v>-4.9129200544651127E-10</v>
      </c>
      <c r="HY30">
        <v>-4.362227063106399E-2</v>
      </c>
      <c r="HZ30">
        <v>1.0304401366260089E-2</v>
      </c>
      <c r="IA30">
        <v>-7.4986175083245816E-4</v>
      </c>
      <c r="IB30">
        <v>1.7208249193675381E-5</v>
      </c>
      <c r="IC30">
        <v>3</v>
      </c>
      <c r="ID30">
        <v>2175</v>
      </c>
      <c r="IE30">
        <v>1</v>
      </c>
      <c r="IF30">
        <v>24</v>
      </c>
      <c r="IG30">
        <v>2</v>
      </c>
      <c r="IH30">
        <v>1.8</v>
      </c>
      <c r="II30">
        <v>2.0947300000000002</v>
      </c>
      <c r="IJ30">
        <v>2.6355</v>
      </c>
      <c r="IK30">
        <v>1.6015600000000001</v>
      </c>
      <c r="IL30">
        <v>2.34619</v>
      </c>
      <c r="IM30">
        <v>1.5502899999999999</v>
      </c>
      <c r="IN30">
        <v>2.4023400000000001</v>
      </c>
      <c r="IO30">
        <v>36.812899999999999</v>
      </c>
      <c r="IP30">
        <v>24.157499999999999</v>
      </c>
      <c r="IQ30">
        <v>18</v>
      </c>
      <c r="IR30">
        <v>586.37</v>
      </c>
      <c r="IS30">
        <v>451.28699999999998</v>
      </c>
      <c r="IT30">
        <v>27.312899999999999</v>
      </c>
      <c r="IU30">
        <v>28.316400000000002</v>
      </c>
      <c r="IV30">
        <v>30.0001</v>
      </c>
      <c r="IW30">
        <v>28.0913</v>
      </c>
      <c r="IX30">
        <v>28.064900000000002</v>
      </c>
      <c r="IY30">
        <v>41.9129</v>
      </c>
      <c r="IZ30">
        <v>48.886000000000003</v>
      </c>
      <c r="JA30">
        <v>0</v>
      </c>
      <c r="JB30">
        <v>27.318899999999999</v>
      </c>
      <c r="JC30">
        <v>1000</v>
      </c>
      <c r="JD30">
        <v>17.188600000000001</v>
      </c>
      <c r="JE30">
        <v>99.9191</v>
      </c>
      <c r="JF30">
        <v>99.784300000000002</v>
      </c>
    </row>
    <row r="31" spans="1:266" x14ac:dyDescent="0.25">
      <c r="A31">
        <v>15</v>
      </c>
      <c r="B31">
        <v>1657464043.5999999</v>
      </c>
      <c r="C31">
        <v>1958.099999904633</v>
      </c>
      <c r="D31" t="s">
        <v>476</v>
      </c>
      <c r="E31" t="s">
        <v>477</v>
      </c>
      <c r="F31" t="s">
        <v>396</v>
      </c>
      <c r="G31" t="s">
        <v>397</v>
      </c>
      <c r="H31" t="s">
        <v>31</v>
      </c>
      <c r="I31" t="s">
        <v>398</v>
      </c>
      <c r="J31" t="s">
        <v>399</v>
      </c>
      <c r="K31">
        <v>1657464043.5999999</v>
      </c>
      <c r="L31">
        <f t="shared" si="0"/>
        <v>4.3048984545191208E-3</v>
      </c>
      <c r="M31">
        <f t="shared" si="1"/>
        <v>4.3048984545191207</v>
      </c>
      <c r="N31">
        <f t="shared" si="2"/>
        <v>42.148340254056436</v>
      </c>
      <c r="O31">
        <f t="shared" si="3"/>
        <v>1143.3699999999999</v>
      </c>
      <c r="P31">
        <f t="shared" si="4"/>
        <v>886.33779147093117</v>
      </c>
      <c r="Q31">
        <f t="shared" si="5"/>
        <v>88.324061878198009</v>
      </c>
      <c r="R31">
        <f t="shared" si="6"/>
        <v>113.93746673272398</v>
      </c>
      <c r="S31">
        <f t="shared" si="7"/>
        <v>0.30382044654719736</v>
      </c>
      <c r="T31">
        <f t="shared" si="8"/>
        <v>2.9244938463064294</v>
      </c>
      <c r="U31">
        <f t="shared" si="9"/>
        <v>0.28731126850301603</v>
      </c>
      <c r="V31">
        <f t="shared" si="10"/>
        <v>0.18097803184891498</v>
      </c>
      <c r="W31">
        <f t="shared" si="11"/>
        <v>344.37129930234744</v>
      </c>
      <c r="X31">
        <f t="shared" si="12"/>
        <v>29.54550046054699</v>
      </c>
      <c r="Y31">
        <f t="shared" si="13"/>
        <v>28.065799999999999</v>
      </c>
      <c r="Z31">
        <f t="shared" si="14"/>
        <v>3.8094207391909105</v>
      </c>
      <c r="AA31">
        <f t="shared" si="15"/>
        <v>60.003948800784976</v>
      </c>
      <c r="AB31">
        <f t="shared" si="16"/>
        <v>2.3625554599876799</v>
      </c>
      <c r="AC31">
        <f t="shared" si="17"/>
        <v>3.9373333042320922</v>
      </c>
      <c r="AD31">
        <f t="shared" si="18"/>
        <v>1.4468652792032306</v>
      </c>
      <c r="AE31">
        <f t="shared" si="19"/>
        <v>-189.84602184429323</v>
      </c>
      <c r="AF31">
        <f t="shared" si="20"/>
        <v>89.553897353497263</v>
      </c>
      <c r="AG31">
        <f t="shared" si="21"/>
        <v>6.698199759842705</v>
      </c>
      <c r="AH31">
        <f t="shared" si="22"/>
        <v>250.77737457139415</v>
      </c>
      <c r="AI31">
        <v>0</v>
      </c>
      <c r="AJ31">
        <v>0</v>
      </c>
      <c r="AK31">
        <f t="shared" si="23"/>
        <v>1</v>
      </c>
      <c r="AL31">
        <f t="shared" si="24"/>
        <v>0</v>
      </c>
      <c r="AM31">
        <f t="shared" si="25"/>
        <v>52435.852919990779</v>
      </c>
      <c r="AN31" t="s">
        <v>400</v>
      </c>
      <c r="AO31">
        <v>12165.1</v>
      </c>
      <c r="AP31">
        <v>210.61769230769229</v>
      </c>
      <c r="AQ31">
        <v>938.28899999999999</v>
      </c>
      <c r="AR31">
        <f t="shared" si="26"/>
        <v>0.77553004212167864</v>
      </c>
      <c r="AS31">
        <v>-0.38717931741538342</v>
      </c>
      <c r="AT31" t="s">
        <v>478</v>
      </c>
      <c r="AU31">
        <v>10145.4</v>
      </c>
      <c r="AV31">
        <v>850.82642307692311</v>
      </c>
      <c r="AW31">
        <v>1338.93</v>
      </c>
      <c r="AX31">
        <f t="shared" si="27"/>
        <v>0.36454749458379221</v>
      </c>
      <c r="AY31">
        <v>0.5</v>
      </c>
      <c r="AZ31">
        <f t="shared" si="28"/>
        <v>1513.1930996511737</v>
      </c>
      <c r="BA31">
        <f t="shared" si="29"/>
        <v>42.148340254056436</v>
      </c>
      <c r="BB31">
        <f t="shared" si="30"/>
        <v>275.81537664965902</v>
      </c>
      <c r="BC31">
        <f t="shared" si="31"/>
        <v>2.8109776327474165E-2</v>
      </c>
      <c r="BD31">
        <f t="shared" si="32"/>
        <v>-0.29922475409468757</v>
      </c>
      <c r="BE31">
        <f t="shared" si="33"/>
        <v>225.78284116326529</v>
      </c>
      <c r="BF31" t="s">
        <v>479</v>
      </c>
      <c r="BG31">
        <v>591.77</v>
      </c>
      <c r="BH31">
        <f t="shared" si="34"/>
        <v>591.77</v>
      </c>
      <c r="BI31">
        <f t="shared" si="35"/>
        <v>0.55802767881816084</v>
      </c>
      <c r="BJ31">
        <f t="shared" si="36"/>
        <v>0.65327851721596031</v>
      </c>
      <c r="BK31">
        <f t="shared" si="37"/>
        <v>-1.1561876837922309</v>
      </c>
      <c r="BL31">
        <f t="shared" si="38"/>
        <v>0.43259616472798723</v>
      </c>
      <c r="BM31">
        <f t="shared" si="39"/>
        <v>-0.55057963089209672</v>
      </c>
      <c r="BN31">
        <f t="shared" si="40"/>
        <v>0.45437073608365969</v>
      </c>
      <c r="BO31">
        <f t="shared" si="41"/>
        <v>0.54562926391634026</v>
      </c>
      <c r="BP31">
        <v>424</v>
      </c>
      <c r="BQ31">
        <v>300</v>
      </c>
      <c r="BR31">
        <v>300</v>
      </c>
      <c r="BS31">
        <v>300</v>
      </c>
      <c r="BT31">
        <v>10145.4</v>
      </c>
      <c r="BU31">
        <v>1232.33</v>
      </c>
      <c r="BV31">
        <v>-6.9254900000000003E-3</v>
      </c>
      <c r="BW31">
        <v>0.21</v>
      </c>
      <c r="BX31" t="s">
        <v>403</v>
      </c>
      <c r="BY31" t="s">
        <v>403</v>
      </c>
      <c r="BZ31" t="s">
        <v>403</v>
      </c>
      <c r="CA31" t="s">
        <v>403</v>
      </c>
      <c r="CB31" t="s">
        <v>403</v>
      </c>
      <c r="CC31" t="s">
        <v>403</v>
      </c>
      <c r="CD31" t="s">
        <v>403</v>
      </c>
      <c r="CE31" t="s">
        <v>403</v>
      </c>
      <c r="CF31" t="s">
        <v>403</v>
      </c>
      <c r="CG31" t="s">
        <v>403</v>
      </c>
      <c r="CH31">
        <f t="shared" si="42"/>
        <v>1800.01</v>
      </c>
      <c r="CI31">
        <f t="shared" si="43"/>
        <v>1513.1930996511737</v>
      </c>
      <c r="CJ31">
        <f t="shared" si="44"/>
        <v>0.84065816281641415</v>
      </c>
      <c r="CK31">
        <f t="shared" si="45"/>
        <v>0.19131632563282838</v>
      </c>
      <c r="CL31">
        <v>6</v>
      </c>
      <c r="CM31">
        <v>0.5</v>
      </c>
      <c r="CN31" t="s">
        <v>404</v>
      </c>
      <c r="CO31">
        <v>2</v>
      </c>
      <c r="CP31">
        <v>1657464043.5999999</v>
      </c>
      <c r="CQ31">
        <v>1143.3699999999999</v>
      </c>
      <c r="CR31">
        <v>1199.8499999999999</v>
      </c>
      <c r="CS31">
        <v>23.708400000000001</v>
      </c>
      <c r="CT31">
        <v>18.665400000000002</v>
      </c>
      <c r="CU31">
        <v>1143.1300000000001</v>
      </c>
      <c r="CV31">
        <v>23.700199999999999</v>
      </c>
      <c r="CW31">
        <v>500.04</v>
      </c>
      <c r="CX31">
        <v>99.550799999999995</v>
      </c>
      <c r="CY31">
        <v>9.9765199999999998E-2</v>
      </c>
      <c r="CZ31">
        <v>28.633800000000001</v>
      </c>
      <c r="DA31">
        <v>28.065799999999999</v>
      </c>
      <c r="DB31">
        <v>999.9</v>
      </c>
      <c r="DC31">
        <v>0</v>
      </c>
      <c r="DD31">
        <v>0</v>
      </c>
      <c r="DE31">
        <v>10016.200000000001</v>
      </c>
      <c r="DF31">
        <v>0</v>
      </c>
      <c r="DG31">
        <v>1595.14</v>
      </c>
      <c r="DH31">
        <v>-56.482799999999997</v>
      </c>
      <c r="DI31">
        <v>1171.1300000000001</v>
      </c>
      <c r="DJ31">
        <v>1222.67</v>
      </c>
      <c r="DK31">
        <v>5.0429899999999996</v>
      </c>
      <c r="DL31">
        <v>1199.8499999999999</v>
      </c>
      <c r="DM31">
        <v>18.665400000000002</v>
      </c>
      <c r="DN31">
        <v>2.3601899999999998</v>
      </c>
      <c r="DO31">
        <v>1.85815</v>
      </c>
      <c r="DP31">
        <v>20.0932</v>
      </c>
      <c r="DQ31">
        <v>16.284800000000001</v>
      </c>
      <c r="DR31">
        <v>1800.01</v>
      </c>
      <c r="DS31">
        <v>0.97800100000000001</v>
      </c>
      <c r="DT31">
        <v>2.1999000000000001E-2</v>
      </c>
      <c r="DU31">
        <v>0</v>
      </c>
      <c r="DV31">
        <v>851.32100000000003</v>
      </c>
      <c r="DW31">
        <v>5.0005300000000004</v>
      </c>
      <c r="DX31">
        <v>16612</v>
      </c>
      <c r="DY31">
        <v>16035.4</v>
      </c>
      <c r="DZ31">
        <v>48.375</v>
      </c>
      <c r="EA31">
        <v>49.061999999999998</v>
      </c>
      <c r="EB31">
        <v>48.936999999999998</v>
      </c>
      <c r="EC31">
        <v>48.436999999999998</v>
      </c>
      <c r="ED31">
        <v>49.5</v>
      </c>
      <c r="EE31">
        <v>1755.52</v>
      </c>
      <c r="EF31">
        <v>39.49</v>
      </c>
      <c r="EG31">
        <v>0</v>
      </c>
      <c r="EH31">
        <v>189.20000004768369</v>
      </c>
      <c r="EI31">
        <v>0</v>
      </c>
      <c r="EJ31">
        <v>850.82642307692311</v>
      </c>
      <c r="EK31">
        <v>2.038119644080171</v>
      </c>
      <c r="EL31">
        <v>67.815384984875038</v>
      </c>
      <c r="EM31">
        <v>16606.030769230769</v>
      </c>
      <c r="EN31">
        <v>15</v>
      </c>
      <c r="EO31">
        <v>1657464014.0999999</v>
      </c>
      <c r="EP31" t="s">
        <v>480</v>
      </c>
      <c r="EQ31">
        <v>1657464005.0999999</v>
      </c>
      <c r="ER31">
        <v>1657464014.0999999</v>
      </c>
      <c r="ES31">
        <v>17</v>
      </c>
      <c r="ET31">
        <v>-0.126</v>
      </c>
      <c r="EU31">
        <v>0</v>
      </c>
      <c r="EV31">
        <v>0.22800000000000001</v>
      </c>
      <c r="EW31">
        <v>-1E-3</v>
      </c>
      <c r="EX31">
        <v>1200</v>
      </c>
      <c r="EY31">
        <v>18</v>
      </c>
      <c r="EZ31">
        <v>0.03</v>
      </c>
      <c r="FA31">
        <v>0.02</v>
      </c>
      <c r="FB31">
        <v>-56.94948999999999</v>
      </c>
      <c r="FC31">
        <v>1.5669703564728159</v>
      </c>
      <c r="FD31">
        <v>0.17113289689594979</v>
      </c>
      <c r="FE31">
        <v>0</v>
      </c>
      <c r="FF31">
        <v>5.0196307499999993</v>
      </c>
      <c r="FG31">
        <v>1.585428180112576</v>
      </c>
      <c r="FH31">
        <v>0.23838398105144881</v>
      </c>
      <c r="FI31">
        <v>0</v>
      </c>
      <c r="FJ31">
        <v>0</v>
      </c>
      <c r="FK31">
        <v>2</v>
      </c>
      <c r="FL31" t="s">
        <v>475</v>
      </c>
      <c r="FM31">
        <v>3.1046800000000001</v>
      </c>
      <c r="FN31">
        <v>2.7382399999999998</v>
      </c>
      <c r="FO31">
        <v>0.185976</v>
      </c>
      <c r="FP31">
        <v>0.191443</v>
      </c>
      <c r="FQ31">
        <v>0.10818899999999999</v>
      </c>
      <c r="FR31">
        <v>9.13934E-2</v>
      </c>
      <c r="FS31">
        <v>19699.400000000001</v>
      </c>
      <c r="FT31">
        <v>20259.3</v>
      </c>
      <c r="FU31">
        <v>24037.5</v>
      </c>
      <c r="FV31">
        <v>25344.2</v>
      </c>
      <c r="FW31">
        <v>30885.1</v>
      </c>
      <c r="FX31">
        <v>32293.8</v>
      </c>
      <c r="FY31">
        <v>38298.699999999997</v>
      </c>
      <c r="FZ31">
        <v>39418.699999999997</v>
      </c>
      <c r="GA31">
        <v>2.1975799999999999</v>
      </c>
      <c r="GB31">
        <v>1.9197299999999999</v>
      </c>
      <c r="GC31">
        <v>8.6229299999999995E-2</v>
      </c>
      <c r="GD31">
        <v>0</v>
      </c>
      <c r="GE31">
        <v>26.656500000000001</v>
      </c>
      <c r="GF31">
        <v>999.9</v>
      </c>
      <c r="GG31">
        <v>60.5</v>
      </c>
      <c r="GH31">
        <v>32</v>
      </c>
      <c r="GI31">
        <v>29.020800000000001</v>
      </c>
      <c r="GJ31">
        <v>61.497399999999999</v>
      </c>
      <c r="GK31">
        <v>26.318100000000001</v>
      </c>
      <c r="GL31">
        <v>1</v>
      </c>
      <c r="GM31">
        <v>8.6966500000000002E-2</v>
      </c>
      <c r="GN31">
        <v>1.4008799999999999</v>
      </c>
      <c r="GO31">
        <v>20.320499999999999</v>
      </c>
      <c r="GP31">
        <v>5.2572700000000001</v>
      </c>
      <c r="GQ31">
        <v>12.0137</v>
      </c>
      <c r="GR31">
        <v>4.9810999999999996</v>
      </c>
      <c r="GS31">
        <v>3.2930000000000001</v>
      </c>
      <c r="GT31">
        <v>9999</v>
      </c>
      <c r="GU31">
        <v>9999</v>
      </c>
      <c r="GV31">
        <v>9999</v>
      </c>
      <c r="GW31">
        <v>999.9</v>
      </c>
      <c r="GX31">
        <v>1.87602</v>
      </c>
      <c r="GY31">
        <v>1.8768400000000001</v>
      </c>
      <c r="GZ31">
        <v>1.8832</v>
      </c>
      <c r="HA31">
        <v>1.8862699999999999</v>
      </c>
      <c r="HB31">
        <v>1.87703</v>
      </c>
      <c r="HC31">
        <v>1.88371</v>
      </c>
      <c r="HD31">
        <v>1.88263</v>
      </c>
      <c r="HE31">
        <v>1.88602</v>
      </c>
      <c r="HF31">
        <v>5</v>
      </c>
      <c r="HG31">
        <v>0</v>
      </c>
      <c r="HH31">
        <v>0</v>
      </c>
      <c r="HI31">
        <v>0</v>
      </c>
      <c r="HJ31" t="s">
        <v>407</v>
      </c>
      <c r="HK31" t="s">
        <v>408</v>
      </c>
      <c r="HL31" t="s">
        <v>409</v>
      </c>
      <c r="HM31" t="s">
        <v>409</v>
      </c>
      <c r="HN31" t="s">
        <v>409</v>
      </c>
      <c r="HO31" t="s">
        <v>409</v>
      </c>
      <c r="HP31">
        <v>0</v>
      </c>
      <c r="HQ31">
        <v>100</v>
      </c>
      <c r="HR31">
        <v>100</v>
      </c>
      <c r="HS31">
        <v>0.24</v>
      </c>
      <c r="HT31">
        <v>8.2000000000000007E-3</v>
      </c>
      <c r="HU31">
        <v>0.80270251686545491</v>
      </c>
      <c r="HV31">
        <v>-1.525366800250961E-3</v>
      </c>
      <c r="HW31">
        <v>1.461931187239696E-6</v>
      </c>
      <c r="HX31">
        <v>-4.9129200544651127E-10</v>
      </c>
      <c r="HY31">
        <v>-4.3887376711308421E-2</v>
      </c>
      <c r="HZ31">
        <v>1.0304401366260089E-2</v>
      </c>
      <c r="IA31">
        <v>-7.4986175083245816E-4</v>
      </c>
      <c r="IB31">
        <v>1.7208249193675381E-5</v>
      </c>
      <c r="IC31">
        <v>3</v>
      </c>
      <c r="ID31">
        <v>2175</v>
      </c>
      <c r="IE31">
        <v>1</v>
      </c>
      <c r="IF31">
        <v>24</v>
      </c>
      <c r="IG31">
        <v>0.6</v>
      </c>
      <c r="IH31">
        <v>0.5</v>
      </c>
      <c r="II31">
        <v>2.4365199999999998</v>
      </c>
      <c r="IJ31">
        <v>2.63672</v>
      </c>
      <c r="IK31">
        <v>1.6015600000000001</v>
      </c>
      <c r="IL31">
        <v>2.34863</v>
      </c>
      <c r="IM31">
        <v>1.5502899999999999</v>
      </c>
      <c r="IN31">
        <v>2.4108900000000002</v>
      </c>
      <c r="IO31">
        <v>36.8842</v>
      </c>
      <c r="IP31">
        <v>24.183800000000002</v>
      </c>
      <c r="IQ31">
        <v>18</v>
      </c>
      <c r="IR31">
        <v>585.04100000000005</v>
      </c>
      <c r="IS31">
        <v>451.75099999999998</v>
      </c>
      <c r="IT31">
        <v>26.160699999999999</v>
      </c>
      <c r="IU31">
        <v>28.375399999999999</v>
      </c>
      <c r="IV31">
        <v>30.000399999999999</v>
      </c>
      <c r="IW31">
        <v>28.172499999999999</v>
      </c>
      <c r="IX31">
        <v>28.145499999999998</v>
      </c>
      <c r="IY31">
        <v>48.768099999999997</v>
      </c>
      <c r="IZ31">
        <v>43.521299999999997</v>
      </c>
      <c r="JA31">
        <v>0</v>
      </c>
      <c r="JB31">
        <v>26.104600000000001</v>
      </c>
      <c r="JC31">
        <v>1200</v>
      </c>
      <c r="JD31">
        <v>18.7517</v>
      </c>
      <c r="JE31">
        <v>99.910899999999998</v>
      </c>
      <c r="JF31">
        <v>99.778599999999997</v>
      </c>
    </row>
    <row r="32" spans="1:266" x14ac:dyDescent="0.25">
      <c r="A32">
        <v>16</v>
      </c>
      <c r="B32">
        <v>1657464214.0999999</v>
      </c>
      <c r="C32">
        <v>2128.599999904633</v>
      </c>
      <c r="D32" t="s">
        <v>481</v>
      </c>
      <c r="E32" t="s">
        <v>482</v>
      </c>
      <c r="F32" t="s">
        <v>396</v>
      </c>
      <c r="G32" t="s">
        <v>397</v>
      </c>
      <c r="H32" t="s">
        <v>31</v>
      </c>
      <c r="I32" t="s">
        <v>398</v>
      </c>
      <c r="J32" t="s">
        <v>399</v>
      </c>
      <c r="K32">
        <v>1657464214.0999999</v>
      </c>
      <c r="L32">
        <f t="shared" si="0"/>
        <v>3.0823822864606137E-3</v>
      </c>
      <c r="M32">
        <f t="shared" si="1"/>
        <v>3.0823822864606139</v>
      </c>
      <c r="N32">
        <f t="shared" si="2"/>
        <v>41.904286025436249</v>
      </c>
      <c r="O32">
        <f t="shared" si="3"/>
        <v>1444.4</v>
      </c>
      <c r="P32">
        <f t="shared" si="4"/>
        <v>1084.3057261441363</v>
      </c>
      <c r="Q32">
        <f t="shared" si="5"/>
        <v>108.03487020307635</v>
      </c>
      <c r="R32">
        <f t="shared" si="6"/>
        <v>143.91288615271998</v>
      </c>
      <c r="S32">
        <f t="shared" si="7"/>
        <v>0.21045607128394173</v>
      </c>
      <c r="T32">
        <f t="shared" si="8"/>
        <v>2.9248875083696291</v>
      </c>
      <c r="U32">
        <f t="shared" si="9"/>
        <v>0.20239073435296909</v>
      </c>
      <c r="V32">
        <f t="shared" si="10"/>
        <v>0.12719309419715608</v>
      </c>
      <c r="W32">
        <f t="shared" si="11"/>
        <v>344.3896993025628</v>
      </c>
      <c r="X32">
        <f t="shared" si="12"/>
        <v>29.647326524683759</v>
      </c>
      <c r="Y32">
        <f t="shared" si="13"/>
        <v>28.0032</v>
      </c>
      <c r="Z32">
        <f t="shared" si="14"/>
        <v>3.7955476607302683</v>
      </c>
      <c r="AA32">
        <f t="shared" si="15"/>
        <v>59.789769015990892</v>
      </c>
      <c r="AB32">
        <f t="shared" si="16"/>
        <v>2.3247251626071197</v>
      </c>
      <c r="AC32">
        <f t="shared" si="17"/>
        <v>3.8881654852778698</v>
      </c>
      <c r="AD32">
        <f t="shared" si="18"/>
        <v>1.4708224981231486</v>
      </c>
      <c r="AE32">
        <f t="shared" si="19"/>
        <v>-135.93305883291308</v>
      </c>
      <c r="AF32">
        <f t="shared" si="20"/>
        <v>65.313762942476913</v>
      </c>
      <c r="AG32">
        <f t="shared" si="21"/>
        <v>4.8777148388345193</v>
      </c>
      <c r="AH32">
        <f t="shared" si="22"/>
        <v>278.64811825096115</v>
      </c>
      <c r="AI32">
        <v>0</v>
      </c>
      <c r="AJ32">
        <v>0</v>
      </c>
      <c r="AK32">
        <f t="shared" si="23"/>
        <v>1</v>
      </c>
      <c r="AL32">
        <f t="shared" si="24"/>
        <v>0</v>
      </c>
      <c r="AM32">
        <f t="shared" si="25"/>
        <v>52484.463632205036</v>
      </c>
      <c r="AN32" t="s">
        <v>400</v>
      </c>
      <c r="AO32">
        <v>12165.1</v>
      </c>
      <c r="AP32">
        <v>210.61769230769229</v>
      </c>
      <c r="AQ32">
        <v>938.28899999999999</v>
      </c>
      <c r="AR32">
        <f t="shared" si="26"/>
        <v>0.77553004212167864</v>
      </c>
      <c r="AS32">
        <v>-0.38717931741538342</v>
      </c>
      <c r="AT32" t="s">
        <v>483</v>
      </c>
      <c r="AU32">
        <v>10144.4</v>
      </c>
      <c r="AV32">
        <v>831.93748000000005</v>
      </c>
      <c r="AW32">
        <v>1292.47</v>
      </c>
      <c r="AX32">
        <f t="shared" si="27"/>
        <v>0.3563196979426988</v>
      </c>
      <c r="AY32">
        <v>0.5</v>
      </c>
      <c r="AZ32">
        <f t="shared" si="28"/>
        <v>1513.2767996512812</v>
      </c>
      <c r="BA32">
        <f t="shared" si="29"/>
        <v>41.904286025436249</v>
      </c>
      <c r="BB32">
        <f t="shared" si="30"/>
        <v>269.60516607771922</v>
      </c>
      <c r="BC32">
        <f t="shared" si="31"/>
        <v>2.7946946224641292E-2</v>
      </c>
      <c r="BD32">
        <f t="shared" si="32"/>
        <v>-0.27403421356008267</v>
      </c>
      <c r="BE32">
        <f t="shared" si="33"/>
        <v>224.42246777063494</v>
      </c>
      <c r="BF32" t="s">
        <v>484</v>
      </c>
      <c r="BG32">
        <v>584.97</v>
      </c>
      <c r="BH32">
        <f t="shared" si="34"/>
        <v>584.97</v>
      </c>
      <c r="BI32">
        <f t="shared" si="35"/>
        <v>0.54740148707513514</v>
      </c>
      <c r="BJ32">
        <f t="shared" si="36"/>
        <v>0.65092935689045928</v>
      </c>
      <c r="BK32">
        <f t="shared" si="37"/>
        <v>-1.0024397216113485</v>
      </c>
      <c r="BL32">
        <f t="shared" si="38"/>
        <v>0.42568890108702451</v>
      </c>
      <c r="BM32">
        <f t="shared" si="39"/>
        <v>-0.48673212239634406</v>
      </c>
      <c r="BN32">
        <f t="shared" si="40"/>
        <v>0.45769562623889953</v>
      </c>
      <c r="BO32">
        <f t="shared" si="41"/>
        <v>0.54230437376110041</v>
      </c>
      <c r="BP32">
        <v>426</v>
      </c>
      <c r="BQ32">
        <v>300</v>
      </c>
      <c r="BR32">
        <v>300</v>
      </c>
      <c r="BS32">
        <v>300</v>
      </c>
      <c r="BT32">
        <v>10144.4</v>
      </c>
      <c r="BU32">
        <v>1195.6300000000001</v>
      </c>
      <c r="BV32">
        <v>-6.9248799999999996E-3</v>
      </c>
      <c r="BW32">
        <v>1.33</v>
      </c>
      <c r="BX32" t="s">
        <v>403</v>
      </c>
      <c r="BY32" t="s">
        <v>403</v>
      </c>
      <c r="BZ32" t="s">
        <v>403</v>
      </c>
      <c r="CA32" t="s">
        <v>403</v>
      </c>
      <c r="CB32" t="s">
        <v>403</v>
      </c>
      <c r="CC32" t="s">
        <v>403</v>
      </c>
      <c r="CD32" t="s">
        <v>403</v>
      </c>
      <c r="CE32" t="s">
        <v>403</v>
      </c>
      <c r="CF32" t="s">
        <v>403</v>
      </c>
      <c r="CG32" t="s">
        <v>403</v>
      </c>
      <c r="CH32">
        <f t="shared" si="42"/>
        <v>1800.11</v>
      </c>
      <c r="CI32">
        <f t="shared" si="43"/>
        <v>1513.2767996512812</v>
      </c>
      <c r="CJ32">
        <f t="shared" si="44"/>
        <v>0.84065795959762535</v>
      </c>
      <c r="CK32">
        <f t="shared" si="45"/>
        <v>0.19131591919525076</v>
      </c>
      <c r="CL32">
        <v>6</v>
      </c>
      <c r="CM32">
        <v>0.5</v>
      </c>
      <c r="CN32" t="s">
        <v>404</v>
      </c>
      <c r="CO32">
        <v>2</v>
      </c>
      <c r="CP32">
        <v>1657464214.0999999</v>
      </c>
      <c r="CQ32">
        <v>1444.4</v>
      </c>
      <c r="CR32">
        <v>1500.03</v>
      </c>
      <c r="CS32">
        <v>23.3324</v>
      </c>
      <c r="CT32">
        <v>19.7197</v>
      </c>
      <c r="CU32">
        <v>1444.04</v>
      </c>
      <c r="CV32">
        <v>23.327500000000001</v>
      </c>
      <c r="CW32">
        <v>499.98</v>
      </c>
      <c r="CX32">
        <v>99.535399999999996</v>
      </c>
      <c r="CY32">
        <v>9.9663799999999997E-2</v>
      </c>
      <c r="CZ32">
        <v>28.417400000000001</v>
      </c>
      <c r="DA32">
        <v>28.0032</v>
      </c>
      <c r="DB32">
        <v>999.9</v>
      </c>
      <c r="DC32">
        <v>0</v>
      </c>
      <c r="DD32">
        <v>0</v>
      </c>
      <c r="DE32">
        <v>10020</v>
      </c>
      <c r="DF32">
        <v>0</v>
      </c>
      <c r="DG32">
        <v>1604.84</v>
      </c>
      <c r="DH32">
        <v>-55.625399999999999</v>
      </c>
      <c r="DI32">
        <v>1478.91</v>
      </c>
      <c r="DJ32">
        <v>1530.2</v>
      </c>
      <c r="DK32">
        <v>3.6126999999999998</v>
      </c>
      <c r="DL32">
        <v>1500.03</v>
      </c>
      <c r="DM32">
        <v>19.7197</v>
      </c>
      <c r="DN32">
        <v>2.3224</v>
      </c>
      <c r="DO32">
        <v>1.9628099999999999</v>
      </c>
      <c r="DP32">
        <v>19.832599999999999</v>
      </c>
      <c r="DQ32">
        <v>17.147500000000001</v>
      </c>
      <c r="DR32">
        <v>1800.11</v>
      </c>
      <c r="DS32">
        <v>0.97800500000000001</v>
      </c>
      <c r="DT32">
        <v>2.1995500000000001E-2</v>
      </c>
      <c r="DU32">
        <v>0</v>
      </c>
      <c r="DV32">
        <v>831.46500000000003</v>
      </c>
      <c r="DW32">
        <v>5.0005300000000004</v>
      </c>
      <c r="DX32">
        <v>16255.2</v>
      </c>
      <c r="DY32">
        <v>16036.3</v>
      </c>
      <c r="DZ32">
        <v>48.5</v>
      </c>
      <c r="EA32">
        <v>49.311999999999998</v>
      </c>
      <c r="EB32">
        <v>49.061999999999998</v>
      </c>
      <c r="EC32">
        <v>48.686999999999998</v>
      </c>
      <c r="ED32">
        <v>49.625</v>
      </c>
      <c r="EE32">
        <v>1755.63</v>
      </c>
      <c r="EF32">
        <v>39.479999999999997</v>
      </c>
      <c r="EG32">
        <v>0</v>
      </c>
      <c r="EH32">
        <v>170.20000004768369</v>
      </c>
      <c r="EI32">
        <v>0</v>
      </c>
      <c r="EJ32">
        <v>831.93748000000005</v>
      </c>
      <c r="EK32">
        <v>-0.95523076170383003</v>
      </c>
      <c r="EL32">
        <v>-41.153846032998587</v>
      </c>
      <c r="EM32">
        <v>16256.932000000001</v>
      </c>
      <c r="EN32">
        <v>15</v>
      </c>
      <c r="EO32">
        <v>1657464181.0999999</v>
      </c>
      <c r="EP32" t="s">
        <v>485</v>
      </c>
      <c r="EQ32">
        <v>1657464180.5999999</v>
      </c>
      <c r="ER32">
        <v>1657464181.0999999</v>
      </c>
      <c r="ES32">
        <v>18</v>
      </c>
      <c r="ET32">
        <v>0.19400000000000001</v>
      </c>
      <c r="EU32">
        <v>-2E-3</v>
      </c>
      <c r="EV32">
        <v>0.34</v>
      </c>
      <c r="EW32">
        <v>-3.0000000000000001E-3</v>
      </c>
      <c r="EX32">
        <v>1500</v>
      </c>
      <c r="EY32">
        <v>19</v>
      </c>
      <c r="EZ32">
        <v>0.09</v>
      </c>
      <c r="FA32">
        <v>0.02</v>
      </c>
      <c r="FB32">
        <v>-55.720462500000011</v>
      </c>
      <c r="FC32">
        <v>0.3407335834896657</v>
      </c>
      <c r="FD32">
        <v>9.7639425150652659E-2</v>
      </c>
      <c r="FE32">
        <v>1</v>
      </c>
      <c r="FF32">
        <v>3.669893000000001</v>
      </c>
      <c r="FG32">
        <v>2.8094183864913681E-2</v>
      </c>
      <c r="FH32">
        <v>5.5705741903326278E-2</v>
      </c>
      <c r="FI32">
        <v>1</v>
      </c>
      <c r="FJ32">
        <v>2</v>
      </c>
      <c r="FK32">
        <v>2</v>
      </c>
      <c r="FL32" t="s">
        <v>406</v>
      </c>
      <c r="FM32">
        <v>3.1048300000000002</v>
      </c>
      <c r="FN32">
        <v>2.7381700000000002</v>
      </c>
      <c r="FO32">
        <v>0.21434500000000001</v>
      </c>
      <c r="FP32">
        <v>0.219053</v>
      </c>
      <c r="FQ32">
        <v>0.106947</v>
      </c>
      <c r="FR32">
        <v>9.5050099999999998E-2</v>
      </c>
      <c r="FS32">
        <v>19008.8</v>
      </c>
      <c r="FT32">
        <v>19563.8</v>
      </c>
      <c r="FU32">
        <v>24033.4</v>
      </c>
      <c r="FV32">
        <v>25340.5</v>
      </c>
      <c r="FW32">
        <v>30923.599999999999</v>
      </c>
      <c r="FX32">
        <v>32159.7</v>
      </c>
      <c r="FY32">
        <v>38293.300000000003</v>
      </c>
      <c r="FZ32">
        <v>39413.9</v>
      </c>
      <c r="GA32">
        <v>2.1955</v>
      </c>
      <c r="GB32">
        <v>1.9187700000000001</v>
      </c>
      <c r="GC32">
        <v>8.8010000000000005E-2</v>
      </c>
      <c r="GD32">
        <v>0</v>
      </c>
      <c r="GE32">
        <v>26.564499999999999</v>
      </c>
      <c r="GF32">
        <v>999.9</v>
      </c>
      <c r="GG32">
        <v>60</v>
      </c>
      <c r="GH32">
        <v>32.200000000000003</v>
      </c>
      <c r="GI32">
        <v>29.110600000000002</v>
      </c>
      <c r="GJ32">
        <v>61.017400000000002</v>
      </c>
      <c r="GK32">
        <v>26.446300000000001</v>
      </c>
      <c r="GL32">
        <v>1</v>
      </c>
      <c r="GM32">
        <v>9.3940499999999996E-2</v>
      </c>
      <c r="GN32">
        <v>0.87091499999999999</v>
      </c>
      <c r="GO32">
        <v>20.324000000000002</v>
      </c>
      <c r="GP32">
        <v>5.2526299999999999</v>
      </c>
      <c r="GQ32">
        <v>12.0114</v>
      </c>
      <c r="GR32">
        <v>4.9800500000000003</v>
      </c>
      <c r="GS32">
        <v>3.2922500000000001</v>
      </c>
      <c r="GT32">
        <v>9999</v>
      </c>
      <c r="GU32">
        <v>9999</v>
      </c>
      <c r="GV32">
        <v>9999</v>
      </c>
      <c r="GW32">
        <v>999.9</v>
      </c>
      <c r="GX32">
        <v>1.87595</v>
      </c>
      <c r="GY32">
        <v>1.87683</v>
      </c>
      <c r="GZ32">
        <v>1.8831500000000001</v>
      </c>
      <c r="HA32">
        <v>1.8862699999999999</v>
      </c>
      <c r="HB32">
        <v>1.8770100000000001</v>
      </c>
      <c r="HC32">
        <v>1.8836999999999999</v>
      </c>
      <c r="HD32">
        <v>1.88262</v>
      </c>
      <c r="HE32">
        <v>1.8859900000000001</v>
      </c>
      <c r="HF32">
        <v>5</v>
      </c>
      <c r="HG32">
        <v>0</v>
      </c>
      <c r="HH32">
        <v>0</v>
      </c>
      <c r="HI32">
        <v>0</v>
      </c>
      <c r="HJ32" t="s">
        <v>407</v>
      </c>
      <c r="HK32" t="s">
        <v>408</v>
      </c>
      <c r="HL32" t="s">
        <v>409</v>
      </c>
      <c r="HM32" t="s">
        <v>409</v>
      </c>
      <c r="HN32" t="s">
        <v>409</v>
      </c>
      <c r="HO32" t="s">
        <v>409</v>
      </c>
      <c r="HP32">
        <v>0</v>
      </c>
      <c r="HQ32">
        <v>100</v>
      </c>
      <c r="HR32">
        <v>100</v>
      </c>
      <c r="HS32">
        <v>0.36</v>
      </c>
      <c r="HT32">
        <v>4.8999999999999998E-3</v>
      </c>
      <c r="HU32">
        <v>0.99667237179567203</v>
      </c>
      <c r="HV32">
        <v>-1.525366800250961E-3</v>
      </c>
      <c r="HW32">
        <v>1.461931187239696E-6</v>
      </c>
      <c r="HX32">
        <v>-4.9129200544651127E-10</v>
      </c>
      <c r="HY32">
        <v>-4.5827490236809869E-2</v>
      </c>
      <c r="HZ32">
        <v>1.0304401366260089E-2</v>
      </c>
      <c r="IA32">
        <v>-7.4986175083245816E-4</v>
      </c>
      <c r="IB32">
        <v>1.7208249193675381E-5</v>
      </c>
      <c r="IC32">
        <v>3</v>
      </c>
      <c r="ID32">
        <v>2175</v>
      </c>
      <c r="IE32">
        <v>1</v>
      </c>
      <c r="IF32">
        <v>24</v>
      </c>
      <c r="IG32">
        <v>0.6</v>
      </c>
      <c r="IH32">
        <v>0.6</v>
      </c>
      <c r="II32">
        <v>2.9260299999999999</v>
      </c>
      <c r="IJ32">
        <v>2.63672</v>
      </c>
      <c r="IK32">
        <v>1.6015600000000001</v>
      </c>
      <c r="IL32">
        <v>2.34863</v>
      </c>
      <c r="IM32">
        <v>1.5502899999999999</v>
      </c>
      <c r="IN32">
        <v>2.32178</v>
      </c>
      <c r="IO32">
        <v>36.979399999999998</v>
      </c>
      <c r="IP32">
        <v>24.192599999999999</v>
      </c>
      <c r="IQ32">
        <v>18</v>
      </c>
      <c r="IR32">
        <v>584.56500000000005</v>
      </c>
      <c r="IS32">
        <v>451.92099999999999</v>
      </c>
      <c r="IT32">
        <v>26.248699999999999</v>
      </c>
      <c r="IU32">
        <v>28.489699999999999</v>
      </c>
      <c r="IV32">
        <v>30.000499999999999</v>
      </c>
      <c r="IW32">
        <v>28.2685</v>
      </c>
      <c r="IX32">
        <v>28.2438</v>
      </c>
      <c r="IY32">
        <v>58.560600000000001</v>
      </c>
      <c r="IZ32">
        <v>40.434699999999999</v>
      </c>
      <c r="JA32">
        <v>0</v>
      </c>
      <c r="JB32">
        <v>26.247299999999999</v>
      </c>
      <c r="JC32">
        <v>1500</v>
      </c>
      <c r="JD32">
        <v>19.7745</v>
      </c>
      <c r="JE32">
        <v>99.895700000000005</v>
      </c>
      <c r="JF32">
        <v>99.7654</v>
      </c>
    </row>
    <row r="33" spans="1:266" x14ac:dyDescent="0.25">
      <c r="A33">
        <v>17</v>
      </c>
      <c r="B33">
        <v>1657464403.5999999</v>
      </c>
      <c r="C33">
        <v>2318.099999904633</v>
      </c>
      <c r="D33" t="s">
        <v>486</v>
      </c>
      <c r="E33" t="s">
        <v>487</v>
      </c>
      <c r="F33" t="s">
        <v>396</v>
      </c>
      <c r="G33" t="s">
        <v>397</v>
      </c>
      <c r="H33" t="s">
        <v>31</v>
      </c>
      <c r="I33" t="s">
        <v>398</v>
      </c>
      <c r="J33" t="s">
        <v>399</v>
      </c>
      <c r="K33">
        <v>1657464403.5999999</v>
      </c>
      <c r="L33">
        <f t="shared" si="0"/>
        <v>1.9994445039292941E-3</v>
      </c>
      <c r="M33">
        <f t="shared" si="1"/>
        <v>1.9994445039292941</v>
      </c>
      <c r="N33">
        <f t="shared" si="2"/>
        <v>41.576147212807861</v>
      </c>
      <c r="O33">
        <f t="shared" si="3"/>
        <v>1745.97</v>
      </c>
      <c r="P33">
        <f t="shared" si="4"/>
        <v>1195.9684150309035</v>
      </c>
      <c r="Q33">
        <f t="shared" si="5"/>
        <v>119.14917952243488</v>
      </c>
      <c r="R33">
        <f t="shared" si="6"/>
        <v>173.94346736607602</v>
      </c>
      <c r="S33">
        <f t="shared" si="7"/>
        <v>0.13228991526108175</v>
      </c>
      <c r="T33">
        <f t="shared" si="8"/>
        <v>2.9207780349977321</v>
      </c>
      <c r="U33">
        <f t="shared" si="9"/>
        <v>0.12904911055525284</v>
      </c>
      <c r="V33">
        <f t="shared" si="10"/>
        <v>8.0940254949856572E-2</v>
      </c>
      <c r="W33">
        <f t="shared" si="11"/>
        <v>344.37069930252409</v>
      </c>
      <c r="X33">
        <f t="shared" si="12"/>
        <v>29.725685628528122</v>
      </c>
      <c r="Y33">
        <f t="shared" si="13"/>
        <v>28.010100000000001</v>
      </c>
      <c r="Z33">
        <f t="shared" si="14"/>
        <v>3.7970746373304727</v>
      </c>
      <c r="AA33">
        <f t="shared" si="15"/>
        <v>59.884518068251182</v>
      </c>
      <c r="AB33">
        <f t="shared" si="16"/>
        <v>2.30074574076612</v>
      </c>
      <c r="AC33">
        <f t="shared" si="17"/>
        <v>3.841970871576406</v>
      </c>
      <c r="AD33">
        <f t="shared" si="18"/>
        <v>1.4963288965643526</v>
      </c>
      <c r="AE33">
        <f t="shared" si="19"/>
        <v>-88.175502623281872</v>
      </c>
      <c r="AF33">
        <f t="shared" si="20"/>
        <v>31.776434058320373</v>
      </c>
      <c r="AG33">
        <f t="shared" si="21"/>
        <v>2.3740929883567499</v>
      </c>
      <c r="AH33">
        <f t="shared" si="22"/>
        <v>290.3457237259193</v>
      </c>
      <c r="AI33">
        <v>0</v>
      </c>
      <c r="AJ33">
        <v>0</v>
      </c>
      <c r="AK33">
        <f t="shared" si="23"/>
        <v>1</v>
      </c>
      <c r="AL33">
        <f t="shared" si="24"/>
        <v>0</v>
      </c>
      <c r="AM33">
        <f t="shared" si="25"/>
        <v>52402.068783640803</v>
      </c>
      <c r="AN33" t="s">
        <v>400</v>
      </c>
      <c r="AO33">
        <v>12165.1</v>
      </c>
      <c r="AP33">
        <v>210.61769230769229</v>
      </c>
      <c r="AQ33">
        <v>938.28899999999999</v>
      </c>
      <c r="AR33">
        <f t="shared" si="26"/>
        <v>0.77553004212167864</v>
      </c>
      <c r="AS33">
        <v>-0.38717931741538342</v>
      </c>
      <c r="AT33" t="s">
        <v>488</v>
      </c>
      <c r="AU33">
        <v>10143.299999999999</v>
      </c>
      <c r="AV33">
        <v>820.51915384615381</v>
      </c>
      <c r="AW33">
        <v>1268.3800000000001</v>
      </c>
      <c r="AX33">
        <f t="shared" si="27"/>
        <v>0.35309674242249667</v>
      </c>
      <c r="AY33">
        <v>0.5</v>
      </c>
      <c r="AZ33">
        <f t="shared" si="28"/>
        <v>1513.192799651262</v>
      </c>
      <c r="BA33">
        <f t="shared" si="29"/>
        <v>41.576147212807861</v>
      </c>
      <c r="BB33">
        <f t="shared" si="30"/>
        <v>267.15172410701916</v>
      </c>
      <c r="BC33">
        <f t="shared" si="31"/>
        <v>2.7731645656716264E-2</v>
      </c>
      <c r="BD33">
        <f t="shared" si="32"/>
        <v>-0.26024614074646407</v>
      </c>
      <c r="BE33">
        <f t="shared" si="33"/>
        <v>223.68478486253659</v>
      </c>
      <c r="BF33" t="s">
        <v>489</v>
      </c>
      <c r="BG33">
        <v>579.83000000000004</v>
      </c>
      <c r="BH33">
        <f t="shared" si="34"/>
        <v>579.83000000000004</v>
      </c>
      <c r="BI33">
        <f t="shared" si="35"/>
        <v>0.54285781863479399</v>
      </c>
      <c r="BJ33">
        <f t="shared" si="36"/>
        <v>0.65044055791713928</v>
      </c>
      <c r="BK33">
        <f t="shared" si="37"/>
        <v>-0.92086124215042775</v>
      </c>
      <c r="BL33">
        <f t="shared" si="38"/>
        <v>0.42340405107734697</v>
      </c>
      <c r="BM33">
        <f t="shared" si="39"/>
        <v>-0.45362651586034158</v>
      </c>
      <c r="BN33">
        <f t="shared" si="40"/>
        <v>0.45964185836399019</v>
      </c>
      <c r="BO33">
        <f t="shared" si="41"/>
        <v>0.54035814163600981</v>
      </c>
      <c r="BP33">
        <v>428</v>
      </c>
      <c r="BQ33">
        <v>300</v>
      </c>
      <c r="BR33">
        <v>300</v>
      </c>
      <c r="BS33">
        <v>300</v>
      </c>
      <c r="BT33">
        <v>10143.299999999999</v>
      </c>
      <c r="BU33">
        <v>1175.06</v>
      </c>
      <c r="BV33">
        <v>-6.9240700000000001E-3</v>
      </c>
      <c r="BW33">
        <v>1.07</v>
      </c>
      <c r="BX33" t="s">
        <v>403</v>
      </c>
      <c r="BY33" t="s">
        <v>403</v>
      </c>
      <c r="BZ33" t="s">
        <v>403</v>
      </c>
      <c r="CA33" t="s">
        <v>403</v>
      </c>
      <c r="CB33" t="s">
        <v>403</v>
      </c>
      <c r="CC33" t="s">
        <v>403</v>
      </c>
      <c r="CD33" t="s">
        <v>403</v>
      </c>
      <c r="CE33" t="s">
        <v>403</v>
      </c>
      <c r="CF33" t="s">
        <v>403</v>
      </c>
      <c r="CG33" t="s">
        <v>403</v>
      </c>
      <c r="CH33">
        <f t="shared" si="42"/>
        <v>1800.01</v>
      </c>
      <c r="CI33">
        <f t="shared" si="43"/>
        <v>1513.192799651262</v>
      </c>
      <c r="CJ33">
        <f t="shared" si="44"/>
        <v>0.84065799615072256</v>
      </c>
      <c r="CK33">
        <f t="shared" si="45"/>
        <v>0.19131599230144503</v>
      </c>
      <c r="CL33">
        <v>6</v>
      </c>
      <c r="CM33">
        <v>0.5</v>
      </c>
      <c r="CN33" t="s">
        <v>404</v>
      </c>
      <c r="CO33">
        <v>2</v>
      </c>
      <c r="CP33">
        <v>1657464403.5999999</v>
      </c>
      <c r="CQ33">
        <v>1745.97</v>
      </c>
      <c r="CR33">
        <v>1800.05</v>
      </c>
      <c r="CS33">
        <v>23.093900000000001</v>
      </c>
      <c r="CT33">
        <v>20.75</v>
      </c>
      <c r="CU33">
        <v>1745.96</v>
      </c>
      <c r="CV33">
        <v>23.091000000000001</v>
      </c>
      <c r="CW33">
        <v>500.005</v>
      </c>
      <c r="CX33">
        <v>99.525700000000001</v>
      </c>
      <c r="CY33">
        <v>9.9990800000000005E-2</v>
      </c>
      <c r="CZ33">
        <v>28.2119</v>
      </c>
      <c r="DA33">
        <v>28.010100000000001</v>
      </c>
      <c r="DB33">
        <v>999.9</v>
      </c>
      <c r="DC33">
        <v>0</v>
      </c>
      <c r="DD33">
        <v>0</v>
      </c>
      <c r="DE33">
        <v>9997.5</v>
      </c>
      <c r="DF33">
        <v>0</v>
      </c>
      <c r="DG33">
        <v>1617.06</v>
      </c>
      <c r="DH33">
        <v>-54.0809</v>
      </c>
      <c r="DI33">
        <v>1787.25</v>
      </c>
      <c r="DJ33">
        <v>1838.2</v>
      </c>
      <c r="DK33">
        <v>2.3438599999999998</v>
      </c>
      <c r="DL33">
        <v>1800.05</v>
      </c>
      <c r="DM33">
        <v>20.75</v>
      </c>
      <c r="DN33">
        <v>2.2984399999999998</v>
      </c>
      <c r="DO33">
        <v>2.0651600000000001</v>
      </c>
      <c r="DP33">
        <v>19.665400000000002</v>
      </c>
      <c r="DQ33">
        <v>17.952999999999999</v>
      </c>
      <c r="DR33">
        <v>1800.01</v>
      </c>
      <c r="DS33">
        <v>0.97800500000000001</v>
      </c>
      <c r="DT33">
        <v>2.1995500000000001E-2</v>
      </c>
      <c r="DU33">
        <v>0</v>
      </c>
      <c r="DV33">
        <v>820.82799999999997</v>
      </c>
      <c r="DW33">
        <v>5.0005300000000004</v>
      </c>
      <c r="DX33">
        <v>16050.3</v>
      </c>
      <c r="DY33">
        <v>16035.4</v>
      </c>
      <c r="DZ33">
        <v>48.625</v>
      </c>
      <c r="EA33">
        <v>49.436999999999998</v>
      </c>
      <c r="EB33">
        <v>49.25</v>
      </c>
      <c r="EC33">
        <v>48.811999999999998</v>
      </c>
      <c r="ED33">
        <v>49.75</v>
      </c>
      <c r="EE33">
        <v>1755.53</v>
      </c>
      <c r="EF33">
        <v>39.479999999999997</v>
      </c>
      <c r="EG33">
        <v>0</v>
      </c>
      <c r="EH33">
        <v>188.79999995231631</v>
      </c>
      <c r="EI33">
        <v>0</v>
      </c>
      <c r="EJ33">
        <v>820.51915384615381</v>
      </c>
      <c r="EK33">
        <v>1.03254700534231</v>
      </c>
      <c r="EL33">
        <v>34.38632487162716</v>
      </c>
      <c r="EM33">
        <v>16046.8</v>
      </c>
      <c r="EN33">
        <v>15</v>
      </c>
      <c r="EO33">
        <v>1657464340.5999999</v>
      </c>
      <c r="EP33" t="s">
        <v>490</v>
      </c>
      <c r="EQ33">
        <v>1657464340.5999999</v>
      </c>
      <c r="ER33">
        <v>1657464332.5999999</v>
      </c>
      <c r="ES33">
        <v>19</v>
      </c>
      <c r="ET33">
        <v>-0.161</v>
      </c>
      <c r="EU33">
        <v>-1E-3</v>
      </c>
      <c r="EV33">
        <v>-3.6999999999999998E-2</v>
      </c>
      <c r="EW33">
        <v>-3.0000000000000001E-3</v>
      </c>
      <c r="EX33">
        <v>1800</v>
      </c>
      <c r="EY33">
        <v>20</v>
      </c>
      <c r="EZ33">
        <v>0.09</v>
      </c>
      <c r="FA33">
        <v>0.02</v>
      </c>
      <c r="FB33">
        <v>-54.202714634146353</v>
      </c>
      <c r="FC33">
        <v>0.73576933797908395</v>
      </c>
      <c r="FD33">
        <v>0.1258476092798412</v>
      </c>
      <c r="FE33">
        <v>0</v>
      </c>
      <c r="FF33">
        <v>2.4573136585365849</v>
      </c>
      <c r="FG33">
        <v>-0.45787128919860198</v>
      </c>
      <c r="FH33">
        <v>4.6142120208620872E-2</v>
      </c>
      <c r="FI33">
        <v>0</v>
      </c>
      <c r="FJ33">
        <v>0</v>
      </c>
      <c r="FK33">
        <v>2</v>
      </c>
      <c r="FL33" t="s">
        <v>475</v>
      </c>
      <c r="FM33">
        <v>3.1052399999999998</v>
      </c>
      <c r="FN33">
        <v>2.7383099999999998</v>
      </c>
      <c r="FO33">
        <v>0.23946899999999999</v>
      </c>
      <c r="FP33">
        <v>0.24351100000000001</v>
      </c>
      <c r="FQ33">
        <v>0.106139</v>
      </c>
      <c r="FR33">
        <v>9.8543199999999997E-2</v>
      </c>
      <c r="FS33">
        <v>18395.3</v>
      </c>
      <c r="FT33">
        <v>18946.2</v>
      </c>
      <c r="FU33">
        <v>24027.3</v>
      </c>
      <c r="FV33">
        <v>25335.3</v>
      </c>
      <c r="FW33">
        <v>30944.9</v>
      </c>
      <c r="FX33">
        <v>32029.1</v>
      </c>
      <c r="FY33">
        <v>38285.199999999997</v>
      </c>
      <c r="FZ33">
        <v>39406</v>
      </c>
      <c r="GA33">
        <v>2.1937700000000002</v>
      </c>
      <c r="GB33">
        <v>1.9170199999999999</v>
      </c>
      <c r="GC33">
        <v>8.6948300000000006E-2</v>
      </c>
      <c r="GD33">
        <v>0</v>
      </c>
      <c r="GE33">
        <v>26.588899999999999</v>
      </c>
      <c r="GF33">
        <v>999.9</v>
      </c>
      <c r="GG33">
        <v>59.5</v>
      </c>
      <c r="GH33">
        <v>32.4</v>
      </c>
      <c r="GI33">
        <v>29.1981</v>
      </c>
      <c r="GJ33">
        <v>61.3474</v>
      </c>
      <c r="GK33">
        <v>26.254000000000001</v>
      </c>
      <c r="GL33">
        <v>1</v>
      </c>
      <c r="GM33">
        <v>0.10516300000000001</v>
      </c>
      <c r="GN33">
        <v>1.3924799999999999</v>
      </c>
      <c r="GO33">
        <v>20.369800000000001</v>
      </c>
      <c r="GP33">
        <v>5.2581699999999998</v>
      </c>
      <c r="GQ33">
        <v>12.013999999999999</v>
      </c>
      <c r="GR33">
        <v>4.9812000000000003</v>
      </c>
      <c r="GS33">
        <v>3.2930000000000001</v>
      </c>
      <c r="GT33">
        <v>9999</v>
      </c>
      <c r="GU33">
        <v>9999</v>
      </c>
      <c r="GV33">
        <v>9999</v>
      </c>
      <c r="GW33">
        <v>999.9</v>
      </c>
      <c r="GX33">
        <v>1.8758900000000001</v>
      </c>
      <c r="GY33">
        <v>1.8766799999999999</v>
      </c>
      <c r="GZ33">
        <v>1.8830800000000001</v>
      </c>
      <c r="HA33">
        <v>1.8861399999999999</v>
      </c>
      <c r="HB33">
        <v>1.8769100000000001</v>
      </c>
      <c r="HC33">
        <v>1.8835500000000001</v>
      </c>
      <c r="HD33">
        <v>1.8824799999999999</v>
      </c>
      <c r="HE33">
        <v>1.8858299999999999</v>
      </c>
      <c r="HF33">
        <v>5</v>
      </c>
      <c r="HG33">
        <v>0</v>
      </c>
      <c r="HH33">
        <v>0</v>
      </c>
      <c r="HI33">
        <v>0</v>
      </c>
      <c r="HJ33" t="s">
        <v>407</v>
      </c>
      <c r="HK33" t="s">
        <v>408</v>
      </c>
      <c r="HL33" t="s">
        <v>409</v>
      </c>
      <c r="HM33" t="s">
        <v>409</v>
      </c>
      <c r="HN33" t="s">
        <v>409</v>
      </c>
      <c r="HO33" t="s">
        <v>409</v>
      </c>
      <c r="HP33">
        <v>0</v>
      </c>
      <c r="HQ33">
        <v>100</v>
      </c>
      <c r="HR33">
        <v>100</v>
      </c>
      <c r="HS33">
        <v>0.01</v>
      </c>
      <c r="HT33">
        <v>2.8999999999999998E-3</v>
      </c>
      <c r="HU33">
        <v>0.83718496204830739</v>
      </c>
      <c r="HV33">
        <v>-1.525366800250961E-3</v>
      </c>
      <c r="HW33">
        <v>1.461931187239696E-6</v>
      </c>
      <c r="HX33">
        <v>-4.9129200544651127E-10</v>
      </c>
      <c r="HY33">
        <v>-4.7121272157216912E-2</v>
      </c>
      <c r="HZ33">
        <v>1.0304401366260089E-2</v>
      </c>
      <c r="IA33">
        <v>-7.4986175083245816E-4</v>
      </c>
      <c r="IB33">
        <v>1.7208249193675381E-5</v>
      </c>
      <c r="IC33">
        <v>3</v>
      </c>
      <c r="ID33">
        <v>2175</v>
      </c>
      <c r="IE33">
        <v>1</v>
      </c>
      <c r="IF33">
        <v>24</v>
      </c>
      <c r="IG33">
        <v>1.1000000000000001</v>
      </c>
      <c r="IH33">
        <v>1.2</v>
      </c>
      <c r="II33">
        <v>3.3923299999999998</v>
      </c>
      <c r="IJ33">
        <v>2.6355</v>
      </c>
      <c r="IK33">
        <v>1.6015600000000001</v>
      </c>
      <c r="IL33">
        <v>2.34741</v>
      </c>
      <c r="IM33">
        <v>1.5502899999999999</v>
      </c>
      <c r="IN33">
        <v>2.4133300000000002</v>
      </c>
      <c r="IO33">
        <v>37.0032</v>
      </c>
      <c r="IP33">
        <v>16.391100000000002</v>
      </c>
      <c r="IQ33">
        <v>18</v>
      </c>
      <c r="IR33">
        <v>584.64499999999998</v>
      </c>
      <c r="IS33">
        <v>451.81099999999998</v>
      </c>
      <c r="IT33">
        <v>25.613299999999999</v>
      </c>
      <c r="IU33">
        <v>28.623000000000001</v>
      </c>
      <c r="IV33">
        <v>30.0002</v>
      </c>
      <c r="IW33">
        <v>28.397600000000001</v>
      </c>
      <c r="IX33">
        <v>28.373999999999999</v>
      </c>
      <c r="IY33">
        <v>67.8994</v>
      </c>
      <c r="IZ33">
        <v>36.993499999999997</v>
      </c>
      <c r="JA33">
        <v>0</v>
      </c>
      <c r="JB33">
        <v>25.604099999999999</v>
      </c>
      <c r="JC33">
        <v>1800</v>
      </c>
      <c r="JD33">
        <v>20.870899999999999</v>
      </c>
      <c r="JE33">
        <v>99.872900000000001</v>
      </c>
      <c r="JF33">
        <v>99.745500000000007</v>
      </c>
    </row>
    <row r="34" spans="1:266" x14ac:dyDescent="0.25">
      <c r="A34">
        <v>18</v>
      </c>
      <c r="B34">
        <v>1657465801.5</v>
      </c>
      <c r="C34">
        <v>3716</v>
      </c>
      <c r="D34" t="s">
        <v>491</v>
      </c>
      <c r="E34" t="s">
        <v>492</v>
      </c>
      <c r="F34" t="s">
        <v>396</v>
      </c>
      <c r="G34" t="s">
        <v>397</v>
      </c>
      <c r="H34" t="s">
        <v>493</v>
      </c>
      <c r="I34" t="s">
        <v>494</v>
      </c>
      <c r="J34" t="s">
        <v>495</v>
      </c>
      <c r="K34">
        <v>1657465801.5</v>
      </c>
      <c r="L34">
        <f t="shared" si="0"/>
        <v>6.3281411219351571E-3</v>
      </c>
      <c r="M34">
        <f t="shared" si="1"/>
        <v>6.3281411219351567</v>
      </c>
      <c r="N34">
        <f t="shared" si="2"/>
        <v>24.45385407855407</v>
      </c>
      <c r="O34">
        <f t="shared" si="3"/>
        <v>367.834</v>
      </c>
      <c r="P34">
        <f t="shared" si="4"/>
        <v>269.27348038112899</v>
      </c>
      <c r="Q34">
        <f t="shared" si="5"/>
        <v>26.835094405187363</v>
      </c>
      <c r="R34">
        <f t="shared" si="6"/>
        <v>36.657379335931999</v>
      </c>
      <c r="S34">
        <f t="shared" si="7"/>
        <v>0.46180226348198977</v>
      </c>
      <c r="T34">
        <f t="shared" si="8"/>
        <v>2.9238539884585943</v>
      </c>
      <c r="U34">
        <f t="shared" si="9"/>
        <v>0.42477443742248755</v>
      </c>
      <c r="V34">
        <f t="shared" si="10"/>
        <v>0.26856298245745214</v>
      </c>
      <c r="W34">
        <f t="shared" si="11"/>
        <v>344.3636993023319</v>
      </c>
      <c r="X34">
        <f t="shared" si="12"/>
        <v>28.960821355961929</v>
      </c>
      <c r="Y34">
        <f t="shared" si="13"/>
        <v>27.992699999999999</v>
      </c>
      <c r="Z34">
        <f t="shared" si="14"/>
        <v>3.7932250286207077</v>
      </c>
      <c r="AA34">
        <f t="shared" si="15"/>
        <v>59.998363845553001</v>
      </c>
      <c r="AB34">
        <f t="shared" si="16"/>
        <v>2.3543561990510002</v>
      </c>
      <c r="AC34">
        <f t="shared" si="17"/>
        <v>3.9240340038464261</v>
      </c>
      <c r="AD34">
        <f t="shared" si="18"/>
        <v>1.4388688295697074</v>
      </c>
      <c r="AE34">
        <f t="shared" si="19"/>
        <v>-279.07102347734042</v>
      </c>
      <c r="AF34">
        <f t="shared" si="20"/>
        <v>91.867239696384829</v>
      </c>
      <c r="AG34">
        <f t="shared" si="21"/>
        <v>6.8682364631604509</v>
      </c>
      <c r="AH34">
        <f t="shared" si="22"/>
        <v>164.02815198453675</v>
      </c>
      <c r="AI34">
        <v>0</v>
      </c>
      <c r="AJ34">
        <v>0</v>
      </c>
      <c r="AK34">
        <f t="shared" si="23"/>
        <v>1</v>
      </c>
      <c r="AL34">
        <f t="shared" si="24"/>
        <v>0</v>
      </c>
      <c r="AM34">
        <f t="shared" si="25"/>
        <v>52427.772400042719</v>
      </c>
      <c r="AN34" t="s">
        <v>400</v>
      </c>
      <c r="AO34">
        <v>12165.1</v>
      </c>
      <c r="AP34">
        <v>210.61769230769229</v>
      </c>
      <c r="AQ34">
        <v>938.28899999999999</v>
      </c>
      <c r="AR34">
        <f t="shared" si="26"/>
        <v>0.77553004212167864</v>
      </c>
      <c r="AS34">
        <v>-0.38717931741538342</v>
      </c>
      <c r="AT34" t="s">
        <v>496</v>
      </c>
      <c r="AU34">
        <v>10175.299999999999</v>
      </c>
      <c r="AV34">
        <v>855.24115999999992</v>
      </c>
      <c r="AW34">
        <v>1305.83</v>
      </c>
      <c r="AX34">
        <f t="shared" si="27"/>
        <v>0.34505934156819806</v>
      </c>
      <c r="AY34">
        <v>0.5</v>
      </c>
      <c r="AZ34">
        <f t="shared" si="28"/>
        <v>1513.159499651166</v>
      </c>
      <c r="BA34">
        <f t="shared" si="29"/>
        <v>24.45385407855407</v>
      </c>
      <c r="BB34">
        <f t="shared" si="30"/>
        <v>261.06491031864766</v>
      </c>
      <c r="BC34">
        <f t="shared" si="31"/>
        <v>1.6416665527788806E-2</v>
      </c>
      <c r="BD34">
        <f t="shared" si="32"/>
        <v>-0.28146159913618157</v>
      </c>
      <c r="BE34">
        <f t="shared" si="33"/>
        <v>224.82186424173602</v>
      </c>
      <c r="BF34" t="s">
        <v>497</v>
      </c>
      <c r="BG34">
        <v>585.63</v>
      </c>
      <c r="BH34">
        <f t="shared" si="34"/>
        <v>585.63</v>
      </c>
      <c r="BI34">
        <f t="shared" si="35"/>
        <v>0.55152661525619717</v>
      </c>
      <c r="BJ34">
        <f t="shared" si="36"/>
        <v>0.62564404332129975</v>
      </c>
      <c r="BK34">
        <f t="shared" si="37"/>
        <v>-1.0421994050910368</v>
      </c>
      <c r="BL34">
        <f t="shared" si="38"/>
        <v>0.41141688861169179</v>
      </c>
      <c r="BM34">
        <f t="shared" si="39"/>
        <v>-0.50509206026770115</v>
      </c>
      <c r="BN34">
        <f t="shared" si="40"/>
        <v>0.42841240369003386</v>
      </c>
      <c r="BO34">
        <f t="shared" si="41"/>
        <v>0.57158759630996614</v>
      </c>
      <c r="BP34">
        <v>430</v>
      </c>
      <c r="BQ34">
        <v>300</v>
      </c>
      <c r="BR34">
        <v>300</v>
      </c>
      <c r="BS34">
        <v>300</v>
      </c>
      <c r="BT34">
        <v>10175.299999999999</v>
      </c>
      <c r="BU34">
        <v>1205.3599999999999</v>
      </c>
      <c r="BV34">
        <v>-6.94598E-3</v>
      </c>
      <c r="BW34">
        <v>-2.21</v>
      </c>
      <c r="BX34" t="s">
        <v>403</v>
      </c>
      <c r="BY34" t="s">
        <v>403</v>
      </c>
      <c r="BZ34" t="s">
        <v>403</v>
      </c>
      <c r="CA34" t="s">
        <v>403</v>
      </c>
      <c r="CB34" t="s">
        <v>403</v>
      </c>
      <c r="CC34" t="s">
        <v>403</v>
      </c>
      <c r="CD34" t="s">
        <v>403</v>
      </c>
      <c r="CE34" t="s">
        <v>403</v>
      </c>
      <c r="CF34" t="s">
        <v>403</v>
      </c>
      <c r="CG34" t="s">
        <v>403</v>
      </c>
      <c r="CH34">
        <f t="shared" si="42"/>
        <v>1799.97</v>
      </c>
      <c r="CI34">
        <f t="shared" si="43"/>
        <v>1513.159499651166</v>
      </c>
      <c r="CJ34">
        <f t="shared" si="44"/>
        <v>0.84065817744249405</v>
      </c>
      <c r="CK34">
        <f t="shared" si="45"/>
        <v>0.19131635488498802</v>
      </c>
      <c r="CL34">
        <v>6</v>
      </c>
      <c r="CM34">
        <v>0.5</v>
      </c>
      <c r="CN34" t="s">
        <v>404</v>
      </c>
      <c r="CO34">
        <v>2</v>
      </c>
      <c r="CP34">
        <v>1657465801.5</v>
      </c>
      <c r="CQ34">
        <v>367.834</v>
      </c>
      <c r="CR34">
        <v>399.97199999999998</v>
      </c>
      <c r="CS34">
        <v>23.624500000000001</v>
      </c>
      <c r="CT34">
        <v>16.210100000000001</v>
      </c>
      <c r="CU34">
        <v>367.83300000000003</v>
      </c>
      <c r="CV34">
        <v>23.619299999999999</v>
      </c>
      <c r="CW34">
        <v>499.99799999999999</v>
      </c>
      <c r="CX34">
        <v>99.557199999999995</v>
      </c>
      <c r="CY34">
        <v>0.100198</v>
      </c>
      <c r="CZ34">
        <v>28.575500000000002</v>
      </c>
      <c r="DA34">
        <v>27.992699999999999</v>
      </c>
      <c r="DB34">
        <v>999.9</v>
      </c>
      <c r="DC34">
        <v>0</v>
      </c>
      <c r="DD34">
        <v>0</v>
      </c>
      <c r="DE34">
        <v>10011.9</v>
      </c>
      <c r="DF34">
        <v>0</v>
      </c>
      <c r="DG34">
        <v>1530.72</v>
      </c>
      <c r="DH34">
        <v>-32.138300000000001</v>
      </c>
      <c r="DI34">
        <v>376.73399999999998</v>
      </c>
      <c r="DJ34">
        <v>406.56200000000001</v>
      </c>
      <c r="DK34">
        <v>7.4144100000000002</v>
      </c>
      <c r="DL34">
        <v>399.97199999999998</v>
      </c>
      <c r="DM34">
        <v>16.210100000000001</v>
      </c>
      <c r="DN34">
        <v>2.3519899999999998</v>
      </c>
      <c r="DO34">
        <v>1.6138300000000001</v>
      </c>
      <c r="DP34">
        <v>20.036999999999999</v>
      </c>
      <c r="DQ34">
        <v>14.0915</v>
      </c>
      <c r="DR34">
        <v>1799.97</v>
      </c>
      <c r="DS34">
        <v>0.97799800000000003</v>
      </c>
      <c r="DT34">
        <v>2.2002000000000001E-2</v>
      </c>
      <c r="DU34">
        <v>0</v>
      </c>
      <c r="DV34">
        <v>854.18799999999999</v>
      </c>
      <c r="DW34">
        <v>5.0005300000000004</v>
      </c>
      <c r="DX34">
        <v>16619.099999999999</v>
      </c>
      <c r="DY34">
        <v>16035</v>
      </c>
      <c r="DZ34">
        <v>48.5</v>
      </c>
      <c r="EA34">
        <v>49.5</v>
      </c>
      <c r="EB34">
        <v>49.125</v>
      </c>
      <c r="EC34">
        <v>49.125</v>
      </c>
      <c r="ED34">
        <v>49.811999999999998</v>
      </c>
      <c r="EE34">
        <v>1755.48</v>
      </c>
      <c r="EF34">
        <v>39.49</v>
      </c>
      <c r="EG34">
        <v>0</v>
      </c>
      <c r="EH34">
        <v>1397.7999999523161</v>
      </c>
      <c r="EI34">
        <v>0</v>
      </c>
      <c r="EJ34">
        <v>855.24115999999992</v>
      </c>
      <c r="EK34">
        <v>-5.3840769280767979</v>
      </c>
      <c r="EL34">
        <v>-87.146154057480743</v>
      </c>
      <c r="EM34">
        <v>16627.204000000002</v>
      </c>
      <c r="EN34">
        <v>15</v>
      </c>
      <c r="EO34">
        <v>1657465690.5</v>
      </c>
      <c r="EP34" t="s">
        <v>498</v>
      </c>
      <c r="EQ34">
        <v>1657465676.5</v>
      </c>
      <c r="ER34">
        <v>1657465690.5</v>
      </c>
      <c r="ES34">
        <v>25</v>
      </c>
      <c r="ET34">
        <v>0.10199999999999999</v>
      </c>
      <c r="EU34">
        <v>-2E-3</v>
      </c>
      <c r="EV34">
        <v>-1.9E-2</v>
      </c>
      <c r="EW34">
        <v>-3.0000000000000001E-3</v>
      </c>
      <c r="EX34">
        <v>400</v>
      </c>
      <c r="EY34">
        <v>16</v>
      </c>
      <c r="EZ34">
        <v>0.03</v>
      </c>
      <c r="FA34">
        <v>0.01</v>
      </c>
      <c r="FB34">
        <v>-32.166924390243899</v>
      </c>
      <c r="FC34">
        <v>0.2260306620208829</v>
      </c>
      <c r="FD34">
        <v>4.7029745545681421E-2</v>
      </c>
      <c r="FE34">
        <v>1</v>
      </c>
      <c r="FF34">
        <v>7.4446470731707324</v>
      </c>
      <c r="FG34">
        <v>-0.16773533101043789</v>
      </c>
      <c r="FH34">
        <v>1.6678645064565911E-2</v>
      </c>
      <c r="FI34">
        <v>0</v>
      </c>
      <c r="FJ34">
        <v>1</v>
      </c>
      <c r="FK34">
        <v>2</v>
      </c>
      <c r="FL34" t="s">
        <v>499</v>
      </c>
      <c r="FM34">
        <v>3.1096400000000002</v>
      </c>
      <c r="FN34">
        <v>2.7386400000000002</v>
      </c>
      <c r="FO34">
        <v>8.4404499999999993E-2</v>
      </c>
      <c r="FP34">
        <v>9.0088399999999999E-2</v>
      </c>
      <c r="FQ34">
        <v>0.107499</v>
      </c>
      <c r="FR34">
        <v>8.2114500000000007E-2</v>
      </c>
      <c r="FS34">
        <v>22082.799999999999</v>
      </c>
      <c r="FT34">
        <v>22735.599999999999</v>
      </c>
      <c r="FU34">
        <v>23963</v>
      </c>
      <c r="FV34">
        <v>25281.7</v>
      </c>
      <c r="FW34">
        <v>30817.200000000001</v>
      </c>
      <c r="FX34">
        <v>32544.7</v>
      </c>
      <c r="FY34">
        <v>38186.199999999997</v>
      </c>
      <c r="FZ34">
        <v>39325.300000000003</v>
      </c>
      <c r="GA34">
        <v>2.1775500000000001</v>
      </c>
      <c r="GB34">
        <v>1.8667499999999999</v>
      </c>
      <c r="GC34">
        <v>1.28001E-2</v>
      </c>
      <c r="GD34">
        <v>0</v>
      </c>
      <c r="GE34">
        <v>27.7837</v>
      </c>
      <c r="GF34">
        <v>999.9</v>
      </c>
      <c r="GG34">
        <v>59.6</v>
      </c>
      <c r="GH34">
        <v>33.6</v>
      </c>
      <c r="GI34">
        <v>31.277200000000001</v>
      </c>
      <c r="GJ34">
        <v>61.257399999999997</v>
      </c>
      <c r="GK34">
        <v>26.546500000000002</v>
      </c>
      <c r="GL34">
        <v>1</v>
      </c>
      <c r="GM34">
        <v>0.21795200000000001</v>
      </c>
      <c r="GN34">
        <v>1.8619300000000001</v>
      </c>
      <c r="GO34">
        <v>20.363900000000001</v>
      </c>
      <c r="GP34">
        <v>5.2544300000000002</v>
      </c>
      <c r="GQ34">
        <v>12.0099</v>
      </c>
      <c r="GR34">
        <v>4.9804000000000004</v>
      </c>
      <c r="GS34">
        <v>3.2930000000000001</v>
      </c>
      <c r="GT34">
        <v>9999</v>
      </c>
      <c r="GU34">
        <v>9999</v>
      </c>
      <c r="GV34">
        <v>9999</v>
      </c>
      <c r="GW34">
        <v>999.9</v>
      </c>
      <c r="GX34">
        <v>1.8757999999999999</v>
      </c>
      <c r="GY34">
        <v>1.8766799999999999</v>
      </c>
      <c r="GZ34">
        <v>1.88304</v>
      </c>
      <c r="HA34">
        <v>1.88612</v>
      </c>
      <c r="HB34">
        <v>1.8768499999999999</v>
      </c>
      <c r="HC34">
        <v>1.88354</v>
      </c>
      <c r="HD34">
        <v>1.8824799999999999</v>
      </c>
      <c r="HE34">
        <v>1.88585</v>
      </c>
      <c r="HF34">
        <v>5</v>
      </c>
      <c r="HG34">
        <v>0</v>
      </c>
      <c r="HH34">
        <v>0</v>
      </c>
      <c r="HI34">
        <v>0</v>
      </c>
      <c r="HJ34" t="s">
        <v>407</v>
      </c>
      <c r="HK34" t="s">
        <v>408</v>
      </c>
      <c r="HL34" t="s">
        <v>409</v>
      </c>
      <c r="HM34" t="s">
        <v>409</v>
      </c>
      <c r="HN34" t="s">
        <v>409</v>
      </c>
      <c r="HO34" t="s">
        <v>409</v>
      </c>
      <c r="HP34">
        <v>0</v>
      </c>
      <c r="HQ34">
        <v>100</v>
      </c>
      <c r="HR34">
        <v>100</v>
      </c>
      <c r="HS34">
        <v>1E-3</v>
      </c>
      <c r="HT34">
        <v>5.1999999999999998E-3</v>
      </c>
      <c r="HU34">
        <v>0.38820560238289659</v>
      </c>
      <c r="HV34">
        <v>-1.525366800250961E-3</v>
      </c>
      <c r="HW34">
        <v>1.461931187239696E-6</v>
      </c>
      <c r="HX34">
        <v>-4.9129200544651127E-10</v>
      </c>
      <c r="HY34">
        <v>-4.6619157741730963E-2</v>
      </c>
      <c r="HZ34">
        <v>1.0304401366260089E-2</v>
      </c>
      <c r="IA34">
        <v>-7.4986175083245816E-4</v>
      </c>
      <c r="IB34">
        <v>1.7208249193675381E-5</v>
      </c>
      <c r="IC34">
        <v>3</v>
      </c>
      <c r="ID34">
        <v>2175</v>
      </c>
      <c r="IE34">
        <v>1</v>
      </c>
      <c r="IF34">
        <v>24</v>
      </c>
      <c r="IG34">
        <v>2.1</v>
      </c>
      <c r="IH34">
        <v>1.9</v>
      </c>
      <c r="II34">
        <v>0.99731400000000003</v>
      </c>
      <c r="IJ34">
        <v>2.6403799999999999</v>
      </c>
      <c r="IK34">
        <v>1.6015600000000001</v>
      </c>
      <c r="IL34">
        <v>2.34863</v>
      </c>
      <c r="IM34">
        <v>1.5502899999999999</v>
      </c>
      <c r="IN34">
        <v>2.3718300000000001</v>
      </c>
      <c r="IO34">
        <v>36.599600000000002</v>
      </c>
      <c r="IP34">
        <v>16.1021</v>
      </c>
      <c r="IQ34">
        <v>18</v>
      </c>
      <c r="IR34">
        <v>588.07600000000002</v>
      </c>
      <c r="IS34">
        <v>430.31700000000001</v>
      </c>
      <c r="IT34">
        <v>25.8584</v>
      </c>
      <c r="IU34">
        <v>30.223800000000001</v>
      </c>
      <c r="IV34">
        <v>30.000499999999999</v>
      </c>
      <c r="IW34">
        <v>29.9131</v>
      </c>
      <c r="IX34">
        <v>29.893599999999999</v>
      </c>
      <c r="IY34">
        <v>19.941299999999998</v>
      </c>
      <c r="IZ34">
        <v>56.063299999999998</v>
      </c>
      <c r="JA34">
        <v>0</v>
      </c>
      <c r="JB34">
        <v>25.8614</v>
      </c>
      <c r="JC34">
        <v>400</v>
      </c>
      <c r="JD34">
        <v>16.258400000000002</v>
      </c>
      <c r="JE34">
        <v>99.6113</v>
      </c>
      <c r="JF34">
        <v>99.538499999999999</v>
      </c>
    </row>
    <row r="35" spans="1:266" x14ac:dyDescent="0.25">
      <c r="A35">
        <v>19</v>
      </c>
      <c r="B35">
        <v>1657465947.5</v>
      </c>
      <c r="C35">
        <v>3862</v>
      </c>
      <c r="D35" t="s">
        <v>500</v>
      </c>
      <c r="E35" t="s">
        <v>501</v>
      </c>
      <c r="F35" t="s">
        <v>396</v>
      </c>
      <c r="G35" t="s">
        <v>397</v>
      </c>
      <c r="H35" t="s">
        <v>493</v>
      </c>
      <c r="I35" t="s">
        <v>494</v>
      </c>
      <c r="J35" t="s">
        <v>495</v>
      </c>
      <c r="K35">
        <v>1657465947.5</v>
      </c>
      <c r="L35">
        <f t="shared" si="0"/>
        <v>5.826709173535987E-3</v>
      </c>
      <c r="M35">
        <f t="shared" si="1"/>
        <v>5.8267091735359866</v>
      </c>
      <c r="N35">
        <f t="shared" si="2"/>
        <v>17.370200958643895</v>
      </c>
      <c r="O35">
        <f t="shared" si="3"/>
        <v>277.24200000000002</v>
      </c>
      <c r="P35">
        <f t="shared" si="4"/>
        <v>201.16199696546644</v>
      </c>
      <c r="Q35">
        <f t="shared" si="5"/>
        <v>20.047237300514542</v>
      </c>
      <c r="R35">
        <f t="shared" si="6"/>
        <v>27.629155842111597</v>
      </c>
      <c r="S35">
        <f t="shared" si="7"/>
        <v>0.42157564073083631</v>
      </c>
      <c r="T35">
        <f t="shared" si="8"/>
        <v>2.92001794589889</v>
      </c>
      <c r="U35">
        <f t="shared" si="9"/>
        <v>0.39044747726352819</v>
      </c>
      <c r="V35">
        <f t="shared" si="10"/>
        <v>0.24663460422069394</v>
      </c>
      <c r="W35">
        <f t="shared" si="11"/>
        <v>344.34789930247757</v>
      </c>
      <c r="X35">
        <f t="shared" si="12"/>
        <v>28.876835035994752</v>
      </c>
      <c r="Y35">
        <f t="shared" si="13"/>
        <v>27.930499999999999</v>
      </c>
      <c r="Z35">
        <f t="shared" si="14"/>
        <v>3.7794916114994157</v>
      </c>
      <c r="AA35">
        <f t="shared" si="15"/>
        <v>60.329136928590742</v>
      </c>
      <c r="AB35">
        <f t="shared" si="16"/>
        <v>2.33793750667204</v>
      </c>
      <c r="AC35">
        <f t="shared" si="17"/>
        <v>3.8753040830658092</v>
      </c>
      <c r="AD35">
        <f t="shared" si="18"/>
        <v>1.4415541048273757</v>
      </c>
      <c r="AE35">
        <f t="shared" si="19"/>
        <v>-256.95787455293703</v>
      </c>
      <c r="AF35">
        <f t="shared" si="20"/>
        <v>67.676580823949479</v>
      </c>
      <c r="AG35">
        <f t="shared" si="21"/>
        <v>5.0593326484903258</v>
      </c>
      <c r="AH35">
        <f t="shared" si="22"/>
        <v>160.12593822198036</v>
      </c>
      <c r="AI35">
        <v>0</v>
      </c>
      <c r="AJ35">
        <v>0</v>
      </c>
      <c r="AK35">
        <f t="shared" si="23"/>
        <v>1</v>
      </c>
      <c r="AL35">
        <f t="shared" si="24"/>
        <v>0</v>
      </c>
      <c r="AM35">
        <f t="shared" si="25"/>
        <v>52355.119538135426</v>
      </c>
      <c r="AN35" t="s">
        <v>400</v>
      </c>
      <c r="AO35">
        <v>12165.1</v>
      </c>
      <c r="AP35">
        <v>210.61769230769229</v>
      </c>
      <c r="AQ35">
        <v>938.28899999999999</v>
      </c>
      <c r="AR35">
        <f t="shared" si="26"/>
        <v>0.77553004212167864</v>
      </c>
      <c r="AS35">
        <v>-0.38717931741538342</v>
      </c>
      <c r="AT35" t="s">
        <v>502</v>
      </c>
      <c r="AU35">
        <v>10172.799999999999</v>
      </c>
      <c r="AV35">
        <v>787.29461538461533</v>
      </c>
      <c r="AW35">
        <v>1160.8800000000001</v>
      </c>
      <c r="AX35">
        <f t="shared" si="27"/>
        <v>0.32181223262988834</v>
      </c>
      <c r="AY35">
        <v>0.5</v>
      </c>
      <c r="AZ35">
        <f t="shared" si="28"/>
        <v>1513.0919996512389</v>
      </c>
      <c r="BA35">
        <f t="shared" si="29"/>
        <v>17.370200958643895</v>
      </c>
      <c r="BB35">
        <f t="shared" si="30"/>
        <v>243.46575729109369</v>
      </c>
      <c r="BC35">
        <f t="shared" si="31"/>
        <v>1.1735823254734198E-2</v>
      </c>
      <c r="BD35">
        <f t="shared" si="32"/>
        <v>-0.19174333264420104</v>
      </c>
      <c r="BE35">
        <f t="shared" si="33"/>
        <v>220.09052445251515</v>
      </c>
      <c r="BF35" t="s">
        <v>503</v>
      </c>
      <c r="BG35">
        <v>560.54999999999995</v>
      </c>
      <c r="BH35">
        <f t="shared" si="34"/>
        <v>560.54999999999995</v>
      </c>
      <c r="BI35">
        <f t="shared" si="35"/>
        <v>0.51713355385569582</v>
      </c>
      <c r="BJ35">
        <f t="shared" si="36"/>
        <v>0.62230004266883998</v>
      </c>
      <c r="BK35">
        <f t="shared" si="37"/>
        <v>-0.58927195762153262</v>
      </c>
      <c r="BL35">
        <f t="shared" si="38"/>
        <v>0.39313922228761139</v>
      </c>
      <c r="BM35">
        <f t="shared" si="39"/>
        <v>-0.30589497984455594</v>
      </c>
      <c r="BN35">
        <f t="shared" si="40"/>
        <v>0.44307465350516195</v>
      </c>
      <c r="BO35">
        <f t="shared" si="41"/>
        <v>0.55692534649483805</v>
      </c>
      <c r="BP35">
        <v>432</v>
      </c>
      <c r="BQ35">
        <v>300</v>
      </c>
      <c r="BR35">
        <v>300</v>
      </c>
      <c r="BS35">
        <v>300</v>
      </c>
      <c r="BT35">
        <v>10172.799999999999</v>
      </c>
      <c r="BU35">
        <v>1073.53</v>
      </c>
      <c r="BV35">
        <v>-6.9441099999999999E-3</v>
      </c>
      <c r="BW35">
        <v>-4.1900000000000004</v>
      </c>
      <c r="BX35" t="s">
        <v>403</v>
      </c>
      <c r="BY35" t="s">
        <v>403</v>
      </c>
      <c r="BZ35" t="s">
        <v>403</v>
      </c>
      <c r="CA35" t="s">
        <v>403</v>
      </c>
      <c r="CB35" t="s">
        <v>403</v>
      </c>
      <c r="CC35" t="s">
        <v>403</v>
      </c>
      <c r="CD35" t="s">
        <v>403</v>
      </c>
      <c r="CE35" t="s">
        <v>403</v>
      </c>
      <c r="CF35" t="s">
        <v>403</v>
      </c>
      <c r="CG35" t="s">
        <v>403</v>
      </c>
      <c r="CH35">
        <f t="shared" si="42"/>
        <v>1799.89</v>
      </c>
      <c r="CI35">
        <f t="shared" si="43"/>
        <v>1513.0919996512389</v>
      </c>
      <c r="CJ35">
        <f t="shared" si="44"/>
        <v>0.84065804001980049</v>
      </c>
      <c r="CK35">
        <f t="shared" si="45"/>
        <v>0.19131608003960107</v>
      </c>
      <c r="CL35">
        <v>6</v>
      </c>
      <c r="CM35">
        <v>0.5</v>
      </c>
      <c r="CN35" t="s">
        <v>404</v>
      </c>
      <c r="CO35">
        <v>2</v>
      </c>
      <c r="CP35">
        <v>1657465947.5</v>
      </c>
      <c r="CQ35">
        <v>277.24200000000002</v>
      </c>
      <c r="CR35">
        <v>300.02300000000002</v>
      </c>
      <c r="CS35">
        <v>23.459800000000001</v>
      </c>
      <c r="CT35">
        <v>16.632300000000001</v>
      </c>
      <c r="CU35">
        <v>277.17099999999999</v>
      </c>
      <c r="CV35">
        <v>23.4588</v>
      </c>
      <c r="CW35">
        <v>500.03800000000001</v>
      </c>
      <c r="CX35">
        <v>99.557199999999995</v>
      </c>
      <c r="CY35">
        <v>9.9979799999999994E-2</v>
      </c>
      <c r="CZ35">
        <v>28.360399999999998</v>
      </c>
      <c r="DA35">
        <v>27.930499999999999</v>
      </c>
      <c r="DB35">
        <v>999.9</v>
      </c>
      <c r="DC35">
        <v>0</v>
      </c>
      <c r="DD35">
        <v>0</v>
      </c>
      <c r="DE35">
        <v>9990</v>
      </c>
      <c r="DF35">
        <v>0</v>
      </c>
      <c r="DG35">
        <v>1542.71</v>
      </c>
      <c r="DH35">
        <v>-22.780899999999999</v>
      </c>
      <c r="DI35">
        <v>283.90300000000002</v>
      </c>
      <c r="DJ35">
        <v>305.09800000000001</v>
      </c>
      <c r="DK35">
        <v>6.8274600000000003</v>
      </c>
      <c r="DL35">
        <v>300.02300000000002</v>
      </c>
      <c r="DM35">
        <v>16.632300000000001</v>
      </c>
      <c r="DN35">
        <v>2.3355899999999998</v>
      </c>
      <c r="DO35">
        <v>1.65587</v>
      </c>
      <c r="DP35">
        <v>19.923999999999999</v>
      </c>
      <c r="DQ35">
        <v>14.488799999999999</v>
      </c>
      <c r="DR35">
        <v>1799.89</v>
      </c>
      <c r="DS35">
        <v>0.97800200000000004</v>
      </c>
      <c r="DT35">
        <v>2.1998400000000001E-2</v>
      </c>
      <c r="DU35">
        <v>0</v>
      </c>
      <c r="DV35">
        <v>786.75300000000004</v>
      </c>
      <c r="DW35">
        <v>5.0005300000000004</v>
      </c>
      <c r="DX35">
        <v>15343.9</v>
      </c>
      <c r="DY35">
        <v>16034.3</v>
      </c>
      <c r="DZ35">
        <v>48.625</v>
      </c>
      <c r="EA35">
        <v>49.686999999999998</v>
      </c>
      <c r="EB35">
        <v>49.186999999999998</v>
      </c>
      <c r="EC35">
        <v>49.186999999999998</v>
      </c>
      <c r="ED35">
        <v>49.875</v>
      </c>
      <c r="EE35">
        <v>1755.41</v>
      </c>
      <c r="EF35">
        <v>39.479999999999997</v>
      </c>
      <c r="EG35">
        <v>0</v>
      </c>
      <c r="EH35">
        <v>145.60000014305109</v>
      </c>
      <c r="EI35">
        <v>0</v>
      </c>
      <c r="EJ35">
        <v>787.29461538461533</v>
      </c>
      <c r="EK35">
        <v>-3.0597606756435729</v>
      </c>
      <c r="EL35">
        <v>-73.340170931524227</v>
      </c>
      <c r="EM35">
        <v>15352.107692307691</v>
      </c>
      <c r="EN35">
        <v>15</v>
      </c>
      <c r="EO35">
        <v>1657465877</v>
      </c>
      <c r="EP35" t="s">
        <v>504</v>
      </c>
      <c r="EQ35">
        <v>1657465872</v>
      </c>
      <c r="ER35">
        <v>1657465877</v>
      </c>
      <c r="ES35">
        <v>26</v>
      </c>
      <c r="ET35">
        <v>4.0000000000000001E-3</v>
      </c>
      <c r="EU35">
        <v>-4.0000000000000001E-3</v>
      </c>
      <c r="EV35">
        <v>5.2999999999999999E-2</v>
      </c>
      <c r="EW35">
        <v>-7.0000000000000001E-3</v>
      </c>
      <c r="EX35">
        <v>300</v>
      </c>
      <c r="EY35">
        <v>16</v>
      </c>
      <c r="EZ35">
        <v>7.0000000000000007E-2</v>
      </c>
      <c r="FA35">
        <v>0.01</v>
      </c>
      <c r="FB35">
        <v>-22.833872499999998</v>
      </c>
      <c r="FC35">
        <v>0.28270356472803532</v>
      </c>
      <c r="FD35">
        <v>4.8585558489637637E-2</v>
      </c>
      <c r="FE35">
        <v>1</v>
      </c>
      <c r="FF35">
        <v>6.8042207499999989</v>
      </c>
      <c r="FG35">
        <v>-3.2290018761723209E-2</v>
      </c>
      <c r="FH35">
        <v>1.3810437246427091E-2</v>
      </c>
      <c r="FI35">
        <v>1</v>
      </c>
      <c r="FJ35">
        <v>2</v>
      </c>
      <c r="FK35">
        <v>2</v>
      </c>
      <c r="FL35" t="s">
        <v>406</v>
      </c>
      <c r="FM35">
        <v>3.1102300000000001</v>
      </c>
      <c r="FN35">
        <v>2.7382200000000001</v>
      </c>
      <c r="FO35">
        <v>6.7185800000000004E-2</v>
      </c>
      <c r="FP35">
        <v>7.1788699999999997E-2</v>
      </c>
      <c r="FQ35">
        <v>0.10693999999999999</v>
      </c>
      <c r="FR35">
        <v>8.3645399999999995E-2</v>
      </c>
      <c r="FS35">
        <v>22492.400000000001</v>
      </c>
      <c r="FT35">
        <v>23187.8</v>
      </c>
      <c r="FU35">
        <v>23957.7</v>
      </c>
      <c r="FV35">
        <v>25277</v>
      </c>
      <c r="FW35">
        <v>30829.8</v>
      </c>
      <c r="FX35">
        <v>32484.400000000001</v>
      </c>
      <c r="FY35">
        <v>38178</v>
      </c>
      <c r="FZ35">
        <v>39318.1</v>
      </c>
      <c r="GA35">
        <v>2.1758500000000001</v>
      </c>
      <c r="GB35">
        <v>1.8634500000000001</v>
      </c>
      <c r="GC35">
        <v>2.7716199999999998E-3</v>
      </c>
      <c r="GD35">
        <v>0</v>
      </c>
      <c r="GE35">
        <v>27.885300000000001</v>
      </c>
      <c r="GF35">
        <v>999.9</v>
      </c>
      <c r="GG35">
        <v>59.7</v>
      </c>
      <c r="GH35">
        <v>33.6</v>
      </c>
      <c r="GI35">
        <v>31.3337</v>
      </c>
      <c r="GJ35">
        <v>61.087400000000002</v>
      </c>
      <c r="GK35">
        <v>26.189900000000002</v>
      </c>
      <c r="GL35">
        <v>1</v>
      </c>
      <c r="GM35">
        <v>0.229375</v>
      </c>
      <c r="GN35">
        <v>1.9826699999999999</v>
      </c>
      <c r="GO35">
        <v>20.362500000000001</v>
      </c>
      <c r="GP35">
        <v>5.2542799999999996</v>
      </c>
      <c r="GQ35">
        <v>12.0099</v>
      </c>
      <c r="GR35">
        <v>4.9797000000000002</v>
      </c>
      <c r="GS35">
        <v>3.2930000000000001</v>
      </c>
      <c r="GT35">
        <v>9999</v>
      </c>
      <c r="GU35">
        <v>9999</v>
      </c>
      <c r="GV35">
        <v>9999</v>
      </c>
      <c r="GW35">
        <v>999.9</v>
      </c>
      <c r="GX35">
        <v>1.87578</v>
      </c>
      <c r="GY35">
        <v>1.8766799999999999</v>
      </c>
      <c r="GZ35">
        <v>1.8829800000000001</v>
      </c>
      <c r="HA35">
        <v>1.8861000000000001</v>
      </c>
      <c r="HB35">
        <v>1.87683</v>
      </c>
      <c r="HC35">
        <v>1.88354</v>
      </c>
      <c r="HD35">
        <v>1.8824799999999999</v>
      </c>
      <c r="HE35">
        <v>1.8858299999999999</v>
      </c>
      <c r="HF35">
        <v>5</v>
      </c>
      <c r="HG35">
        <v>0</v>
      </c>
      <c r="HH35">
        <v>0</v>
      </c>
      <c r="HI35">
        <v>0</v>
      </c>
      <c r="HJ35" t="s">
        <v>407</v>
      </c>
      <c r="HK35" t="s">
        <v>408</v>
      </c>
      <c r="HL35" t="s">
        <v>409</v>
      </c>
      <c r="HM35" t="s">
        <v>409</v>
      </c>
      <c r="HN35" t="s">
        <v>409</v>
      </c>
      <c r="HO35" t="s">
        <v>409</v>
      </c>
      <c r="HP35">
        <v>0</v>
      </c>
      <c r="HQ35">
        <v>100</v>
      </c>
      <c r="HR35">
        <v>100</v>
      </c>
      <c r="HS35">
        <v>7.0999999999999994E-2</v>
      </c>
      <c r="HT35">
        <v>1E-3</v>
      </c>
      <c r="HU35">
        <v>0.39253091933414402</v>
      </c>
      <c r="HV35">
        <v>-1.525366800250961E-3</v>
      </c>
      <c r="HW35">
        <v>1.461931187239696E-6</v>
      </c>
      <c r="HX35">
        <v>-4.9129200544651127E-10</v>
      </c>
      <c r="HY35">
        <v>-5.0193204203196541E-2</v>
      </c>
      <c r="HZ35">
        <v>1.0304401366260089E-2</v>
      </c>
      <c r="IA35">
        <v>-7.4986175083245816E-4</v>
      </c>
      <c r="IB35">
        <v>1.7208249193675381E-5</v>
      </c>
      <c r="IC35">
        <v>3</v>
      </c>
      <c r="ID35">
        <v>2175</v>
      </c>
      <c r="IE35">
        <v>1</v>
      </c>
      <c r="IF35">
        <v>24</v>
      </c>
      <c r="IG35">
        <v>1.3</v>
      </c>
      <c r="IH35">
        <v>1.2</v>
      </c>
      <c r="II35">
        <v>0.794678</v>
      </c>
      <c r="IJ35">
        <v>2.6464799999999999</v>
      </c>
      <c r="IK35">
        <v>1.6015600000000001</v>
      </c>
      <c r="IL35">
        <v>2.34985</v>
      </c>
      <c r="IM35">
        <v>1.5502899999999999</v>
      </c>
      <c r="IN35">
        <v>2.36816</v>
      </c>
      <c r="IO35">
        <v>36.646900000000002</v>
      </c>
      <c r="IP35">
        <v>16.084599999999998</v>
      </c>
      <c r="IQ35">
        <v>18</v>
      </c>
      <c r="IR35">
        <v>588.55499999999995</v>
      </c>
      <c r="IS35">
        <v>429.48</v>
      </c>
      <c r="IT35">
        <v>25.5305</v>
      </c>
      <c r="IU35">
        <v>30.3992</v>
      </c>
      <c r="IV35">
        <v>30.001000000000001</v>
      </c>
      <c r="IW35">
        <v>30.087399999999999</v>
      </c>
      <c r="IX35">
        <v>30.068899999999999</v>
      </c>
      <c r="IY35">
        <v>15.8743</v>
      </c>
      <c r="IZ35">
        <v>55.021999999999998</v>
      </c>
      <c r="JA35">
        <v>0</v>
      </c>
      <c r="JB35">
        <v>25.529900000000001</v>
      </c>
      <c r="JC35">
        <v>300</v>
      </c>
      <c r="JD35">
        <v>16.653600000000001</v>
      </c>
      <c r="JE35">
        <v>99.589600000000004</v>
      </c>
      <c r="JF35">
        <v>99.520200000000003</v>
      </c>
    </row>
    <row r="36" spans="1:266" x14ac:dyDescent="0.25">
      <c r="A36">
        <v>20</v>
      </c>
      <c r="B36">
        <v>1657466065</v>
      </c>
      <c r="C36">
        <v>3979.5</v>
      </c>
      <c r="D36" t="s">
        <v>505</v>
      </c>
      <c r="E36" t="s">
        <v>506</v>
      </c>
      <c r="F36" t="s">
        <v>396</v>
      </c>
      <c r="G36" t="s">
        <v>397</v>
      </c>
      <c r="H36" t="s">
        <v>493</v>
      </c>
      <c r="I36" t="s">
        <v>494</v>
      </c>
      <c r="J36" t="s">
        <v>495</v>
      </c>
      <c r="K36">
        <v>1657466065</v>
      </c>
      <c r="L36">
        <f t="shared" si="0"/>
        <v>5.4702331203655427E-3</v>
      </c>
      <c r="M36">
        <f t="shared" si="1"/>
        <v>5.4702331203655428</v>
      </c>
      <c r="N36">
        <f t="shared" si="2"/>
        <v>10.184764884367397</v>
      </c>
      <c r="O36">
        <f t="shared" si="3"/>
        <v>186.57300000000001</v>
      </c>
      <c r="P36">
        <f t="shared" si="4"/>
        <v>138.3796083174314</v>
      </c>
      <c r="Q36">
        <f t="shared" si="5"/>
        <v>13.789759007426088</v>
      </c>
      <c r="R36">
        <f t="shared" si="6"/>
        <v>18.592310952280801</v>
      </c>
      <c r="S36">
        <f t="shared" si="7"/>
        <v>0.39093888079587596</v>
      </c>
      <c r="T36">
        <f t="shared" si="8"/>
        <v>2.9198177977843209</v>
      </c>
      <c r="U36">
        <f t="shared" si="9"/>
        <v>0.36401406864006541</v>
      </c>
      <c r="V36">
        <f t="shared" si="10"/>
        <v>0.22977316511749593</v>
      </c>
      <c r="W36">
        <f t="shared" si="11"/>
        <v>344.3877993025589</v>
      </c>
      <c r="X36">
        <f t="shared" si="12"/>
        <v>28.986904063344451</v>
      </c>
      <c r="Y36">
        <f t="shared" si="13"/>
        <v>27.985199999999999</v>
      </c>
      <c r="Z36">
        <f t="shared" si="14"/>
        <v>3.7915667649723219</v>
      </c>
      <c r="AA36">
        <f t="shared" si="15"/>
        <v>60.326158468677839</v>
      </c>
      <c r="AB36">
        <f t="shared" si="16"/>
        <v>2.3401201572168002</v>
      </c>
      <c r="AC36">
        <f t="shared" si="17"/>
        <v>3.8791135000446326</v>
      </c>
      <c r="AD36">
        <f t="shared" si="18"/>
        <v>1.4514466077555217</v>
      </c>
      <c r="AE36">
        <f t="shared" si="19"/>
        <v>-241.23728060812044</v>
      </c>
      <c r="AF36">
        <f t="shared" si="20"/>
        <v>61.721722430457994</v>
      </c>
      <c r="AG36">
        <f t="shared" si="21"/>
        <v>4.6161240561353667</v>
      </c>
      <c r="AH36">
        <f t="shared" si="22"/>
        <v>169.48836518103184</v>
      </c>
      <c r="AI36">
        <v>0</v>
      </c>
      <c r="AJ36">
        <v>0</v>
      </c>
      <c r="AK36">
        <f t="shared" si="23"/>
        <v>1</v>
      </c>
      <c r="AL36">
        <f t="shared" si="24"/>
        <v>0</v>
      </c>
      <c r="AM36">
        <f t="shared" si="25"/>
        <v>52346.332322951326</v>
      </c>
      <c r="AN36" t="s">
        <v>400</v>
      </c>
      <c r="AO36">
        <v>12165.1</v>
      </c>
      <c r="AP36">
        <v>210.61769230769229</v>
      </c>
      <c r="AQ36">
        <v>938.28899999999999</v>
      </c>
      <c r="AR36">
        <f t="shared" si="26"/>
        <v>0.77553004212167864</v>
      </c>
      <c r="AS36">
        <v>-0.38717931741538342</v>
      </c>
      <c r="AT36" t="s">
        <v>507</v>
      </c>
      <c r="AU36">
        <v>10172</v>
      </c>
      <c r="AV36">
        <v>748.11846153846159</v>
      </c>
      <c r="AW36">
        <v>1042.29</v>
      </c>
      <c r="AX36">
        <f t="shared" si="27"/>
        <v>0.28223578702811924</v>
      </c>
      <c r="AY36">
        <v>0.5</v>
      </c>
      <c r="AZ36">
        <f t="shared" si="28"/>
        <v>1513.2683996512794</v>
      </c>
      <c r="BA36">
        <f t="shared" si="29"/>
        <v>10.184764884367397</v>
      </c>
      <c r="BB36">
        <f t="shared" si="30"/>
        <v>213.54924888018067</v>
      </c>
      <c r="BC36">
        <f t="shared" si="31"/>
        <v>6.9861659730811789E-3</v>
      </c>
      <c r="BD36">
        <f t="shared" si="32"/>
        <v>-9.9781250899461743E-2</v>
      </c>
      <c r="BE36">
        <f t="shared" si="33"/>
        <v>215.4431653121031</v>
      </c>
      <c r="BF36" t="s">
        <v>508</v>
      </c>
      <c r="BG36">
        <v>547.84</v>
      </c>
      <c r="BH36">
        <f t="shared" si="34"/>
        <v>547.84</v>
      </c>
      <c r="BI36">
        <f t="shared" si="35"/>
        <v>0.47438812614531456</v>
      </c>
      <c r="BJ36">
        <f t="shared" si="36"/>
        <v>0.59494698849537553</v>
      </c>
      <c r="BK36">
        <f t="shared" si="37"/>
        <v>-0.26636257232058475</v>
      </c>
      <c r="BL36">
        <f t="shared" si="38"/>
        <v>0.35371087355041825</v>
      </c>
      <c r="BM36">
        <f t="shared" si="39"/>
        <v>-0.14292304629932764</v>
      </c>
      <c r="BN36">
        <f t="shared" si="40"/>
        <v>0.43567399407179286</v>
      </c>
      <c r="BO36">
        <f t="shared" si="41"/>
        <v>0.56432600592820714</v>
      </c>
      <c r="BP36">
        <v>434</v>
      </c>
      <c r="BQ36">
        <v>300</v>
      </c>
      <c r="BR36">
        <v>300</v>
      </c>
      <c r="BS36">
        <v>300</v>
      </c>
      <c r="BT36">
        <v>10172</v>
      </c>
      <c r="BU36">
        <v>976.84</v>
      </c>
      <c r="BV36">
        <v>-6.9431099999999997E-3</v>
      </c>
      <c r="BW36">
        <v>-1.68</v>
      </c>
      <c r="BX36" t="s">
        <v>403</v>
      </c>
      <c r="BY36" t="s">
        <v>403</v>
      </c>
      <c r="BZ36" t="s">
        <v>403</v>
      </c>
      <c r="CA36" t="s">
        <v>403</v>
      </c>
      <c r="CB36" t="s">
        <v>403</v>
      </c>
      <c r="CC36" t="s">
        <v>403</v>
      </c>
      <c r="CD36" t="s">
        <v>403</v>
      </c>
      <c r="CE36" t="s">
        <v>403</v>
      </c>
      <c r="CF36" t="s">
        <v>403</v>
      </c>
      <c r="CG36" t="s">
        <v>403</v>
      </c>
      <c r="CH36">
        <f t="shared" si="42"/>
        <v>1800.1</v>
      </c>
      <c r="CI36">
        <f t="shared" si="43"/>
        <v>1513.2683996512794</v>
      </c>
      <c r="CJ36">
        <f t="shared" si="44"/>
        <v>0.84065796325275233</v>
      </c>
      <c r="CK36">
        <f t="shared" si="45"/>
        <v>0.19131592650550466</v>
      </c>
      <c r="CL36">
        <v>6</v>
      </c>
      <c r="CM36">
        <v>0.5</v>
      </c>
      <c r="CN36" t="s">
        <v>404</v>
      </c>
      <c r="CO36">
        <v>2</v>
      </c>
      <c r="CP36">
        <v>1657466065</v>
      </c>
      <c r="CQ36">
        <v>186.57300000000001</v>
      </c>
      <c r="CR36">
        <v>200.02</v>
      </c>
      <c r="CS36">
        <v>23.483000000000001</v>
      </c>
      <c r="CT36">
        <v>17.072600000000001</v>
      </c>
      <c r="CU36">
        <v>186.482</v>
      </c>
      <c r="CV36">
        <v>23.478899999999999</v>
      </c>
      <c r="CW36">
        <v>499.97899999999998</v>
      </c>
      <c r="CX36">
        <v>99.552000000000007</v>
      </c>
      <c r="CY36">
        <v>9.9669599999999997E-2</v>
      </c>
      <c r="CZ36">
        <v>28.377300000000002</v>
      </c>
      <c r="DA36">
        <v>27.985199999999999</v>
      </c>
      <c r="DB36">
        <v>999.9</v>
      </c>
      <c r="DC36">
        <v>0</v>
      </c>
      <c r="DD36">
        <v>0</v>
      </c>
      <c r="DE36">
        <v>9989.3799999999992</v>
      </c>
      <c r="DF36">
        <v>0</v>
      </c>
      <c r="DG36">
        <v>1550.99</v>
      </c>
      <c r="DH36">
        <v>-13.446999999999999</v>
      </c>
      <c r="DI36">
        <v>191.059</v>
      </c>
      <c r="DJ36">
        <v>203.494</v>
      </c>
      <c r="DK36">
        <v>6.4103199999999996</v>
      </c>
      <c r="DL36">
        <v>200.02</v>
      </c>
      <c r="DM36">
        <v>17.072600000000001</v>
      </c>
      <c r="DN36">
        <v>2.3377699999999999</v>
      </c>
      <c r="DO36">
        <v>1.6996100000000001</v>
      </c>
      <c r="DP36">
        <v>19.9391</v>
      </c>
      <c r="DQ36">
        <v>14.892899999999999</v>
      </c>
      <c r="DR36">
        <v>1800.1</v>
      </c>
      <c r="DS36">
        <v>0.97800500000000001</v>
      </c>
      <c r="DT36">
        <v>2.1994900000000001E-2</v>
      </c>
      <c r="DU36">
        <v>0</v>
      </c>
      <c r="DV36">
        <v>747.81600000000003</v>
      </c>
      <c r="DW36">
        <v>5.0005300000000004</v>
      </c>
      <c r="DX36">
        <v>14609.4</v>
      </c>
      <c r="DY36">
        <v>16036.2</v>
      </c>
      <c r="DZ36">
        <v>48.625</v>
      </c>
      <c r="EA36">
        <v>49.625</v>
      </c>
      <c r="EB36">
        <v>49.25</v>
      </c>
      <c r="EC36">
        <v>49.186999999999998</v>
      </c>
      <c r="ED36">
        <v>49.936999999999998</v>
      </c>
      <c r="EE36">
        <v>1755.62</v>
      </c>
      <c r="EF36">
        <v>39.479999999999997</v>
      </c>
      <c r="EG36">
        <v>0</v>
      </c>
      <c r="EH36">
        <v>116.7999999523163</v>
      </c>
      <c r="EI36">
        <v>0</v>
      </c>
      <c r="EJ36">
        <v>748.11846153846159</v>
      </c>
      <c r="EK36">
        <v>-1.864205124129837</v>
      </c>
      <c r="EL36">
        <v>-21.38119667032344</v>
      </c>
      <c r="EM36">
        <v>14610.130769230769</v>
      </c>
      <c r="EN36">
        <v>15</v>
      </c>
      <c r="EO36">
        <v>1657466030</v>
      </c>
      <c r="EP36" t="s">
        <v>509</v>
      </c>
      <c r="EQ36">
        <v>1657466016</v>
      </c>
      <c r="ER36">
        <v>1657466030</v>
      </c>
      <c r="ES36">
        <v>27</v>
      </c>
      <c r="ET36">
        <v>-6.5000000000000002E-2</v>
      </c>
      <c r="EU36">
        <v>3.0000000000000001E-3</v>
      </c>
      <c r="EV36">
        <v>7.6999999999999999E-2</v>
      </c>
      <c r="EW36">
        <v>-4.0000000000000001E-3</v>
      </c>
      <c r="EX36">
        <v>200</v>
      </c>
      <c r="EY36">
        <v>17</v>
      </c>
      <c r="EZ36">
        <v>0.11</v>
      </c>
      <c r="FA36">
        <v>0.01</v>
      </c>
      <c r="FB36">
        <v>-13.433768292682929</v>
      </c>
      <c r="FC36">
        <v>0.49258536585366658</v>
      </c>
      <c r="FD36">
        <v>7.7364617989086323E-2</v>
      </c>
      <c r="FE36">
        <v>1</v>
      </c>
      <c r="FF36">
        <v>6.4774792682926838</v>
      </c>
      <c r="FG36">
        <v>-9.4138954703836569E-2</v>
      </c>
      <c r="FH36">
        <v>7.7999805765556887E-2</v>
      </c>
      <c r="FI36">
        <v>1</v>
      </c>
      <c r="FJ36">
        <v>2</v>
      </c>
      <c r="FK36">
        <v>2</v>
      </c>
      <c r="FL36" t="s">
        <v>406</v>
      </c>
      <c r="FM36">
        <v>3.1103499999999999</v>
      </c>
      <c r="FN36">
        <v>2.7379099999999998</v>
      </c>
      <c r="FO36">
        <v>4.7727499999999999E-2</v>
      </c>
      <c r="FP36">
        <v>5.0879099999999997E-2</v>
      </c>
      <c r="FQ36">
        <v>0.10697</v>
      </c>
      <c r="FR36">
        <v>8.5234400000000002E-2</v>
      </c>
      <c r="FS36">
        <v>22956.9</v>
      </c>
      <c r="FT36">
        <v>23706.2</v>
      </c>
      <c r="FU36">
        <v>23953.4</v>
      </c>
      <c r="FV36">
        <v>25273.5</v>
      </c>
      <c r="FW36">
        <v>30823.5</v>
      </c>
      <c r="FX36">
        <v>32424.6</v>
      </c>
      <c r="FY36">
        <v>38171.599999999999</v>
      </c>
      <c r="FZ36">
        <v>39313.9</v>
      </c>
      <c r="GA36">
        <v>2.1740300000000001</v>
      </c>
      <c r="GB36">
        <v>1.8616999999999999</v>
      </c>
      <c r="GC36">
        <v>1.7490200000000001E-2</v>
      </c>
      <c r="GD36">
        <v>0</v>
      </c>
      <c r="GE36">
        <v>27.6995</v>
      </c>
      <c r="GF36">
        <v>999.9</v>
      </c>
      <c r="GG36">
        <v>59.8</v>
      </c>
      <c r="GH36">
        <v>33.700000000000003</v>
      </c>
      <c r="GI36">
        <v>31.5593</v>
      </c>
      <c r="GJ36">
        <v>61.857399999999998</v>
      </c>
      <c r="GK36">
        <v>26.490400000000001</v>
      </c>
      <c r="GL36">
        <v>1</v>
      </c>
      <c r="GM36">
        <v>0.23862800000000001</v>
      </c>
      <c r="GN36">
        <v>2.57972</v>
      </c>
      <c r="GO36">
        <v>20.353200000000001</v>
      </c>
      <c r="GP36">
        <v>5.2476900000000004</v>
      </c>
      <c r="GQ36">
        <v>12.0101</v>
      </c>
      <c r="GR36">
        <v>4.9786000000000001</v>
      </c>
      <c r="GS36">
        <v>3.2921</v>
      </c>
      <c r="GT36">
        <v>9999</v>
      </c>
      <c r="GU36">
        <v>9999</v>
      </c>
      <c r="GV36">
        <v>9999</v>
      </c>
      <c r="GW36">
        <v>999.9</v>
      </c>
      <c r="GX36">
        <v>1.87578</v>
      </c>
      <c r="GY36">
        <v>1.8766799999999999</v>
      </c>
      <c r="GZ36">
        <v>1.8829800000000001</v>
      </c>
      <c r="HA36">
        <v>1.8861399999999999</v>
      </c>
      <c r="HB36">
        <v>1.87683</v>
      </c>
      <c r="HC36">
        <v>1.88354</v>
      </c>
      <c r="HD36">
        <v>1.88245</v>
      </c>
      <c r="HE36">
        <v>1.8858299999999999</v>
      </c>
      <c r="HF36">
        <v>5</v>
      </c>
      <c r="HG36">
        <v>0</v>
      </c>
      <c r="HH36">
        <v>0</v>
      </c>
      <c r="HI36">
        <v>0</v>
      </c>
      <c r="HJ36" t="s">
        <v>407</v>
      </c>
      <c r="HK36" t="s">
        <v>408</v>
      </c>
      <c r="HL36" t="s">
        <v>409</v>
      </c>
      <c r="HM36" t="s">
        <v>409</v>
      </c>
      <c r="HN36" t="s">
        <v>409</v>
      </c>
      <c r="HO36" t="s">
        <v>409</v>
      </c>
      <c r="HP36">
        <v>0</v>
      </c>
      <c r="HQ36">
        <v>100</v>
      </c>
      <c r="HR36">
        <v>100</v>
      </c>
      <c r="HS36">
        <v>9.0999999999999998E-2</v>
      </c>
      <c r="HT36">
        <v>4.1000000000000003E-3</v>
      </c>
      <c r="HU36">
        <v>0.32727363260503628</v>
      </c>
      <c r="HV36">
        <v>-1.525366800250961E-3</v>
      </c>
      <c r="HW36">
        <v>1.461931187239696E-6</v>
      </c>
      <c r="HX36">
        <v>-4.9129200544651127E-10</v>
      </c>
      <c r="HY36">
        <v>-4.7286458816559677E-2</v>
      </c>
      <c r="HZ36">
        <v>1.0304401366260089E-2</v>
      </c>
      <c r="IA36">
        <v>-7.4986175083245816E-4</v>
      </c>
      <c r="IB36">
        <v>1.7208249193675381E-5</v>
      </c>
      <c r="IC36">
        <v>3</v>
      </c>
      <c r="ID36">
        <v>2175</v>
      </c>
      <c r="IE36">
        <v>1</v>
      </c>
      <c r="IF36">
        <v>24</v>
      </c>
      <c r="IG36">
        <v>0.8</v>
      </c>
      <c r="IH36">
        <v>0.6</v>
      </c>
      <c r="II36">
        <v>0.58227499999999999</v>
      </c>
      <c r="IJ36">
        <v>2.65869</v>
      </c>
      <c r="IK36">
        <v>1.6015600000000001</v>
      </c>
      <c r="IL36">
        <v>2.34985</v>
      </c>
      <c r="IM36">
        <v>1.5502899999999999</v>
      </c>
      <c r="IN36">
        <v>2.33521</v>
      </c>
      <c r="IO36">
        <v>36.694299999999998</v>
      </c>
      <c r="IP36">
        <v>16.0671</v>
      </c>
      <c r="IQ36">
        <v>18</v>
      </c>
      <c r="IR36">
        <v>588.40599999999995</v>
      </c>
      <c r="IS36">
        <v>429.185</v>
      </c>
      <c r="IT36">
        <v>25.1465</v>
      </c>
      <c r="IU36">
        <v>30.4999</v>
      </c>
      <c r="IV36">
        <v>30.0001</v>
      </c>
      <c r="IW36">
        <v>30.204499999999999</v>
      </c>
      <c r="IX36">
        <v>30.181999999999999</v>
      </c>
      <c r="IY36">
        <v>11.6411</v>
      </c>
      <c r="IZ36">
        <v>54.002499999999998</v>
      </c>
      <c r="JA36">
        <v>0</v>
      </c>
      <c r="JB36">
        <v>25.154199999999999</v>
      </c>
      <c r="JC36">
        <v>200</v>
      </c>
      <c r="JD36">
        <v>17.043399999999998</v>
      </c>
      <c r="JE36">
        <v>99.572400000000002</v>
      </c>
      <c r="JF36">
        <v>99.508200000000002</v>
      </c>
    </row>
    <row r="37" spans="1:266" x14ac:dyDescent="0.25">
      <c r="A37">
        <v>21</v>
      </c>
      <c r="B37">
        <v>1657466180.5</v>
      </c>
      <c r="C37">
        <v>4095</v>
      </c>
      <c r="D37" t="s">
        <v>510</v>
      </c>
      <c r="E37" t="s">
        <v>511</v>
      </c>
      <c r="F37" t="s">
        <v>396</v>
      </c>
      <c r="G37" t="s">
        <v>397</v>
      </c>
      <c r="H37" t="s">
        <v>493</v>
      </c>
      <c r="I37" t="s">
        <v>494</v>
      </c>
      <c r="J37" t="s">
        <v>495</v>
      </c>
      <c r="K37">
        <v>1657466180.5</v>
      </c>
      <c r="L37">
        <f t="shared" si="0"/>
        <v>5.3312069065738496E-3</v>
      </c>
      <c r="M37">
        <f t="shared" si="1"/>
        <v>5.3312069065738497</v>
      </c>
      <c r="N37">
        <f t="shared" si="2"/>
        <v>6.4239786301347745</v>
      </c>
      <c r="O37">
        <f t="shared" si="3"/>
        <v>141.38200000000001</v>
      </c>
      <c r="P37">
        <f t="shared" si="4"/>
        <v>109.47127754387728</v>
      </c>
      <c r="Q37">
        <f t="shared" si="5"/>
        <v>10.909296451351558</v>
      </c>
      <c r="R37">
        <f t="shared" si="6"/>
        <v>14.089340925675998</v>
      </c>
      <c r="S37">
        <f t="shared" si="7"/>
        <v>0.37740186221779803</v>
      </c>
      <c r="T37">
        <f t="shared" si="8"/>
        <v>2.9179924184877923</v>
      </c>
      <c r="U37">
        <f t="shared" si="9"/>
        <v>0.35223047654199663</v>
      </c>
      <c r="V37">
        <f t="shared" si="10"/>
        <v>0.22226554108188812</v>
      </c>
      <c r="W37">
        <f t="shared" si="11"/>
        <v>344.40301246133947</v>
      </c>
      <c r="X37">
        <f t="shared" si="12"/>
        <v>29.019105491855733</v>
      </c>
      <c r="Y37">
        <f t="shared" si="13"/>
        <v>28.006799999999998</v>
      </c>
      <c r="Z37">
        <f t="shared" si="14"/>
        <v>3.7963442773193359</v>
      </c>
      <c r="AA37">
        <f t="shared" si="15"/>
        <v>60.194822355496825</v>
      </c>
      <c r="AB37">
        <f t="shared" si="16"/>
        <v>2.3344147070917995</v>
      </c>
      <c r="AC37">
        <f t="shared" si="17"/>
        <v>3.8780988393076092</v>
      </c>
      <c r="AD37">
        <f t="shared" si="18"/>
        <v>1.4619295702275363</v>
      </c>
      <c r="AE37">
        <f t="shared" si="19"/>
        <v>-235.10622457990678</v>
      </c>
      <c r="AF37">
        <f t="shared" si="20"/>
        <v>57.577219459178586</v>
      </c>
      <c r="AG37">
        <f t="shared" si="21"/>
        <v>4.3092201027158819</v>
      </c>
      <c r="AH37">
        <f t="shared" si="22"/>
        <v>171.18322744332716</v>
      </c>
      <c r="AI37">
        <v>0</v>
      </c>
      <c r="AJ37">
        <v>0</v>
      </c>
      <c r="AK37">
        <f t="shared" si="23"/>
        <v>1</v>
      </c>
      <c r="AL37">
        <f t="shared" si="24"/>
        <v>0</v>
      </c>
      <c r="AM37">
        <f t="shared" si="25"/>
        <v>52294.819671565885</v>
      </c>
      <c r="AN37" t="s">
        <v>400</v>
      </c>
      <c r="AO37">
        <v>12165.1</v>
      </c>
      <c r="AP37">
        <v>210.61769230769229</v>
      </c>
      <c r="AQ37">
        <v>938.28899999999999</v>
      </c>
      <c r="AR37">
        <f t="shared" si="26"/>
        <v>0.77553004212167864</v>
      </c>
      <c r="AS37">
        <v>-0.38717931741538342</v>
      </c>
      <c r="AT37" t="s">
        <v>512</v>
      </c>
      <c r="AU37">
        <v>10172.299999999999</v>
      </c>
      <c r="AV37">
        <v>739.06255999999996</v>
      </c>
      <c r="AW37">
        <v>996.67899999999997</v>
      </c>
      <c r="AX37">
        <f t="shared" si="27"/>
        <v>0.25847483492679191</v>
      </c>
      <c r="AY37">
        <v>0.5</v>
      </c>
      <c r="AZ37">
        <f t="shared" si="28"/>
        <v>1513.3356062306698</v>
      </c>
      <c r="BA37">
        <f t="shared" si="29"/>
        <v>6.4239786301347745</v>
      </c>
      <c r="BB37">
        <f t="shared" si="30"/>
        <v>195.57958550465446</v>
      </c>
      <c r="BC37">
        <f t="shared" si="31"/>
        <v>4.5007584038249141E-3</v>
      </c>
      <c r="BD37">
        <f t="shared" si="32"/>
        <v>-5.8584559321506711E-2</v>
      </c>
      <c r="BE37">
        <f t="shared" si="33"/>
        <v>213.42432322805061</v>
      </c>
      <c r="BF37" t="s">
        <v>513</v>
      </c>
      <c r="BG37">
        <v>551.11</v>
      </c>
      <c r="BH37">
        <f t="shared" si="34"/>
        <v>551.11</v>
      </c>
      <c r="BI37">
        <f t="shared" si="35"/>
        <v>0.44705366522220291</v>
      </c>
      <c r="BJ37">
        <f t="shared" si="36"/>
        <v>0.57817406507185198</v>
      </c>
      <c r="BK37">
        <f t="shared" si="37"/>
        <v>-0.15080879903093916</v>
      </c>
      <c r="BL37">
        <f t="shared" si="38"/>
        <v>0.32773072211924753</v>
      </c>
      <c r="BM37">
        <f t="shared" si="39"/>
        <v>-8.0242273376388118E-2</v>
      </c>
      <c r="BN37">
        <f t="shared" si="40"/>
        <v>0.43113739789734223</v>
      </c>
      <c r="BO37">
        <f t="shared" si="41"/>
        <v>0.56886260210265771</v>
      </c>
      <c r="BP37">
        <v>436</v>
      </c>
      <c r="BQ37">
        <v>300</v>
      </c>
      <c r="BR37">
        <v>300</v>
      </c>
      <c r="BS37">
        <v>300</v>
      </c>
      <c r="BT37">
        <v>10172.299999999999</v>
      </c>
      <c r="BU37">
        <v>939.11</v>
      </c>
      <c r="BV37">
        <v>-6.9433100000000003E-3</v>
      </c>
      <c r="BW37">
        <v>-0.99</v>
      </c>
      <c r="BX37" t="s">
        <v>403</v>
      </c>
      <c r="BY37" t="s">
        <v>403</v>
      </c>
      <c r="BZ37" t="s">
        <v>403</v>
      </c>
      <c r="CA37" t="s">
        <v>403</v>
      </c>
      <c r="CB37" t="s">
        <v>403</v>
      </c>
      <c r="CC37" t="s">
        <v>403</v>
      </c>
      <c r="CD37" t="s">
        <v>403</v>
      </c>
      <c r="CE37" t="s">
        <v>403</v>
      </c>
      <c r="CF37" t="s">
        <v>403</v>
      </c>
      <c r="CG37" t="s">
        <v>403</v>
      </c>
      <c r="CH37">
        <f t="shared" si="42"/>
        <v>1800.18</v>
      </c>
      <c r="CI37">
        <f t="shared" si="43"/>
        <v>1513.3356062306698</v>
      </c>
      <c r="CJ37">
        <f t="shared" si="44"/>
        <v>0.84065793766771635</v>
      </c>
      <c r="CK37">
        <f t="shared" si="45"/>
        <v>0.19131587533543282</v>
      </c>
      <c r="CL37">
        <v>6</v>
      </c>
      <c r="CM37">
        <v>0.5</v>
      </c>
      <c r="CN37" t="s">
        <v>404</v>
      </c>
      <c r="CO37">
        <v>2</v>
      </c>
      <c r="CP37">
        <v>1657466180.5</v>
      </c>
      <c r="CQ37">
        <v>141.38200000000001</v>
      </c>
      <c r="CR37">
        <v>149.995</v>
      </c>
      <c r="CS37">
        <v>23.4251</v>
      </c>
      <c r="CT37">
        <v>17.177700000000002</v>
      </c>
      <c r="CU37">
        <v>141.26499999999999</v>
      </c>
      <c r="CV37">
        <v>23.420500000000001</v>
      </c>
      <c r="CW37">
        <v>500.01499999999999</v>
      </c>
      <c r="CX37">
        <v>99.554199999999994</v>
      </c>
      <c r="CY37">
        <v>0.100218</v>
      </c>
      <c r="CZ37">
        <v>28.372800000000002</v>
      </c>
      <c r="DA37">
        <v>28.006799999999998</v>
      </c>
      <c r="DB37">
        <v>999.9</v>
      </c>
      <c r="DC37">
        <v>0</v>
      </c>
      <c r="DD37">
        <v>0</v>
      </c>
      <c r="DE37">
        <v>9978.75</v>
      </c>
      <c r="DF37">
        <v>0</v>
      </c>
      <c r="DG37">
        <v>1568.85</v>
      </c>
      <c r="DH37">
        <v>-8.6125299999999996</v>
      </c>
      <c r="DI37">
        <v>144.774</v>
      </c>
      <c r="DJ37">
        <v>152.61699999999999</v>
      </c>
      <c r="DK37">
        <v>6.2473999999999998</v>
      </c>
      <c r="DL37">
        <v>149.995</v>
      </c>
      <c r="DM37">
        <v>17.177700000000002</v>
      </c>
      <c r="DN37">
        <v>2.3320699999999999</v>
      </c>
      <c r="DO37">
        <v>1.71011</v>
      </c>
      <c r="DP37">
        <v>19.8996</v>
      </c>
      <c r="DQ37">
        <v>14.9886</v>
      </c>
      <c r="DR37">
        <v>1800.18</v>
      </c>
      <c r="DS37">
        <v>0.97800500000000001</v>
      </c>
      <c r="DT37">
        <v>2.1994900000000001E-2</v>
      </c>
      <c r="DU37">
        <v>0</v>
      </c>
      <c r="DV37">
        <v>738.87</v>
      </c>
      <c r="DW37">
        <v>5.0005300000000004</v>
      </c>
      <c r="DX37">
        <v>14436.7</v>
      </c>
      <c r="DY37">
        <v>16036.9</v>
      </c>
      <c r="DZ37">
        <v>48.625</v>
      </c>
      <c r="EA37">
        <v>49.561999999999998</v>
      </c>
      <c r="EB37">
        <v>49.186999999999998</v>
      </c>
      <c r="EC37">
        <v>49.125</v>
      </c>
      <c r="ED37">
        <v>49.875</v>
      </c>
      <c r="EE37">
        <v>1755.69</v>
      </c>
      <c r="EF37">
        <v>39.479999999999997</v>
      </c>
      <c r="EG37">
        <v>0</v>
      </c>
      <c r="EH37">
        <v>115</v>
      </c>
      <c r="EI37">
        <v>0</v>
      </c>
      <c r="EJ37">
        <v>739.06255999999996</v>
      </c>
      <c r="EK37">
        <v>-2.1118461455438431</v>
      </c>
      <c r="EL37">
        <v>-49.92307687106841</v>
      </c>
      <c r="EM37">
        <v>14440.74</v>
      </c>
      <c r="EN37">
        <v>15</v>
      </c>
      <c r="EO37">
        <v>1657466146</v>
      </c>
      <c r="EP37" t="s">
        <v>514</v>
      </c>
      <c r="EQ37">
        <v>1657466128.5</v>
      </c>
      <c r="ER37">
        <v>1657466146</v>
      </c>
      <c r="ES37">
        <v>28</v>
      </c>
      <c r="ET37">
        <v>-2.1999999999999999E-2</v>
      </c>
      <c r="EU37">
        <v>1E-3</v>
      </c>
      <c r="EV37">
        <v>0.108</v>
      </c>
      <c r="EW37">
        <v>-3.0000000000000001E-3</v>
      </c>
      <c r="EX37">
        <v>150</v>
      </c>
      <c r="EY37">
        <v>17</v>
      </c>
      <c r="EZ37">
        <v>0.13</v>
      </c>
      <c r="FA37">
        <v>0.02</v>
      </c>
      <c r="FB37">
        <v>-8.6447015</v>
      </c>
      <c r="FC37">
        <v>0.45514198874297701</v>
      </c>
      <c r="FD37">
        <v>6.9368405147804763E-2</v>
      </c>
      <c r="FE37">
        <v>1</v>
      </c>
      <c r="FF37">
        <v>6.30908275</v>
      </c>
      <c r="FG37">
        <v>-5.8937673545971292E-2</v>
      </c>
      <c r="FH37">
        <v>6.7230510000575713E-2</v>
      </c>
      <c r="FI37">
        <v>1</v>
      </c>
      <c r="FJ37">
        <v>2</v>
      </c>
      <c r="FK37">
        <v>2</v>
      </c>
      <c r="FL37" t="s">
        <v>406</v>
      </c>
      <c r="FM37">
        <v>3.1105499999999999</v>
      </c>
      <c r="FN37">
        <v>2.7383600000000001</v>
      </c>
      <c r="FO37">
        <v>3.7053799999999998E-2</v>
      </c>
      <c r="FP37">
        <v>3.9241699999999997E-2</v>
      </c>
      <c r="FQ37">
        <v>0.106768</v>
      </c>
      <c r="FR37">
        <v>8.5605000000000001E-2</v>
      </c>
      <c r="FS37">
        <v>23212.9</v>
      </c>
      <c r="FT37">
        <v>23996</v>
      </c>
      <c r="FU37">
        <v>23952.400000000001</v>
      </c>
      <c r="FV37">
        <v>25272.9</v>
      </c>
      <c r="FW37">
        <v>30829.4</v>
      </c>
      <c r="FX37">
        <v>32410.7</v>
      </c>
      <c r="FY37">
        <v>38170.300000000003</v>
      </c>
      <c r="FZ37">
        <v>39313.1</v>
      </c>
      <c r="GA37">
        <v>2.1740300000000001</v>
      </c>
      <c r="GB37">
        <v>1.8608199999999999</v>
      </c>
      <c r="GC37">
        <v>2.9787399999999999E-2</v>
      </c>
      <c r="GD37">
        <v>0</v>
      </c>
      <c r="GE37">
        <v>27.520299999999999</v>
      </c>
      <c r="GF37">
        <v>999.9</v>
      </c>
      <c r="GG37">
        <v>59.7</v>
      </c>
      <c r="GH37">
        <v>33.700000000000003</v>
      </c>
      <c r="GI37">
        <v>31.5093</v>
      </c>
      <c r="GJ37">
        <v>61.2774</v>
      </c>
      <c r="GK37">
        <v>26.113800000000001</v>
      </c>
      <c r="GL37">
        <v>1</v>
      </c>
      <c r="GM37">
        <v>0.240539</v>
      </c>
      <c r="GN37">
        <v>2.41513</v>
      </c>
      <c r="GO37">
        <v>20.355899999999998</v>
      </c>
      <c r="GP37">
        <v>5.2499399999999996</v>
      </c>
      <c r="GQ37">
        <v>12.0099</v>
      </c>
      <c r="GR37">
        <v>4.9787999999999997</v>
      </c>
      <c r="GS37">
        <v>3.2922500000000001</v>
      </c>
      <c r="GT37">
        <v>9999</v>
      </c>
      <c r="GU37">
        <v>9999</v>
      </c>
      <c r="GV37">
        <v>9999</v>
      </c>
      <c r="GW37">
        <v>999.9</v>
      </c>
      <c r="GX37">
        <v>1.8757900000000001</v>
      </c>
      <c r="GY37">
        <v>1.8766799999999999</v>
      </c>
      <c r="GZ37">
        <v>1.88297</v>
      </c>
      <c r="HA37">
        <v>1.8861300000000001</v>
      </c>
      <c r="HB37">
        <v>1.87683</v>
      </c>
      <c r="HC37">
        <v>1.88354</v>
      </c>
      <c r="HD37">
        <v>1.8824799999999999</v>
      </c>
      <c r="HE37">
        <v>1.8858299999999999</v>
      </c>
      <c r="HF37">
        <v>5</v>
      </c>
      <c r="HG37">
        <v>0</v>
      </c>
      <c r="HH37">
        <v>0</v>
      </c>
      <c r="HI37">
        <v>0</v>
      </c>
      <c r="HJ37" t="s">
        <v>407</v>
      </c>
      <c r="HK37" t="s">
        <v>408</v>
      </c>
      <c r="HL37" t="s">
        <v>409</v>
      </c>
      <c r="HM37" t="s">
        <v>409</v>
      </c>
      <c r="HN37" t="s">
        <v>409</v>
      </c>
      <c r="HO37" t="s">
        <v>409</v>
      </c>
      <c r="HP37">
        <v>0</v>
      </c>
      <c r="HQ37">
        <v>100</v>
      </c>
      <c r="HR37">
        <v>100</v>
      </c>
      <c r="HS37">
        <v>0.11700000000000001</v>
      </c>
      <c r="HT37">
        <v>4.5999999999999999E-3</v>
      </c>
      <c r="HU37">
        <v>0.30517882555151249</v>
      </c>
      <c r="HV37">
        <v>-1.525366800250961E-3</v>
      </c>
      <c r="HW37">
        <v>1.461931187239696E-6</v>
      </c>
      <c r="HX37">
        <v>-4.9129200544651127E-10</v>
      </c>
      <c r="HY37">
        <v>-4.6461670493174102E-2</v>
      </c>
      <c r="HZ37">
        <v>1.0304401366260089E-2</v>
      </c>
      <c r="IA37">
        <v>-7.4986175083245816E-4</v>
      </c>
      <c r="IB37">
        <v>1.7208249193675381E-5</v>
      </c>
      <c r="IC37">
        <v>3</v>
      </c>
      <c r="ID37">
        <v>2175</v>
      </c>
      <c r="IE37">
        <v>1</v>
      </c>
      <c r="IF37">
        <v>24</v>
      </c>
      <c r="IG37">
        <v>0.9</v>
      </c>
      <c r="IH37">
        <v>0.6</v>
      </c>
      <c r="II37">
        <v>0.47363300000000003</v>
      </c>
      <c r="IJ37">
        <v>2.6684600000000001</v>
      </c>
      <c r="IK37">
        <v>1.6015600000000001</v>
      </c>
      <c r="IL37">
        <v>2.34985</v>
      </c>
      <c r="IM37">
        <v>1.5502899999999999</v>
      </c>
      <c r="IN37">
        <v>2.3986800000000001</v>
      </c>
      <c r="IO37">
        <v>36.6706</v>
      </c>
      <c r="IP37">
        <v>16.0671</v>
      </c>
      <c r="IQ37">
        <v>18</v>
      </c>
      <c r="IR37">
        <v>589.05499999999995</v>
      </c>
      <c r="IS37">
        <v>429.142</v>
      </c>
      <c r="IT37">
        <v>25.312899999999999</v>
      </c>
      <c r="IU37">
        <v>30.541499999999999</v>
      </c>
      <c r="IV37">
        <v>30</v>
      </c>
      <c r="IW37">
        <v>30.273199999999999</v>
      </c>
      <c r="IX37">
        <v>30.252400000000002</v>
      </c>
      <c r="IY37">
        <v>9.4659999999999993</v>
      </c>
      <c r="IZ37">
        <v>53.643999999999998</v>
      </c>
      <c r="JA37">
        <v>0</v>
      </c>
      <c r="JB37">
        <v>25.314</v>
      </c>
      <c r="JC37">
        <v>150</v>
      </c>
      <c r="JD37">
        <v>17.2471</v>
      </c>
      <c r="JE37">
        <v>99.568700000000007</v>
      </c>
      <c r="JF37">
        <v>99.506100000000004</v>
      </c>
    </row>
    <row r="38" spans="1:266" x14ac:dyDescent="0.25">
      <c r="A38">
        <v>22</v>
      </c>
      <c r="B38">
        <v>1657466312.5</v>
      </c>
      <c r="C38">
        <v>4227</v>
      </c>
      <c r="D38" t="s">
        <v>515</v>
      </c>
      <c r="E38" t="s">
        <v>516</v>
      </c>
      <c r="F38" t="s">
        <v>396</v>
      </c>
      <c r="G38" t="s">
        <v>397</v>
      </c>
      <c r="H38" t="s">
        <v>493</v>
      </c>
      <c r="I38" t="s">
        <v>494</v>
      </c>
      <c r="J38" t="s">
        <v>495</v>
      </c>
      <c r="K38">
        <v>1657466312.5</v>
      </c>
      <c r="L38">
        <f t="shared" si="0"/>
        <v>5.2889187397998742E-3</v>
      </c>
      <c r="M38">
        <f t="shared" si="1"/>
        <v>5.2889187397998745</v>
      </c>
      <c r="N38">
        <f t="shared" si="2"/>
        <v>2.658038188494273</v>
      </c>
      <c r="O38">
        <f t="shared" si="3"/>
        <v>96.209800000000001</v>
      </c>
      <c r="P38">
        <f t="shared" si="4"/>
        <v>81.961327813870753</v>
      </c>
      <c r="Q38">
        <f t="shared" si="5"/>
        <v>8.1677991437761932</v>
      </c>
      <c r="R38">
        <f t="shared" si="6"/>
        <v>9.5877207339470409</v>
      </c>
      <c r="S38">
        <f t="shared" si="7"/>
        <v>0.37253323687084405</v>
      </c>
      <c r="T38">
        <f t="shared" si="8"/>
        <v>2.9311386632079897</v>
      </c>
      <c r="U38">
        <f t="shared" si="9"/>
        <v>0.34808680576382817</v>
      </c>
      <c r="V38">
        <f t="shared" si="10"/>
        <v>0.21961684424899616</v>
      </c>
      <c r="W38">
        <f t="shared" si="11"/>
        <v>344.39921246147787</v>
      </c>
      <c r="X38">
        <f t="shared" si="12"/>
        <v>29.003178455935817</v>
      </c>
      <c r="Y38">
        <f t="shared" si="13"/>
        <v>28.020399999999999</v>
      </c>
      <c r="Z38">
        <f t="shared" si="14"/>
        <v>3.7993550343419051</v>
      </c>
      <c r="AA38">
        <f t="shared" si="15"/>
        <v>60.211058211248769</v>
      </c>
      <c r="AB38">
        <f t="shared" si="16"/>
        <v>2.3317612508628001</v>
      </c>
      <c r="AC38">
        <f t="shared" si="17"/>
        <v>3.8726461884823262</v>
      </c>
      <c r="AD38">
        <f t="shared" si="18"/>
        <v>1.4675937834791051</v>
      </c>
      <c r="AE38">
        <f t="shared" si="19"/>
        <v>-233.24131642517446</v>
      </c>
      <c r="AF38">
        <f t="shared" si="20"/>
        <v>51.863328325887643</v>
      </c>
      <c r="AG38">
        <f t="shared" si="21"/>
        <v>3.8639652341943771</v>
      </c>
      <c r="AH38">
        <f t="shared" si="22"/>
        <v>166.88518959638543</v>
      </c>
      <c r="AI38">
        <v>0</v>
      </c>
      <c r="AJ38">
        <v>0</v>
      </c>
      <c r="AK38">
        <f t="shared" si="23"/>
        <v>1</v>
      </c>
      <c r="AL38">
        <f t="shared" si="24"/>
        <v>0</v>
      </c>
      <c r="AM38">
        <f t="shared" si="25"/>
        <v>52676.49401442337</v>
      </c>
      <c r="AN38" t="s">
        <v>400</v>
      </c>
      <c r="AO38">
        <v>12165.1</v>
      </c>
      <c r="AP38">
        <v>210.61769230769229</v>
      </c>
      <c r="AQ38">
        <v>938.28899999999999</v>
      </c>
      <c r="AR38">
        <f t="shared" si="26"/>
        <v>0.77553004212167864</v>
      </c>
      <c r="AS38">
        <v>-0.38717931741538342</v>
      </c>
      <c r="AT38" t="s">
        <v>517</v>
      </c>
      <c r="AU38">
        <v>10172</v>
      </c>
      <c r="AV38">
        <v>737.20973076923087</v>
      </c>
      <c r="AW38">
        <v>954.68399999999997</v>
      </c>
      <c r="AX38">
        <f t="shared" si="27"/>
        <v>0.22779712368780569</v>
      </c>
      <c r="AY38">
        <v>0.5</v>
      </c>
      <c r="AZ38">
        <f t="shared" si="28"/>
        <v>1513.318806230739</v>
      </c>
      <c r="BA38">
        <f t="shared" si="29"/>
        <v>2.658038188494273</v>
      </c>
      <c r="BB38">
        <f t="shared" si="30"/>
        <v>172.36483564101306</v>
      </c>
      <c r="BC38">
        <f t="shared" si="31"/>
        <v>2.0122775804884471E-3</v>
      </c>
      <c r="BD38">
        <f t="shared" si="32"/>
        <v>-1.7173221715248169E-2</v>
      </c>
      <c r="BE38">
        <f t="shared" si="33"/>
        <v>211.43273852639163</v>
      </c>
      <c r="BF38" t="s">
        <v>518</v>
      </c>
      <c r="BG38">
        <v>552.25</v>
      </c>
      <c r="BH38">
        <f t="shared" si="34"/>
        <v>552.25</v>
      </c>
      <c r="BI38">
        <f t="shared" si="35"/>
        <v>0.42153634082062752</v>
      </c>
      <c r="BJ38">
        <f t="shared" si="36"/>
        <v>0.54039735517070897</v>
      </c>
      <c r="BK38">
        <f t="shared" si="37"/>
        <v>-4.2469802273863475E-2</v>
      </c>
      <c r="BL38">
        <f t="shared" si="38"/>
        <v>0.29227807654032473</v>
      </c>
      <c r="BM38">
        <f t="shared" si="39"/>
        <v>-2.2530777050965612E-2</v>
      </c>
      <c r="BN38">
        <f t="shared" si="40"/>
        <v>0.4048161967173533</v>
      </c>
      <c r="BO38">
        <f t="shared" si="41"/>
        <v>0.59518380328264664</v>
      </c>
      <c r="BP38">
        <v>438</v>
      </c>
      <c r="BQ38">
        <v>300</v>
      </c>
      <c r="BR38">
        <v>300</v>
      </c>
      <c r="BS38">
        <v>300</v>
      </c>
      <c r="BT38">
        <v>10172</v>
      </c>
      <c r="BU38">
        <v>908.48</v>
      </c>
      <c r="BV38">
        <v>-6.9430100000000003E-3</v>
      </c>
      <c r="BW38">
        <v>-0.7</v>
      </c>
      <c r="BX38" t="s">
        <v>403</v>
      </c>
      <c r="BY38" t="s">
        <v>403</v>
      </c>
      <c r="BZ38" t="s">
        <v>403</v>
      </c>
      <c r="CA38" t="s">
        <v>403</v>
      </c>
      <c r="CB38" t="s">
        <v>403</v>
      </c>
      <c r="CC38" t="s">
        <v>403</v>
      </c>
      <c r="CD38" t="s">
        <v>403</v>
      </c>
      <c r="CE38" t="s">
        <v>403</v>
      </c>
      <c r="CF38" t="s">
        <v>403</v>
      </c>
      <c r="CG38" t="s">
        <v>403</v>
      </c>
      <c r="CH38">
        <f t="shared" si="42"/>
        <v>1800.16</v>
      </c>
      <c r="CI38">
        <f t="shared" si="43"/>
        <v>1513.318806230739</v>
      </c>
      <c r="CJ38">
        <f t="shared" si="44"/>
        <v>0.84065794497752366</v>
      </c>
      <c r="CK38">
        <f t="shared" si="45"/>
        <v>0.19131588995504725</v>
      </c>
      <c r="CL38">
        <v>6</v>
      </c>
      <c r="CM38">
        <v>0.5</v>
      </c>
      <c r="CN38" t="s">
        <v>404</v>
      </c>
      <c r="CO38">
        <v>2</v>
      </c>
      <c r="CP38">
        <v>1657466312.5</v>
      </c>
      <c r="CQ38">
        <v>96.209800000000001</v>
      </c>
      <c r="CR38">
        <v>100.01</v>
      </c>
      <c r="CS38">
        <v>23.398499999999999</v>
      </c>
      <c r="CT38">
        <v>17.200399999999998</v>
      </c>
      <c r="CU38">
        <v>95.986999999999995</v>
      </c>
      <c r="CV38">
        <v>23.392800000000001</v>
      </c>
      <c r="CW38">
        <v>500.00799999999998</v>
      </c>
      <c r="CX38">
        <v>99.555000000000007</v>
      </c>
      <c r="CY38">
        <v>9.9304799999999999E-2</v>
      </c>
      <c r="CZ38">
        <v>28.348600000000001</v>
      </c>
      <c r="DA38">
        <v>28.020399999999999</v>
      </c>
      <c r="DB38">
        <v>999.9</v>
      </c>
      <c r="DC38">
        <v>0</v>
      </c>
      <c r="DD38">
        <v>0</v>
      </c>
      <c r="DE38">
        <v>10053.799999999999</v>
      </c>
      <c r="DF38">
        <v>0</v>
      </c>
      <c r="DG38">
        <v>1573.55</v>
      </c>
      <c r="DH38">
        <v>-3.8</v>
      </c>
      <c r="DI38">
        <v>98.514899999999997</v>
      </c>
      <c r="DJ38">
        <v>101.76</v>
      </c>
      <c r="DK38">
        <v>6.1981200000000003</v>
      </c>
      <c r="DL38">
        <v>100.01</v>
      </c>
      <c r="DM38">
        <v>17.200399999999998</v>
      </c>
      <c r="DN38">
        <v>2.32944</v>
      </c>
      <c r="DO38">
        <v>1.7123900000000001</v>
      </c>
      <c r="DP38">
        <v>19.881399999999999</v>
      </c>
      <c r="DQ38">
        <v>15.0092</v>
      </c>
      <c r="DR38">
        <v>1800.16</v>
      </c>
      <c r="DS38">
        <v>0.97800500000000001</v>
      </c>
      <c r="DT38">
        <v>2.1994900000000001E-2</v>
      </c>
      <c r="DU38">
        <v>0</v>
      </c>
      <c r="DV38">
        <v>737.48500000000001</v>
      </c>
      <c r="DW38">
        <v>5.0005300000000004</v>
      </c>
      <c r="DX38">
        <v>14376.7</v>
      </c>
      <c r="DY38">
        <v>16036.7</v>
      </c>
      <c r="DZ38">
        <v>48.625</v>
      </c>
      <c r="EA38">
        <v>49.5</v>
      </c>
      <c r="EB38">
        <v>49.125</v>
      </c>
      <c r="EC38">
        <v>49.061999999999998</v>
      </c>
      <c r="ED38">
        <v>49.875</v>
      </c>
      <c r="EE38">
        <v>1755.67</v>
      </c>
      <c r="EF38">
        <v>39.479999999999997</v>
      </c>
      <c r="EG38">
        <v>0</v>
      </c>
      <c r="EH38">
        <v>131.60000014305109</v>
      </c>
      <c r="EI38">
        <v>0</v>
      </c>
      <c r="EJ38">
        <v>737.20973076923087</v>
      </c>
      <c r="EK38">
        <v>-1.2502222278180291</v>
      </c>
      <c r="EL38">
        <v>-21.364102508394939</v>
      </c>
      <c r="EM38">
        <v>14377.426923076921</v>
      </c>
      <c r="EN38">
        <v>15</v>
      </c>
      <c r="EO38">
        <v>1657466278</v>
      </c>
      <c r="EP38" t="s">
        <v>519</v>
      </c>
      <c r="EQ38">
        <v>1657466262</v>
      </c>
      <c r="ER38">
        <v>1657466278</v>
      </c>
      <c r="ES38">
        <v>29</v>
      </c>
      <c r="ET38">
        <v>5.0999999999999997E-2</v>
      </c>
      <c r="EU38">
        <v>1E-3</v>
      </c>
      <c r="EV38">
        <v>0.218</v>
      </c>
      <c r="EW38">
        <v>-2E-3</v>
      </c>
      <c r="EX38">
        <v>100</v>
      </c>
      <c r="EY38">
        <v>17</v>
      </c>
      <c r="EZ38">
        <v>0.44</v>
      </c>
      <c r="FA38">
        <v>0.01</v>
      </c>
      <c r="FB38">
        <v>-3.79394075</v>
      </c>
      <c r="FC38">
        <v>0.45332409005629931</v>
      </c>
      <c r="FD38">
        <v>6.2287439519838173E-2</v>
      </c>
      <c r="FE38">
        <v>1</v>
      </c>
      <c r="FF38">
        <v>6.2588255000000004</v>
      </c>
      <c r="FG38">
        <v>-5.304833020639952E-2</v>
      </c>
      <c r="FH38">
        <v>7.1021084825212341E-2</v>
      </c>
      <c r="FI38">
        <v>1</v>
      </c>
      <c r="FJ38">
        <v>2</v>
      </c>
      <c r="FK38">
        <v>2</v>
      </c>
      <c r="FL38" t="s">
        <v>406</v>
      </c>
      <c r="FM38">
        <v>3.1106500000000001</v>
      </c>
      <c r="FN38">
        <v>2.7381000000000002</v>
      </c>
      <c r="FO38">
        <v>2.57025E-2</v>
      </c>
      <c r="FP38">
        <v>2.6787399999999999E-2</v>
      </c>
      <c r="FQ38">
        <v>0.10666299999999999</v>
      </c>
      <c r="FR38">
        <v>8.5674299999999995E-2</v>
      </c>
      <c r="FS38">
        <v>23484.3</v>
      </c>
      <c r="FT38">
        <v>24305.5</v>
      </c>
      <c r="FU38">
        <v>23950.5</v>
      </c>
      <c r="FV38">
        <v>25271.7</v>
      </c>
      <c r="FW38">
        <v>30831</v>
      </c>
      <c r="FX38">
        <v>32406.6</v>
      </c>
      <c r="FY38">
        <v>38167.699999999997</v>
      </c>
      <c r="FZ38">
        <v>39311.1</v>
      </c>
      <c r="GA38">
        <v>2.1738300000000002</v>
      </c>
      <c r="GB38">
        <v>1.8584499999999999</v>
      </c>
      <c r="GC38">
        <v>3.1016800000000001E-2</v>
      </c>
      <c r="GD38">
        <v>0</v>
      </c>
      <c r="GE38">
        <v>27.5138</v>
      </c>
      <c r="GF38">
        <v>999.9</v>
      </c>
      <c r="GG38">
        <v>59.8</v>
      </c>
      <c r="GH38">
        <v>33.799999999999997</v>
      </c>
      <c r="GI38">
        <v>31.738</v>
      </c>
      <c r="GJ38">
        <v>60.977400000000003</v>
      </c>
      <c r="GK38">
        <v>26.181899999999999</v>
      </c>
      <c r="GL38">
        <v>1</v>
      </c>
      <c r="GM38">
        <v>0.24354700000000001</v>
      </c>
      <c r="GN38">
        <v>2.2111700000000001</v>
      </c>
      <c r="GO38">
        <v>20.358499999999999</v>
      </c>
      <c r="GP38">
        <v>5.2520300000000004</v>
      </c>
      <c r="GQ38">
        <v>12.0101</v>
      </c>
      <c r="GR38">
        <v>4.9796500000000004</v>
      </c>
      <c r="GS38">
        <v>3.29223</v>
      </c>
      <c r="GT38">
        <v>9999</v>
      </c>
      <c r="GU38">
        <v>9999</v>
      </c>
      <c r="GV38">
        <v>9999</v>
      </c>
      <c r="GW38">
        <v>999.9</v>
      </c>
      <c r="GX38">
        <v>1.8758600000000001</v>
      </c>
      <c r="GY38">
        <v>1.8766799999999999</v>
      </c>
      <c r="GZ38">
        <v>1.88306</v>
      </c>
      <c r="HA38">
        <v>1.8861300000000001</v>
      </c>
      <c r="HB38">
        <v>1.8768400000000001</v>
      </c>
      <c r="HC38">
        <v>1.88354</v>
      </c>
      <c r="HD38">
        <v>1.88245</v>
      </c>
      <c r="HE38">
        <v>1.8858299999999999</v>
      </c>
      <c r="HF38">
        <v>5</v>
      </c>
      <c r="HG38">
        <v>0</v>
      </c>
      <c r="HH38">
        <v>0</v>
      </c>
      <c r="HI38">
        <v>0</v>
      </c>
      <c r="HJ38" t="s">
        <v>407</v>
      </c>
      <c r="HK38" t="s">
        <v>408</v>
      </c>
      <c r="HL38" t="s">
        <v>409</v>
      </c>
      <c r="HM38" t="s">
        <v>409</v>
      </c>
      <c r="HN38" t="s">
        <v>409</v>
      </c>
      <c r="HO38" t="s">
        <v>409</v>
      </c>
      <c r="HP38">
        <v>0</v>
      </c>
      <c r="HQ38">
        <v>100</v>
      </c>
      <c r="HR38">
        <v>100</v>
      </c>
      <c r="HS38">
        <v>0.223</v>
      </c>
      <c r="HT38">
        <v>5.7000000000000002E-3</v>
      </c>
      <c r="HU38">
        <v>0.35612466362722128</v>
      </c>
      <c r="HV38">
        <v>-1.525366800250961E-3</v>
      </c>
      <c r="HW38">
        <v>1.461931187239696E-6</v>
      </c>
      <c r="HX38">
        <v>-4.9129200544651127E-10</v>
      </c>
      <c r="HY38">
        <v>-4.5223764212411137E-2</v>
      </c>
      <c r="HZ38">
        <v>1.0304401366260089E-2</v>
      </c>
      <c r="IA38">
        <v>-7.4986175083245816E-4</v>
      </c>
      <c r="IB38">
        <v>1.7208249193675381E-5</v>
      </c>
      <c r="IC38">
        <v>3</v>
      </c>
      <c r="ID38">
        <v>2175</v>
      </c>
      <c r="IE38">
        <v>1</v>
      </c>
      <c r="IF38">
        <v>24</v>
      </c>
      <c r="IG38">
        <v>0.8</v>
      </c>
      <c r="IH38">
        <v>0.6</v>
      </c>
      <c r="II38">
        <v>0.36376999999999998</v>
      </c>
      <c r="IJ38">
        <v>2.6709000000000001</v>
      </c>
      <c r="IK38">
        <v>1.6003400000000001</v>
      </c>
      <c r="IL38">
        <v>2.34985</v>
      </c>
      <c r="IM38">
        <v>1.5502899999999999</v>
      </c>
      <c r="IN38">
        <v>2.3950200000000001</v>
      </c>
      <c r="IO38">
        <v>36.694299999999998</v>
      </c>
      <c r="IP38">
        <v>16.0671</v>
      </c>
      <c r="IQ38">
        <v>18</v>
      </c>
      <c r="IR38">
        <v>589.53599999999994</v>
      </c>
      <c r="IS38">
        <v>428.09199999999998</v>
      </c>
      <c r="IT38">
        <v>25.438199999999998</v>
      </c>
      <c r="IU38">
        <v>30.581800000000001</v>
      </c>
      <c r="IV38">
        <v>30.0002</v>
      </c>
      <c r="IW38">
        <v>30.338899999999999</v>
      </c>
      <c r="IX38">
        <v>30.32</v>
      </c>
      <c r="IY38">
        <v>7.2570100000000002</v>
      </c>
      <c r="IZ38">
        <v>53.928100000000001</v>
      </c>
      <c r="JA38">
        <v>0</v>
      </c>
      <c r="JB38">
        <v>25.432700000000001</v>
      </c>
      <c r="JC38">
        <v>100</v>
      </c>
      <c r="JD38">
        <v>17.165600000000001</v>
      </c>
      <c r="JE38">
        <v>99.561599999999999</v>
      </c>
      <c r="JF38">
        <v>99.501199999999997</v>
      </c>
    </row>
    <row r="39" spans="1:266" x14ac:dyDescent="0.25">
      <c r="A39">
        <v>23</v>
      </c>
      <c r="B39">
        <v>1657466429</v>
      </c>
      <c r="C39">
        <v>4343.5</v>
      </c>
      <c r="D39" t="s">
        <v>520</v>
      </c>
      <c r="E39" t="s">
        <v>521</v>
      </c>
      <c r="F39" t="s">
        <v>396</v>
      </c>
      <c r="G39" t="s">
        <v>397</v>
      </c>
      <c r="H39" t="s">
        <v>493</v>
      </c>
      <c r="I39" t="s">
        <v>494</v>
      </c>
      <c r="J39" t="s">
        <v>495</v>
      </c>
      <c r="K39">
        <v>1657466429</v>
      </c>
      <c r="L39">
        <f t="shared" si="0"/>
        <v>5.2718682272715105E-3</v>
      </c>
      <c r="M39">
        <f t="shared" si="1"/>
        <v>5.2718682272715105</v>
      </c>
      <c r="N39">
        <f t="shared" si="2"/>
        <v>0.73216241605299714</v>
      </c>
      <c r="O39">
        <f t="shared" si="3"/>
        <v>73.642600000000002</v>
      </c>
      <c r="P39">
        <f t="shared" si="4"/>
        <v>68.611712635741668</v>
      </c>
      <c r="Q39">
        <f t="shared" si="5"/>
        <v>6.8372343523283723</v>
      </c>
      <c r="R39">
        <f t="shared" si="6"/>
        <v>7.3385679379250002</v>
      </c>
      <c r="S39">
        <f t="shared" si="7"/>
        <v>0.37345536973447446</v>
      </c>
      <c r="T39">
        <f t="shared" si="8"/>
        <v>2.9166201600716404</v>
      </c>
      <c r="U39">
        <f t="shared" si="9"/>
        <v>0.34877843501722772</v>
      </c>
      <c r="V39">
        <f t="shared" si="10"/>
        <v>0.22006762055675</v>
      </c>
      <c r="W39">
        <f t="shared" si="11"/>
        <v>344.3877993025589</v>
      </c>
      <c r="X39">
        <f t="shared" si="12"/>
        <v>28.941422221103839</v>
      </c>
      <c r="Y39">
        <f t="shared" si="13"/>
        <v>27.980599999999999</v>
      </c>
      <c r="Z39">
        <f t="shared" si="14"/>
        <v>3.7905500095514135</v>
      </c>
      <c r="AA39">
        <f t="shared" si="15"/>
        <v>60.422755709088392</v>
      </c>
      <c r="AB39">
        <f t="shared" si="16"/>
        <v>2.3305607905999999</v>
      </c>
      <c r="AC39">
        <f t="shared" si="17"/>
        <v>3.8570911956096903</v>
      </c>
      <c r="AD39">
        <f t="shared" si="18"/>
        <v>1.4599892189514136</v>
      </c>
      <c r="AE39">
        <f t="shared" si="19"/>
        <v>-232.48938882267362</v>
      </c>
      <c r="AF39">
        <f t="shared" si="20"/>
        <v>46.983558829650939</v>
      </c>
      <c r="AG39">
        <f t="shared" si="21"/>
        <v>3.5159235533976103</v>
      </c>
      <c r="AH39">
        <f t="shared" si="22"/>
        <v>162.39789286293384</v>
      </c>
      <c r="AI39">
        <v>0</v>
      </c>
      <c r="AJ39">
        <v>0</v>
      </c>
      <c r="AK39">
        <f t="shared" si="23"/>
        <v>1</v>
      </c>
      <c r="AL39">
        <f t="shared" si="24"/>
        <v>0</v>
      </c>
      <c r="AM39">
        <f t="shared" si="25"/>
        <v>52271.617306151158</v>
      </c>
      <c r="AN39" t="s">
        <v>400</v>
      </c>
      <c r="AO39">
        <v>12165.1</v>
      </c>
      <c r="AP39">
        <v>210.61769230769229</v>
      </c>
      <c r="AQ39">
        <v>938.28899999999999</v>
      </c>
      <c r="AR39">
        <f t="shared" si="26"/>
        <v>0.77553004212167864</v>
      </c>
      <c r="AS39">
        <v>-0.38717931741538342</v>
      </c>
      <c r="AT39" t="s">
        <v>522</v>
      </c>
      <c r="AU39">
        <v>10171.700000000001</v>
      </c>
      <c r="AV39">
        <v>737.6993846153847</v>
      </c>
      <c r="AW39">
        <v>933.13599999999997</v>
      </c>
      <c r="AX39">
        <f t="shared" si="27"/>
        <v>0.20944065536493639</v>
      </c>
      <c r="AY39">
        <v>0.5</v>
      </c>
      <c r="AZ39">
        <f t="shared" si="28"/>
        <v>1513.2683996512794</v>
      </c>
      <c r="BA39">
        <f t="shared" si="29"/>
        <v>0.73216241605299714</v>
      </c>
      <c r="BB39">
        <f t="shared" si="30"/>
        <v>158.46996268300623</v>
      </c>
      <c r="BC39">
        <f t="shared" si="31"/>
        <v>7.3968486603323243E-4</v>
      </c>
      <c r="BD39">
        <f t="shared" si="32"/>
        <v>5.522238987671701E-3</v>
      </c>
      <c r="BE39">
        <f t="shared" si="33"/>
        <v>210.35693873661126</v>
      </c>
      <c r="BF39" t="s">
        <v>523</v>
      </c>
      <c r="BG39">
        <v>560.69000000000005</v>
      </c>
      <c r="BH39">
        <f t="shared" si="34"/>
        <v>560.69000000000005</v>
      </c>
      <c r="BI39">
        <f t="shared" si="35"/>
        <v>0.39913367397678357</v>
      </c>
      <c r="BJ39">
        <f t="shared" si="36"/>
        <v>0.52473812414313836</v>
      </c>
      <c r="BK39">
        <f t="shared" si="37"/>
        <v>1.3646752242458324E-2</v>
      </c>
      <c r="BL39">
        <f t="shared" si="38"/>
        <v>0.27049365158487321</v>
      </c>
      <c r="BM39">
        <f t="shared" si="39"/>
        <v>7.0814940008311301E-3</v>
      </c>
      <c r="BN39">
        <f t="shared" si="40"/>
        <v>0.39882833707284682</v>
      </c>
      <c r="BO39">
        <f t="shared" si="41"/>
        <v>0.60117166292715318</v>
      </c>
      <c r="BP39">
        <v>440</v>
      </c>
      <c r="BQ39">
        <v>300</v>
      </c>
      <c r="BR39">
        <v>300</v>
      </c>
      <c r="BS39">
        <v>300</v>
      </c>
      <c r="BT39">
        <v>10171.700000000001</v>
      </c>
      <c r="BU39">
        <v>888.73</v>
      </c>
      <c r="BV39">
        <v>-6.9426699999999997E-3</v>
      </c>
      <c r="BW39">
        <v>-0.85</v>
      </c>
      <c r="BX39" t="s">
        <v>403</v>
      </c>
      <c r="BY39" t="s">
        <v>403</v>
      </c>
      <c r="BZ39" t="s">
        <v>403</v>
      </c>
      <c r="CA39" t="s">
        <v>403</v>
      </c>
      <c r="CB39" t="s">
        <v>403</v>
      </c>
      <c r="CC39" t="s">
        <v>403</v>
      </c>
      <c r="CD39" t="s">
        <v>403</v>
      </c>
      <c r="CE39" t="s">
        <v>403</v>
      </c>
      <c r="CF39" t="s">
        <v>403</v>
      </c>
      <c r="CG39" t="s">
        <v>403</v>
      </c>
      <c r="CH39">
        <f t="shared" si="42"/>
        <v>1800.1</v>
      </c>
      <c r="CI39">
        <f t="shared" si="43"/>
        <v>1513.2683996512794</v>
      </c>
      <c r="CJ39">
        <f t="shared" si="44"/>
        <v>0.84065796325275233</v>
      </c>
      <c r="CK39">
        <f t="shared" si="45"/>
        <v>0.19131592650550466</v>
      </c>
      <c r="CL39">
        <v>6</v>
      </c>
      <c r="CM39">
        <v>0.5</v>
      </c>
      <c r="CN39" t="s">
        <v>404</v>
      </c>
      <c r="CO39">
        <v>2</v>
      </c>
      <c r="CP39">
        <v>1657466429</v>
      </c>
      <c r="CQ39">
        <v>73.642600000000002</v>
      </c>
      <c r="CR39">
        <v>74.987099999999998</v>
      </c>
      <c r="CS39">
        <v>23.3872</v>
      </c>
      <c r="CT39">
        <v>17.2088</v>
      </c>
      <c r="CU39">
        <v>73.424300000000002</v>
      </c>
      <c r="CV39">
        <v>23.378799999999998</v>
      </c>
      <c r="CW39">
        <v>499.99099999999999</v>
      </c>
      <c r="CX39">
        <v>99.551000000000002</v>
      </c>
      <c r="CY39">
        <v>0.10012500000000001</v>
      </c>
      <c r="CZ39">
        <v>28.279399999999999</v>
      </c>
      <c r="DA39">
        <v>27.980599999999999</v>
      </c>
      <c r="DB39">
        <v>999.9</v>
      </c>
      <c r="DC39">
        <v>0</v>
      </c>
      <c r="DD39">
        <v>0</v>
      </c>
      <c r="DE39">
        <v>9971.25</v>
      </c>
      <c r="DF39">
        <v>0</v>
      </c>
      <c r="DG39">
        <v>1588.57</v>
      </c>
      <c r="DH39">
        <v>-1.3445100000000001</v>
      </c>
      <c r="DI39">
        <v>75.406099999999995</v>
      </c>
      <c r="DJ39">
        <v>76.3001</v>
      </c>
      <c r="DK39">
        <v>6.1783799999999998</v>
      </c>
      <c r="DL39">
        <v>74.987099999999998</v>
      </c>
      <c r="DM39">
        <v>17.2088</v>
      </c>
      <c r="DN39">
        <v>2.32822</v>
      </c>
      <c r="DO39">
        <v>1.71316</v>
      </c>
      <c r="DP39">
        <v>19.873000000000001</v>
      </c>
      <c r="DQ39">
        <v>15.0161</v>
      </c>
      <c r="DR39">
        <v>1800.1</v>
      </c>
      <c r="DS39">
        <v>0.97800500000000001</v>
      </c>
      <c r="DT39">
        <v>2.1994900000000001E-2</v>
      </c>
      <c r="DU39">
        <v>0</v>
      </c>
      <c r="DV39">
        <v>737.61599999999999</v>
      </c>
      <c r="DW39">
        <v>5.0005300000000004</v>
      </c>
      <c r="DX39">
        <v>14382.5</v>
      </c>
      <c r="DY39">
        <v>16036.2</v>
      </c>
      <c r="DZ39">
        <v>48.625</v>
      </c>
      <c r="EA39">
        <v>49.5</v>
      </c>
      <c r="EB39">
        <v>49.125</v>
      </c>
      <c r="EC39">
        <v>49.061999999999998</v>
      </c>
      <c r="ED39">
        <v>49.811999999999998</v>
      </c>
      <c r="EE39">
        <v>1755.62</v>
      </c>
      <c r="EF39">
        <v>39.479999999999997</v>
      </c>
      <c r="EG39">
        <v>0</v>
      </c>
      <c r="EH39">
        <v>116</v>
      </c>
      <c r="EI39">
        <v>0</v>
      </c>
      <c r="EJ39">
        <v>737.6993846153847</v>
      </c>
      <c r="EK39">
        <v>-4.2324777835877972E-2</v>
      </c>
      <c r="EL39">
        <v>4.8957264812019234</v>
      </c>
      <c r="EM39">
        <v>14382.99230769231</v>
      </c>
      <c r="EN39">
        <v>15</v>
      </c>
      <c r="EO39">
        <v>1657466394</v>
      </c>
      <c r="EP39" t="s">
        <v>524</v>
      </c>
      <c r="EQ39">
        <v>1657466376</v>
      </c>
      <c r="ER39">
        <v>1657466394</v>
      </c>
      <c r="ES39">
        <v>30</v>
      </c>
      <c r="ET39">
        <v>-3.4000000000000002E-2</v>
      </c>
      <c r="EU39">
        <v>3.0000000000000001E-3</v>
      </c>
      <c r="EV39">
        <v>0.216</v>
      </c>
      <c r="EW39">
        <v>0</v>
      </c>
      <c r="EX39">
        <v>75</v>
      </c>
      <c r="EY39">
        <v>17</v>
      </c>
      <c r="EZ39">
        <v>0.28000000000000003</v>
      </c>
      <c r="FA39">
        <v>0.02</v>
      </c>
      <c r="FB39">
        <v>-1.380470975609756</v>
      </c>
      <c r="FC39">
        <v>0.30964912891985918</v>
      </c>
      <c r="FD39">
        <v>4.3838956325751112E-2</v>
      </c>
      <c r="FE39">
        <v>1</v>
      </c>
      <c r="FF39">
        <v>6.2437278048780476</v>
      </c>
      <c r="FG39">
        <v>-7.6514216027873699E-2</v>
      </c>
      <c r="FH39">
        <v>5.7644736629072248E-2</v>
      </c>
      <c r="FI39">
        <v>1</v>
      </c>
      <c r="FJ39">
        <v>2</v>
      </c>
      <c r="FK39">
        <v>2</v>
      </c>
      <c r="FL39" t="s">
        <v>406</v>
      </c>
      <c r="FM39">
        <v>3.1107399999999998</v>
      </c>
      <c r="FN39">
        <v>2.73821</v>
      </c>
      <c r="FO39">
        <v>1.9817999999999999E-2</v>
      </c>
      <c r="FP39">
        <v>2.0265600000000002E-2</v>
      </c>
      <c r="FQ39">
        <v>0.1066</v>
      </c>
      <c r="FR39">
        <v>8.5689899999999999E-2</v>
      </c>
      <c r="FS39">
        <v>23623.599999999999</v>
      </c>
      <c r="FT39">
        <v>24466.3</v>
      </c>
      <c r="FU39">
        <v>23948.3</v>
      </c>
      <c r="FV39">
        <v>25269.9</v>
      </c>
      <c r="FW39">
        <v>30830.5</v>
      </c>
      <c r="FX39">
        <v>32404.400000000001</v>
      </c>
      <c r="FY39">
        <v>38164.5</v>
      </c>
      <c r="FZ39">
        <v>39309.1</v>
      </c>
      <c r="GA39">
        <v>2.1734499999999999</v>
      </c>
      <c r="GB39">
        <v>1.85697</v>
      </c>
      <c r="GC39">
        <v>2.5186699999999999E-2</v>
      </c>
      <c r="GD39">
        <v>0</v>
      </c>
      <c r="GE39">
        <v>27.569199999999999</v>
      </c>
      <c r="GF39">
        <v>999.9</v>
      </c>
      <c r="GG39">
        <v>59.7</v>
      </c>
      <c r="GH39">
        <v>33.9</v>
      </c>
      <c r="GI39">
        <v>31.862500000000001</v>
      </c>
      <c r="GJ39">
        <v>61.307400000000001</v>
      </c>
      <c r="GK39">
        <v>26.362200000000001</v>
      </c>
      <c r="GL39">
        <v>1</v>
      </c>
      <c r="GM39">
        <v>0.24788099999999999</v>
      </c>
      <c r="GN39">
        <v>2.2236799999999999</v>
      </c>
      <c r="GO39">
        <v>20.358599999999999</v>
      </c>
      <c r="GP39">
        <v>5.2529300000000001</v>
      </c>
      <c r="GQ39">
        <v>12.0099</v>
      </c>
      <c r="GR39">
        <v>4.9798499999999999</v>
      </c>
      <c r="GS39">
        <v>3.2923300000000002</v>
      </c>
      <c r="GT39">
        <v>9999</v>
      </c>
      <c r="GU39">
        <v>9999</v>
      </c>
      <c r="GV39">
        <v>9999</v>
      </c>
      <c r="GW39">
        <v>999.9</v>
      </c>
      <c r="GX39">
        <v>1.8758900000000001</v>
      </c>
      <c r="GY39">
        <v>1.8766799999999999</v>
      </c>
      <c r="GZ39">
        <v>1.8830100000000001</v>
      </c>
      <c r="HA39">
        <v>1.8861300000000001</v>
      </c>
      <c r="HB39">
        <v>1.8768499999999999</v>
      </c>
      <c r="HC39">
        <v>1.88354</v>
      </c>
      <c r="HD39">
        <v>1.8824799999999999</v>
      </c>
      <c r="HE39">
        <v>1.8858299999999999</v>
      </c>
      <c r="HF39">
        <v>5</v>
      </c>
      <c r="HG39">
        <v>0</v>
      </c>
      <c r="HH39">
        <v>0</v>
      </c>
      <c r="HI39">
        <v>0</v>
      </c>
      <c r="HJ39" t="s">
        <v>407</v>
      </c>
      <c r="HK39" t="s">
        <v>408</v>
      </c>
      <c r="HL39" t="s">
        <v>409</v>
      </c>
      <c r="HM39" t="s">
        <v>409</v>
      </c>
      <c r="HN39" t="s">
        <v>409</v>
      </c>
      <c r="HO39" t="s">
        <v>409</v>
      </c>
      <c r="HP39">
        <v>0</v>
      </c>
      <c r="HQ39">
        <v>100</v>
      </c>
      <c r="HR39">
        <v>100</v>
      </c>
      <c r="HS39">
        <v>0.218</v>
      </c>
      <c r="HT39">
        <v>8.3999999999999995E-3</v>
      </c>
      <c r="HU39">
        <v>0.32257384021743812</v>
      </c>
      <c r="HV39">
        <v>-1.525366800250961E-3</v>
      </c>
      <c r="HW39">
        <v>1.461931187239696E-6</v>
      </c>
      <c r="HX39">
        <v>-4.9129200544651127E-10</v>
      </c>
      <c r="HY39">
        <v>-4.2544504396332637E-2</v>
      </c>
      <c r="HZ39">
        <v>1.0304401366260089E-2</v>
      </c>
      <c r="IA39">
        <v>-7.4986175083245816E-4</v>
      </c>
      <c r="IB39">
        <v>1.7208249193675381E-5</v>
      </c>
      <c r="IC39">
        <v>3</v>
      </c>
      <c r="ID39">
        <v>2175</v>
      </c>
      <c r="IE39">
        <v>1</v>
      </c>
      <c r="IF39">
        <v>24</v>
      </c>
      <c r="IG39">
        <v>0.9</v>
      </c>
      <c r="IH39">
        <v>0.6</v>
      </c>
      <c r="II39">
        <v>0.308838</v>
      </c>
      <c r="IJ39">
        <v>2.6843300000000001</v>
      </c>
      <c r="IK39">
        <v>1.6015600000000001</v>
      </c>
      <c r="IL39">
        <v>2.34985</v>
      </c>
      <c r="IM39">
        <v>1.5502899999999999</v>
      </c>
      <c r="IN39">
        <v>2.3107899999999999</v>
      </c>
      <c r="IO39">
        <v>36.7654</v>
      </c>
      <c r="IP39">
        <v>16.049600000000002</v>
      </c>
      <c r="IQ39">
        <v>18</v>
      </c>
      <c r="IR39">
        <v>589.79899999999998</v>
      </c>
      <c r="IS39">
        <v>427.55200000000002</v>
      </c>
      <c r="IT39">
        <v>25.314699999999998</v>
      </c>
      <c r="IU39">
        <v>30.629200000000001</v>
      </c>
      <c r="IV39">
        <v>30.000299999999999</v>
      </c>
      <c r="IW39">
        <v>30.394200000000001</v>
      </c>
      <c r="IX39">
        <v>30.376799999999999</v>
      </c>
      <c r="IY39">
        <v>6.1555099999999996</v>
      </c>
      <c r="IZ39">
        <v>54.088200000000001</v>
      </c>
      <c r="JA39">
        <v>0</v>
      </c>
      <c r="JB39">
        <v>25.3215</v>
      </c>
      <c r="JC39">
        <v>75</v>
      </c>
      <c r="JD39">
        <v>17.2102</v>
      </c>
      <c r="JE39">
        <v>99.552800000000005</v>
      </c>
      <c r="JF39">
        <v>99.495400000000004</v>
      </c>
    </row>
    <row r="40" spans="1:266" x14ac:dyDescent="0.25">
      <c r="A40">
        <v>24</v>
      </c>
      <c r="B40">
        <v>1657466562.5999999</v>
      </c>
      <c r="C40">
        <v>4477.0999999046326</v>
      </c>
      <c r="D40" t="s">
        <v>525</v>
      </c>
      <c r="E40" t="s">
        <v>526</v>
      </c>
      <c r="F40" t="s">
        <v>396</v>
      </c>
      <c r="G40" t="s">
        <v>397</v>
      </c>
      <c r="H40" t="s">
        <v>493</v>
      </c>
      <c r="I40" t="s">
        <v>494</v>
      </c>
      <c r="J40" t="s">
        <v>495</v>
      </c>
      <c r="K40">
        <v>1657466562.5999999</v>
      </c>
      <c r="L40">
        <f t="shared" si="0"/>
        <v>5.2913511122851808E-3</v>
      </c>
      <c r="M40">
        <f t="shared" si="1"/>
        <v>5.2913511122851808</v>
      </c>
      <c r="N40">
        <f t="shared" si="2"/>
        <v>-0.99638983019704763</v>
      </c>
      <c r="O40">
        <f t="shared" si="3"/>
        <v>50.8596</v>
      </c>
      <c r="P40">
        <f t="shared" si="4"/>
        <v>54.107851799672396</v>
      </c>
      <c r="Q40">
        <f t="shared" si="5"/>
        <v>5.3917292656998086</v>
      </c>
      <c r="R40">
        <f t="shared" si="6"/>
        <v>5.0680480677195598</v>
      </c>
      <c r="S40">
        <f t="shared" si="7"/>
        <v>0.37552246199726191</v>
      </c>
      <c r="T40">
        <f t="shared" si="8"/>
        <v>2.9247769843061939</v>
      </c>
      <c r="U40">
        <f t="shared" si="9"/>
        <v>0.35064599372979105</v>
      </c>
      <c r="V40">
        <f t="shared" si="10"/>
        <v>0.22125132320485785</v>
      </c>
      <c r="W40">
        <f t="shared" si="11"/>
        <v>344.41309930243261</v>
      </c>
      <c r="X40">
        <f t="shared" si="12"/>
        <v>28.934383742276893</v>
      </c>
      <c r="Y40">
        <f t="shared" si="13"/>
        <v>27.948</v>
      </c>
      <c r="Z40">
        <f t="shared" si="14"/>
        <v>3.783351122290834</v>
      </c>
      <c r="AA40">
        <f t="shared" si="15"/>
        <v>60.29891975487849</v>
      </c>
      <c r="AB40">
        <f t="shared" si="16"/>
        <v>2.32573020386595</v>
      </c>
      <c r="AC40">
        <f t="shared" si="17"/>
        <v>3.8570014410213154</v>
      </c>
      <c r="AD40">
        <f t="shared" si="18"/>
        <v>1.4576209184248841</v>
      </c>
      <c r="AE40">
        <f t="shared" si="19"/>
        <v>-233.34858405177647</v>
      </c>
      <c r="AF40">
        <f t="shared" si="20"/>
        <v>52.192270913489963</v>
      </c>
      <c r="AG40">
        <f t="shared" si="21"/>
        <v>3.894174933585751</v>
      </c>
      <c r="AH40">
        <f t="shared" si="22"/>
        <v>167.15096109773185</v>
      </c>
      <c r="AI40">
        <v>0</v>
      </c>
      <c r="AJ40">
        <v>0</v>
      </c>
      <c r="AK40">
        <f t="shared" si="23"/>
        <v>1</v>
      </c>
      <c r="AL40">
        <f t="shared" si="24"/>
        <v>0</v>
      </c>
      <c r="AM40">
        <f t="shared" si="25"/>
        <v>52505.674196111249</v>
      </c>
      <c r="AN40" t="s">
        <v>400</v>
      </c>
      <c r="AO40">
        <v>12165.1</v>
      </c>
      <c r="AP40">
        <v>210.61769230769229</v>
      </c>
      <c r="AQ40">
        <v>938.28899999999999</v>
      </c>
      <c r="AR40">
        <f t="shared" si="26"/>
        <v>0.77553004212167864</v>
      </c>
      <c r="AS40">
        <v>-0.38717931741538342</v>
      </c>
      <c r="AT40" t="s">
        <v>527</v>
      </c>
      <c r="AU40">
        <v>10172.299999999999</v>
      </c>
      <c r="AV40">
        <v>740.92376000000002</v>
      </c>
      <c r="AW40">
        <v>904.101</v>
      </c>
      <c r="AX40">
        <f t="shared" si="27"/>
        <v>0.18048563158319697</v>
      </c>
      <c r="AY40">
        <v>0.5</v>
      </c>
      <c r="AZ40">
        <f t="shared" si="28"/>
        <v>1513.3778996512165</v>
      </c>
      <c r="BA40">
        <f t="shared" si="29"/>
        <v>-0.99638983019704763</v>
      </c>
      <c r="BB40">
        <f t="shared" si="30"/>
        <v>136.57148302130093</v>
      </c>
      <c r="BC40">
        <f t="shared" si="31"/>
        <v>-4.0255015810794324E-4</v>
      </c>
      <c r="BD40">
        <f t="shared" si="32"/>
        <v>3.7814359236412735E-2</v>
      </c>
      <c r="BE40">
        <f t="shared" si="33"/>
        <v>208.84497695872918</v>
      </c>
      <c r="BF40" t="s">
        <v>528</v>
      </c>
      <c r="BG40">
        <v>562.75</v>
      </c>
      <c r="BH40">
        <f t="shared" si="34"/>
        <v>562.75</v>
      </c>
      <c r="BI40">
        <f t="shared" si="35"/>
        <v>0.37755848074496101</v>
      </c>
      <c r="BJ40">
        <f t="shared" si="36"/>
        <v>0.47803357834018351</v>
      </c>
      <c r="BK40">
        <f t="shared" si="37"/>
        <v>9.1037149270781437E-2</v>
      </c>
      <c r="BL40">
        <f t="shared" si="38"/>
        <v>0.23530089072079044</v>
      </c>
      <c r="BM40">
        <f t="shared" si="39"/>
        <v>4.6982751193559796E-2</v>
      </c>
      <c r="BN40">
        <f t="shared" si="40"/>
        <v>0.36307837693170786</v>
      </c>
      <c r="BO40">
        <f t="shared" si="41"/>
        <v>0.63692162306829214</v>
      </c>
      <c r="BP40">
        <v>442</v>
      </c>
      <c r="BQ40">
        <v>300</v>
      </c>
      <c r="BR40">
        <v>300</v>
      </c>
      <c r="BS40">
        <v>300</v>
      </c>
      <c r="BT40">
        <v>10172.299999999999</v>
      </c>
      <c r="BU40">
        <v>869.86</v>
      </c>
      <c r="BV40">
        <v>-6.9430200000000003E-3</v>
      </c>
      <c r="BW40">
        <v>-0.57999999999999996</v>
      </c>
      <c r="BX40" t="s">
        <v>403</v>
      </c>
      <c r="BY40" t="s">
        <v>403</v>
      </c>
      <c r="BZ40" t="s">
        <v>403</v>
      </c>
      <c r="CA40" t="s">
        <v>403</v>
      </c>
      <c r="CB40" t="s">
        <v>403</v>
      </c>
      <c r="CC40" t="s">
        <v>403</v>
      </c>
      <c r="CD40" t="s">
        <v>403</v>
      </c>
      <c r="CE40" t="s">
        <v>403</v>
      </c>
      <c r="CF40" t="s">
        <v>403</v>
      </c>
      <c r="CG40" t="s">
        <v>403</v>
      </c>
      <c r="CH40">
        <f t="shared" si="42"/>
        <v>1800.23</v>
      </c>
      <c r="CI40">
        <f t="shared" si="43"/>
        <v>1513.3778996512165</v>
      </c>
      <c r="CJ40">
        <f t="shared" si="44"/>
        <v>0.84065808238459327</v>
      </c>
      <c r="CK40">
        <f t="shared" si="45"/>
        <v>0.1913161647691865</v>
      </c>
      <c r="CL40">
        <v>6</v>
      </c>
      <c r="CM40">
        <v>0.5</v>
      </c>
      <c r="CN40" t="s">
        <v>404</v>
      </c>
      <c r="CO40">
        <v>2</v>
      </c>
      <c r="CP40">
        <v>1657466562.5999999</v>
      </c>
      <c r="CQ40">
        <v>50.8596</v>
      </c>
      <c r="CR40">
        <v>49.987099999999998</v>
      </c>
      <c r="CS40">
        <v>23.339500000000001</v>
      </c>
      <c r="CT40">
        <v>17.139700000000001</v>
      </c>
      <c r="CU40">
        <v>50.633099999999999</v>
      </c>
      <c r="CV40">
        <v>23.334199999999999</v>
      </c>
      <c r="CW40">
        <v>500.13099999999997</v>
      </c>
      <c r="CX40">
        <v>99.548000000000002</v>
      </c>
      <c r="CY40">
        <v>9.9816100000000005E-2</v>
      </c>
      <c r="CZ40">
        <v>28.279</v>
      </c>
      <c r="DA40">
        <v>27.948</v>
      </c>
      <c r="DB40">
        <v>999.9</v>
      </c>
      <c r="DC40">
        <v>0</v>
      </c>
      <c r="DD40">
        <v>0</v>
      </c>
      <c r="DE40">
        <v>10018.1</v>
      </c>
      <c r="DF40">
        <v>0</v>
      </c>
      <c r="DG40">
        <v>1598.6</v>
      </c>
      <c r="DH40">
        <v>0.87248599999999998</v>
      </c>
      <c r="DI40">
        <v>52.075000000000003</v>
      </c>
      <c r="DJ40">
        <v>50.858800000000002</v>
      </c>
      <c r="DK40">
        <v>6.19984</v>
      </c>
      <c r="DL40">
        <v>49.987099999999998</v>
      </c>
      <c r="DM40">
        <v>17.139700000000001</v>
      </c>
      <c r="DN40">
        <v>2.3233999999999999</v>
      </c>
      <c r="DO40">
        <v>1.7062200000000001</v>
      </c>
      <c r="DP40">
        <v>19.839600000000001</v>
      </c>
      <c r="DQ40">
        <v>14.953099999999999</v>
      </c>
      <c r="DR40">
        <v>1800.23</v>
      </c>
      <c r="DS40">
        <v>0.97800500000000001</v>
      </c>
      <c r="DT40">
        <v>2.1994900000000001E-2</v>
      </c>
      <c r="DU40">
        <v>0</v>
      </c>
      <c r="DV40">
        <v>741.01199999999994</v>
      </c>
      <c r="DW40">
        <v>5.0005300000000004</v>
      </c>
      <c r="DX40">
        <v>14431.5</v>
      </c>
      <c r="DY40">
        <v>16037.3</v>
      </c>
      <c r="DZ40">
        <v>48.5</v>
      </c>
      <c r="EA40">
        <v>49.375</v>
      </c>
      <c r="EB40">
        <v>49.061999999999998</v>
      </c>
      <c r="EC40">
        <v>49</v>
      </c>
      <c r="ED40">
        <v>49.811999999999998</v>
      </c>
      <c r="EE40">
        <v>1755.74</v>
      </c>
      <c r="EF40">
        <v>39.49</v>
      </c>
      <c r="EG40">
        <v>0</v>
      </c>
      <c r="EH40">
        <v>133.39999985694891</v>
      </c>
      <c r="EI40">
        <v>0</v>
      </c>
      <c r="EJ40">
        <v>740.92376000000002</v>
      </c>
      <c r="EK40">
        <v>1.250461544369708</v>
      </c>
      <c r="EL40">
        <v>-11.700000082786559</v>
      </c>
      <c r="EM40">
        <v>14429.892</v>
      </c>
      <c r="EN40">
        <v>15</v>
      </c>
      <c r="EO40">
        <v>1657466507.5999999</v>
      </c>
      <c r="EP40" t="s">
        <v>529</v>
      </c>
      <c r="EQ40">
        <v>1657466495.5999999</v>
      </c>
      <c r="ER40">
        <v>1657466507.5999999</v>
      </c>
      <c r="ES40">
        <v>31</v>
      </c>
      <c r="ET40">
        <v>-2.1999999999999999E-2</v>
      </c>
      <c r="EU40">
        <v>-3.0000000000000001E-3</v>
      </c>
      <c r="EV40">
        <v>0.22800000000000001</v>
      </c>
      <c r="EW40">
        <v>-2E-3</v>
      </c>
      <c r="EX40">
        <v>50</v>
      </c>
      <c r="EY40">
        <v>17</v>
      </c>
      <c r="EZ40">
        <v>0.28000000000000003</v>
      </c>
      <c r="FA40">
        <v>0.01</v>
      </c>
      <c r="FB40">
        <v>0.86059392682926827</v>
      </c>
      <c r="FC40">
        <v>5.7573972125437307E-2</v>
      </c>
      <c r="FD40">
        <v>1.821430963775492E-2</v>
      </c>
      <c r="FE40">
        <v>1</v>
      </c>
      <c r="FF40">
        <v>6.2023012195121963</v>
      </c>
      <c r="FG40">
        <v>-8.1410174216028836E-2</v>
      </c>
      <c r="FH40">
        <v>9.2670565735393853E-3</v>
      </c>
      <c r="FI40">
        <v>1</v>
      </c>
      <c r="FJ40">
        <v>2</v>
      </c>
      <c r="FK40">
        <v>2</v>
      </c>
      <c r="FL40" t="s">
        <v>406</v>
      </c>
      <c r="FM40">
        <v>3.1111800000000001</v>
      </c>
      <c r="FN40">
        <v>2.7383099999999998</v>
      </c>
      <c r="FO40">
        <v>1.3750500000000001E-2</v>
      </c>
      <c r="FP40">
        <v>1.35979E-2</v>
      </c>
      <c r="FQ40">
        <v>0.10644199999999999</v>
      </c>
      <c r="FR40">
        <v>8.5425699999999993E-2</v>
      </c>
      <c r="FS40">
        <v>23767.9</v>
      </c>
      <c r="FT40">
        <v>24632.1</v>
      </c>
      <c r="FU40">
        <v>23946.7</v>
      </c>
      <c r="FV40">
        <v>25269.599999999999</v>
      </c>
      <c r="FW40">
        <v>30833.9</v>
      </c>
      <c r="FX40">
        <v>32413.599999999999</v>
      </c>
      <c r="FY40">
        <v>38162</v>
      </c>
      <c r="FZ40">
        <v>39309</v>
      </c>
      <c r="GA40">
        <v>2.1737199999999999</v>
      </c>
      <c r="GB40">
        <v>1.8552500000000001</v>
      </c>
      <c r="GC40">
        <v>2.78838E-2</v>
      </c>
      <c r="GD40">
        <v>0</v>
      </c>
      <c r="GE40">
        <v>27.4925</v>
      </c>
      <c r="GF40">
        <v>999.9</v>
      </c>
      <c r="GG40">
        <v>59.4</v>
      </c>
      <c r="GH40">
        <v>34</v>
      </c>
      <c r="GI40">
        <v>31.883500000000002</v>
      </c>
      <c r="GJ40">
        <v>60.8583</v>
      </c>
      <c r="GK40">
        <v>26.458300000000001</v>
      </c>
      <c r="GL40">
        <v>1</v>
      </c>
      <c r="GM40">
        <v>0.24939800000000001</v>
      </c>
      <c r="GN40">
        <v>1.66734</v>
      </c>
      <c r="GO40">
        <v>20.3658</v>
      </c>
      <c r="GP40">
        <v>5.2553299999999998</v>
      </c>
      <c r="GQ40">
        <v>12.0099</v>
      </c>
      <c r="GR40">
        <v>4.9802499999999998</v>
      </c>
      <c r="GS40">
        <v>3.2930000000000001</v>
      </c>
      <c r="GT40">
        <v>9999</v>
      </c>
      <c r="GU40">
        <v>9999</v>
      </c>
      <c r="GV40">
        <v>9999</v>
      </c>
      <c r="GW40">
        <v>999.9</v>
      </c>
      <c r="GX40">
        <v>1.87588</v>
      </c>
      <c r="GY40">
        <v>1.8766799999999999</v>
      </c>
      <c r="GZ40">
        <v>1.8830499999999999</v>
      </c>
      <c r="HA40">
        <v>1.88612</v>
      </c>
      <c r="HB40">
        <v>1.87683</v>
      </c>
      <c r="HC40">
        <v>1.88354</v>
      </c>
      <c r="HD40">
        <v>1.8824799999999999</v>
      </c>
      <c r="HE40">
        <v>1.8858299999999999</v>
      </c>
      <c r="HF40">
        <v>5</v>
      </c>
      <c r="HG40">
        <v>0</v>
      </c>
      <c r="HH40">
        <v>0</v>
      </c>
      <c r="HI40">
        <v>0</v>
      </c>
      <c r="HJ40" t="s">
        <v>407</v>
      </c>
      <c r="HK40" t="s">
        <v>408</v>
      </c>
      <c r="HL40" t="s">
        <v>409</v>
      </c>
      <c r="HM40" t="s">
        <v>409</v>
      </c>
      <c r="HN40" t="s">
        <v>409</v>
      </c>
      <c r="HO40" t="s">
        <v>409</v>
      </c>
      <c r="HP40">
        <v>0</v>
      </c>
      <c r="HQ40">
        <v>100</v>
      </c>
      <c r="HR40">
        <v>100</v>
      </c>
      <c r="HS40">
        <v>0.22700000000000001</v>
      </c>
      <c r="HT40">
        <v>5.3E-3</v>
      </c>
      <c r="HU40">
        <v>0.30008013939498202</v>
      </c>
      <c r="HV40">
        <v>-1.525366800250961E-3</v>
      </c>
      <c r="HW40">
        <v>1.461931187239696E-6</v>
      </c>
      <c r="HX40">
        <v>-4.9129200544651127E-10</v>
      </c>
      <c r="HY40">
        <v>-4.5476565907203413E-2</v>
      </c>
      <c r="HZ40">
        <v>1.0304401366260089E-2</v>
      </c>
      <c r="IA40">
        <v>-7.4986175083245816E-4</v>
      </c>
      <c r="IB40">
        <v>1.7208249193675381E-5</v>
      </c>
      <c r="IC40">
        <v>3</v>
      </c>
      <c r="ID40">
        <v>2175</v>
      </c>
      <c r="IE40">
        <v>1</v>
      </c>
      <c r="IF40">
        <v>24</v>
      </c>
      <c r="IG40">
        <v>1.1000000000000001</v>
      </c>
      <c r="IH40">
        <v>0.9</v>
      </c>
      <c r="II40">
        <v>0.25390600000000002</v>
      </c>
      <c r="IJ40">
        <v>2.6928700000000001</v>
      </c>
      <c r="IK40">
        <v>1.6015600000000001</v>
      </c>
      <c r="IL40">
        <v>2.34619</v>
      </c>
      <c r="IM40">
        <v>1.5502899999999999</v>
      </c>
      <c r="IN40">
        <v>2.34497</v>
      </c>
      <c r="IO40">
        <v>36.860399999999998</v>
      </c>
      <c r="IP40">
        <v>16.049600000000002</v>
      </c>
      <c r="IQ40">
        <v>18</v>
      </c>
      <c r="IR40">
        <v>590.43700000000001</v>
      </c>
      <c r="IS40">
        <v>426.78</v>
      </c>
      <c r="IT40">
        <v>25.688500000000001</v>
      </c>
      <c r="IU40">
        <v>30.666499999999999</v>
      </c>
      <c r="IV40">
        <v>29.9999</v>
      </c>
      <c r="IW40">
        <v>30.441800000000001</v>
      </c>
      <c r="IX40">
        <v>30.424499999999998</v>
      </c>
      <c r="IY40">
        <v>5.0609000000000002</v>
      </c>
      <c r="IZ40">
        <v>54.316299999999998</v>
      </c>
      <c r="JA40">
        <v>0</v>
      </c>
      <c r="JB40">
        <v>25.730399999999999</v>
      </c>
      <c r="JC40">
        <v>50</v>
      </c>
      <c r="JD40">
        <v>17.136500000000002</v>
      </c>
      <c r="JE40">
        <v>99.546199999999999</v>
      </c>
      <c r="JF40">
        <v>99.494600000000005</v>
      </c>
    </row>
    <row r="41" spans="1:266" x14ac:dyDescent="0.25">
      <c r="A41">
        <v>25</v>
      </c>
      <c r="B41">
        <v>1657466688.5999999</v>
      </c>
      <c r="C41">
        <v>4603.0999999046326</v>
      </c>
      <c r="D41" t="s">
        <v>530</v>
      </c>
      <c r="E41" t="s">
        <v>531</v>
      </c>
      <c r="F41" t="s">
        <v>396</v>
      </c>
      <c r="G41" t="s">
        <v>397</v>
      </c>
      <c r="H41" t="s">
        <v>493</v>
      </c>
      <c r="I41" t="s">
        <v>494</v>
      </c>
      <c r="J41" t="s">
        <v>495</v>
      </c>
      <c r="K41">
        <v>1657466688.5999999</v>
      </c>
      <c r="L41">
        <f t="shared" si="0"/>
        <v>5.3859058698537106E-3</v>
      </c>
      <c r="M41">
        <f t="shared" si="1"/>
        <v>5.385905869853711</v>
      </c>
      <c r="N41">
        <f t="shared" si="2"/>
        <v>-3.2693424322234419</v>
      </c>
      <c r="O41">
        <f t="shared" si="3"/>
        <v>23.788799999999998</v>
      </c>
      <c r="P41">
        <f t="shared" si="4"/>
        <v>37.484414757720764</v>
      </c>
      <c r="Q41">
        <f t="shared" si="5"/>
        <v>3.7351679446310491</v>
      </c>
      <c r="R41">
        <f t="shared" si="6"/>
        <v>2.3704561956095995</v>
      </c>
      <c r="S41">
        <f t="shared" si="7"/>
        <v>0.38529667194811618</v>
      </c>
      <c r="T41">
        <f t="shared" si="8"/>
        <v>2.9232121966281621</v>
      </c>
      <c r="U41">
        <f t="shared" si="9"/>
        <v>0.35914372167988468</v>
      </c>
      <c r="V41">
        <f t="shared" si="10"/>
        <v>0.22666646248640976</v>
      </c>
      <c r="W41">
        <f t="shared" si="11"/>
        <v>344.36749930233964</v>
      </c>
      <c r="X41">
        <f t="shared" si="12"/>
        <v>28.909222876915116</v>
      </c>
      <c r="Y41">
        <f t="shared" si="13"/>
        <v>27.950700000000001</v>
      </c>
      <c r="Z41">
        <f t="shared" si="14"/>
        <v>3.7839468957565439</v>
      </c>
      <c r="AA41">
        <f t="shared" si="15"/>
        <v>60.554086143299791</v>
      </c>
      <c r="AB41">
        <f t="shared" si="16"/>
        <v>2.3354904521067996</v>
      </c>
      <c r="AC41">
        <f t="shared" si="17"/>
        <v>3.8568668125548413</v>
      </c>
      <c r="AD41">
        <f t="shared" si="18"/>
        <v>1.4484564436497442</v>
      </c>
      <c r="AE41">
        <f t="shared" si="19"/>
        <v>-237.51844886054863</v>
      </c>
      <c r="AF41">
        <f t="shared" si="20"/>
        <v>51.644279965051169</v>
      </c>
      <c r="AG41">
        <f t="shared" si="21"/>
        <v>3.8553911415510762</v>
      </c>
      <c r="AH41">
        <f t="shared" si="22"/>
        <v>162.34872154839326</v>
      </c>
      <c r="AI41">
        <v>0</v>
      </c>
      <c r="AJ41">
        <v>0</v>
      </c>
      <c r="AK41">
        <f t="shared" si="23"/>
        <v>1</v>
      </c>
      <c r="AL41">
        <f t="shared" si="24"/>
        <v>0</v>
      </c>
      <c r="AM41">
        <f t="shared" si="25"/>
        <v>52460.794452957656</v>
      </c>
      <c r="AN41" t="s">
        <v>400</v>
      </c>
      <c r="AO41">
        <v>12165.1</v>
      </c>
      <c r="AP41">
        <v>210.61769230769229</v>
      </c>
      <c r="AQ41">
        <v>938.28899999999999</v>
      </c>
      <c r="AR41">
        <f t="shared" si="26"/>
        <v>0.77553004212167864</v>
      </c>
      <c r="AS41">
        <v>-0.38717931741538342</v>
      </c>
      <c r="AT41" t="s">
        <v>532</v>
      </c>
      <c r="AU41">
        <v>10172.6</v>
      </c>
      <c r="AV41">
        <v>747.55668000000003</v>
      </c>
      <c r="AW41">
        <v>882.29200000000003</v>
      </c>
      <c r="AX41">
        <f t="shared" si="27"/>
        <v>0.15271057654381992</v>
      </c>
      <c r="AY41">
        <v>0.5</v>
      </c>
      <c r="AZ41">
        <f t="shared" si="28"/>
        <v>1513.1762996511698</v>
      </c>
      <c r="BA41">
        <f t="shared" si="29"/>
        <v>-3.2693424322234419</v>
      </c>
      <c r="BB41">
        <f t="shared" si="30"/>
        <v>115.53901256608707</v>
      </c>
      <c r="BC41">
        <f t="shared" si="31"/>
        <v>-1.9047107171004986E-3</v>
      </c>
      <c r="BD41">
        <f t="shared" si="32"/>
        <v>6.3467650165704728E-2</v>
      </c>
      <c r="BE41">
        <f t="shared" si="33"/>
        <v>207.65925791932179</v>
      </c>
      <c r="BF41" t="s">
        <v>533</v>
      </c>
      <c r="BG41">
        <v>574.17999999999995</v>
      </c>
      <c r="BH41">
        <f t="shared" si="34"/>
        <v>574.17999999999995</v>
      </c>
      <c r="BI41">
        <f t="shared" si="35"/>
        <v>0.34921771930381329</v>
      </c>
      <c r="BJ41">
        <f t="shared" si="36"/>
        <v>0.43729332190891612</v>
      </c>
      <c r="BK41">
        <f t="shared" si="37"/>
        <v>0.15379185903122403</v>
      </c>
      <c r="BL41">
        <f t="shared" si="38"/>
        <v>0.20059620928916327</v>
      </c>
      <c r="BM41">
        <f t="shared" si="39"/>
        <v>7.6953700672334355E-2</v>
      </c>
      <c r="BN41">
        <f t="shared" si="40"/>
        <v>0.33587430397071888</v>
      </c>
      <c r="BO41">
        <f t="shared" si="41"/>
        <v>0.66412569602928118</v>
      </c>
      <c r="BP41">
        <v>444</v>
      </c>
      <c r="BQ41">
        <v>300</v>
      </c>
      <c r="BR41">
        <v>300</v>
      </c>
      <c r="BS41">
        <v>300</v>
      </c>
      <c r="BT41">
        <v>10172.6</v>
      </c>
      <c r="BU41">
        <v>853.46</v>
      </c>
      <c r="BV41">
        <v>-6.9430300000000002E-3</v>
      </c>
      <c r="BW41">
        <v>0</v>
      </c>
      <c r="BX41" t="s">
        <v>403</v>
      </c>
      <c r="BY41" t="s">
        <v>403</v>
      </c>
      <c r="BZ41" t="s">
        <v>403</v>
      </c>
      <c r="CA41" t="s">
        <v>403</v>
      </c>
      <c r="CB41" t="s">
        <v>403</v>
      </c>
      <c r="CC41" t="s">
        <v>403</v>
      </c>
      <c r="CD41" t="s">
        <v>403</v>
      </c>
      <c r="CE41" t="s">
        <v>403</v>
      </c>
      <c r="CF41" t="s">
        <v>403</v>
      </c>
      <c r="CG41" t="s">
        <v>403</v>
      </c>
      <c r="CH41">
        <f t="shared" si="42"/>
        <v>1799.99</v>
      </c>
      <c r="CI41">
        <f t="shared" si="43"/>
        <v>1513.1762996511698</v>
      </c>
      <c r="CJ41">
        <f t="shared" si="44"/>
        <v>0.84065817012937283</v>
      </c>
      <c r="CK41">
        <f t="shared" si="45"/>
        <v>0.19131634025874569</v>
      </c>
      <c r="CL41">
        <v>6</v>
      </c>
      <c r="CM41">
        <v>0.5</v>
      </c>
      <c r="CN41" t="s">
        <v>404</v>
      </c>
      <c r="CO41">
        <v>2</v>
      </c>
      <c r="CP41">
        <v>1657466688.5999999</v>
      </c>
      <c r="CQ41">
        <v>23.788799999999998</v>
      </c>
      <c r="CR41">
        <v>20.0197</v>
      </c>
      <c r="CS41">
        <v>23.437899999999999</v>
      </c>
      <c r="CT41">
        <v>17.126899999999999</v>
      </c>
      <c r="CU41">
        <v>23.486999999999998</v>
      </c>
      <c r="CV41">
        <v>23.4331</v>
      </c>
      <c r="CW41">
        <v>500.048</v>
      </c>
      <c r="CX41">
        <v>99.545599999999993</v>
      </c>
      <c r="CY41">
        <v>0.10029200000000001</v>
      </c>
      <c r="CZ41">
        <v>28.278400000000001</v>
      </c>
      <c r="DA41">
        <v>27.950700000000001</v>
      </c>
      <c r="DB41">
        <v>999.9</v>
      </c>
      <c r="DC41">
        <v>0</v>
      </c>
      <c r="DD41">
        <v>0</v>
      </c>
      <c r="DE41">
        <v>10009.4</v>
      </c>
      <c r="DF41">
        <v>0</v>
      </c>
      <c r="DG41">
        <v>1607.99</v>
      </c>
      <c r="DH41">
        <v>3.7690800000000002</v>
      </c>
      <c r="DI41">
        <v>24.3597</v>
      </c>
      <c r="DJ41">
        <v>20.368600000000001</v>
      </c>
      <c r="DK41">
        <v>6.3110299999999997</v>
      </c>
      <c r="DL41">
        <v>20.0197</v>
      </c>
      <c r="DM41">
        <v>17.126899999999999</v>
      </c>
      <c r="DN41">
        <v>2.3331400000000002</v>
      </c>
      <c r="DO41">
        <v>1.7049099999999999</v>
      </c>
      <c r="DP41">
        <v>19.9071</v>
      </c>
      <c r="DQ41">
        <v>14.9412</v>
      </c>
      <c r="DR41">
        <v>1799.99</v>
      </c>
      <c r="DS41">
        <v>0.97800200000000004</v>
      </c>
      <c r="DT41">
        <v>2.1998400000000001E-2</v>
      </c>
      <c r="DU41">
        <v>0</v>
      </c>
      <c r="DV41">
        <v>747.59199999999998</v>
      </c>
      <c r="DW41">
        <v>5.0005300000000004</v>
      </c>
      <c r="DX41">
        <v>14547.5</v>
      </c>
      <c r="DY41">
        <v>16035.2</v>
      </c>
      <c r="DZ41">
        <v>48.375</v>
      </c>
      <c r="EA41">
        <v>49.311999999999998</v>
      </c>
      <c r="EB41">
        <v>48.936999999999998</v>
      </c>
      <c r="EC41">
        <v>48.875</v>
      </c>
      <c r="ED41">
        <v>49.686999999999998</v>
      </c>
      <c r="EE41">
        <v>1755.5</v>
      </c>
      <c r="EF41">
        <v>39.49</v>
      </c>
      <c r="EG41">
        <v>0</v>
      </c>
      <c r="EH41">
        <v>125.9000000953674</v>
      </c>
      <c r="EI41">
        <v>0</v>
      </c>
      <c r="EJ41">
        <v>747.55668000000003</v>
      </c>
      <c r="EK41">
        <v>1.5816922921098899</v>
      </c>
      <c r="EL41">
        <v>49.461538544059273</v>
      </c>
      <c r="EM41">
        <v>14541.992</v>
      </c>
      <c r="EN41">
        <v>15</v>
      </c>
      <c r="EO41">
        <v>1657466634.0999999</v>
      </c>
      <c r="EP41" t="s">
        <v>534</v>
      </c>
      <c r="EQ41">
        <v>1657466631.0999999</v>
      </c>
      <c r="ER41">
        <v>1657466634.0999999</v>
      </c>
      <c r="ES41">
        <v>32</v>
      </c>
      <c r="ET41">
        <v>3.6999999999999998E-2</v>
      </c>
      <c r="EU41">
        <v>-1E-3</v>
      </c>
      <c r="EV41">
        <v>0.307</v>
      </c>
      <c r="EW41">
        <v>-3.0000000000000001E-3</v>
      </c>
      <c r="EX41">
        <v>20</v>
      </c>
      <c r="EY41">
        <v>17</v>
      </c>
      <c r="EZ41">
        <v>0.39</v>
      </c>
      <c r="FA41">
        <v>0.01</v>
      </c>
      <c r="FB41">
        <v>3.7764092682926829</v>
      </c>
      <c r="FC41">
        <v>-0.2694259233449377</v>
      </c>
      <c r="FD41">
        <v>3.0553170558420301E-2</v>
      </c>
      <c r="FE41">
        <v>1</v>
      </c>
      <c r="FF41">
        <v>6.2683685365853661</v>
      </c>
      <c r="FG41">
        <v>-3.6980696864111852E-2</v>
      </c>
      <c r="FH41">
        <v>1.6996286475462159E-2</v>
      </c>
      <c r="FI41">
        <v>1</v>
      </c>
      <c r="FJ41">
        <v>2</v>
      </c>
      <c r="FK41">
        <v>2</v>
      </c>
      <c r="FL41" t="s">
        <v>406</v>
      </c>
      <c r="FM41">
        <v>3.1109800000000001</v>
      </c>
      <c r="FN41">
        <v>2.7387100000000002</v>
      </c>
      <c r="FO41">
        <v>6.4067300000000002E-3</v>
      </c>
      <c r="FP41">
        <v>5.4683900000000001E-3</v>
      </c>
      <c r="FQ41">
        <v>0.106753</v>
      </c>
      <c r="FR41">
        <v>8.5373900000000003E-2</v>
      </c>
      <c r="FS41">
        <v>23946.400000000001</v>
      </c>
      <c r="FT41">
        <v>24837.1</v>
      </c>
      <c r="FU41">
        <v>23948.400000000001</v>
      </c>
      <c r="FV41">
        <v>25271.8</v>
      </c>
      <c r="FW41">
        <v>30825.5</v>
      </c>
      <c r="FX41">
        <v>32418.2</v>
      </c>
      <c r="FY41">
        <v>38164.800000000003</v>
      </c>
      <c r="FZ41">
        <v>39312.300000000003</v>
      </c>
      <c r="GA41">
        <v>2.1740699999999999</v>
      </c>
      <c r="GB41">
        <v>1.8550199999999999</v>
      </c>
      <c r="GC41">
        <v>2.1413000000000001E-2</v>
      </c>
      <c r="GD41">
        <v>0</v>
      </c>
      <c r="GE41">
        <v>27.600899999999999</v>
      </c>
      <c r="GF41">
        <v>999.9</v>
      </c>
      <c r="GG41">
        <v>58.8</v>
      </c>
      <c r="GH41">
        <v>34.200000000000003</v>
      </c>
      <c r="GI41">
        <v>31.912800000000001</v>
      </c>
      <c r="GJ41">
        <v>61.398299999999999</v>
      </c>
      <c r="GK41">
        <v>26.502400000000002</v>
      </c>
      <c r="GL41">
        <v>1</v>
      </c>
      <c r="GM41">
        <v>0.24832799999999999</v>
      </c>
      <c r="GN41">
        <v>1.8575600000000001</v>
      </c>
      <c r="GO41">
        <v>20.364000000000001</v>
      </c>
      <c r="GP41">
        <v>5.2557799999999997</v>
      </c>
      <c r="GQ41">
        <v>12.0099</v>
      </c>
      <c r="GR41">
        <v>4.9803499999999996</v>
      </c>
      <c r="GS41">
        <v>3.2930000000000001</v>
      </c>
      <c r="GT41">
        <v>9999</v>
      </c>
      <c r="GU41">
        <v>9999</v>
      </c>
      <c r="GV41">
        <v>9999</v>
      </c>
      <c r="GW41">
        <v>999.9</v>
      </c>
      <c r="GX41">
        <v>1.8758999999999999</v>
      </c>
      <c r="GY41">
        <v>1.8766799999999999</v>
      </c>
      <c r="GZ41">
        <v>1.88306</v>
      </c>
      <c r="HA41">
        <v>1.8861399999999999</v>
      </c>
      <c r="HB41">
        <v>1.8768400000000001</v>
      </c>
      <c r="HC41">
        <v>1.88354</v>
      </c>
      <c r="HD41">
        <v>1.8824799999999999</v>
      </c>
      <c r="HE41">
        <v>1.88584</v>
      </c>
      <c r="HF41">
        <v>5</v>
      </c>
      <c r="HG41">
        <v>0</v>
      </c>
      <c r="HH41">
        <v>0</v>
      </c>
      <c r="HI41">
        <v>0</v>
      </c>
      <c r="HJ41" t="s">
        <v>407</v>
      </c>
      <c r="HK41" t="s">
        <v>408</v>
      </c>
      <c r="HL41" t="s">
        <v>409</v>
      </c>
      <c r="HM41" t="s">
        <v>409</v>
      </c>
      <c r="HN41" t="s">
        <v>409</v>
      </c>
      <c r="HO41" t="s">
        <v>409</v>
      </c>
      <c r="HP41">
        <v>0</v>
      </c>
      <c r="HQ41">
        <v>100</v>
      </c>
      <c r="HR41">
        <v>100</v>
      </c>
      <c r="HS41">
        <v>0.30199999999999999</v>
      </c>
      <c r="HT41">
        <v>4.7999999999999996E-3</v>
      </c>
      <c r="HU41">
        <v>0.33677028559763872</v>
      </c>
      <c r="HV41">
        <v>-1.525366800250961E-3</v>
      </c>
      <c r="HW41">
        <v>1.461931187239696E-6</v>
      </c>
      <c r="HX41">
        <v>-4.9129200544651127E-10</v>
      </c>
      <c r="HY41">
        <v>-4.6272531321367848E-2</v>
      </c>
      <c r="HZ41">
        <v>1.0304401366260089E-2</v>
      </c>
      <c r="IA41">
        <v>-7.4986175083245816E-4</v>
      </c>
      <c r="IB41">
        <v>1.7208249193675381E-5</v>
      </c>
      <c r="IC41">
        <v>3</v>
      </c>
      <c r="ID41">
        <v>2175</v>
      </c>
      <c r="IE41">
        <v>1</v>
      </c>
      <c r="IF41">
        <v>24</v>
      </c>
      <c r="IG41">
        <v>1</v>
      </c>
      <c r="IH41">
        <v>0.9</v>
      </c>
      <c r="II41">
        <v>0.18920899999999999</v>
      </c>
      <c r="IJ41">
        <v>2.7111800000000001</v>
      </c>
      <c r="IK41">
        <v>1.6015600000000001</v>
      </c>
      <c r="IL41">
        <v>2.34619</v>
      </c>
      <c r="IM41">
        <v>1.5502899999999999</v>
      </c>
      <c r="IN41">
        <v>2.3852500000000001</v>
      </c>
      <c r="IO41">
        <v>36.908000000000001</v>
      </c>
      <c r="IP41">
        <v>16.040800000000001</v>
      </c>
      <c r="IQ41">
        <v>18</v>
      </c>
      <c r="IR41">
        <v>590.82299999999998</v>
      </c>
      <c r="IS41">
        <v>426.75099999999998</v>
      </c>
      <c r="IT41">
        <v>25.480599999999999</v>
      </c>
      <c r="IU41">
        <v>30.668099999999999</v>
      </c>
      <c r="IV41">
        <v>30.0001</v>
      </c>
      <c r="IW41">
        <v>30.457100000000001</v>
      </c>
      <c r="IX41">
        <v>30.4404</v>
      </c>
      <c r="IY41">
        <v>3.7840199999999999</v>
      </c>
      <c r="IZ41">
        <v>54.4788</v>
      </c>
      <c r="JA41">
        <v>0</v>
      </c>
      <c r="JB41">
        <v>25.4663</v>
      </c>
      <c r="JC41">
        <v>20</v>
      </c>
      <c r="JD41">
        <v>16.976800000000001</v>
      </c>
      <c r="JE41">
        <v>99.5535</v>
      </c>
      <c r="JF41">
        <v>99.503200000000007</v>
      </c>
    </row>
    <row r="42" spans="1:266" x14ac:dyDescent="0.25">
      <c r="A42">
        <v>26</v>
      </c>
      <c r="B42">
        <v>1657466800.0999999</v>
      </c>
      <c r="C42">
        <v>4714.5999999046326</v>
      </c>
      <c r="D42" t="s">
        <v>535</v>
      </c>
      <c r="E42" t="s">
        <v>536</v>
      </c>
      <c r="F42" t="s">
        <v>396</v>
      </c>
      <c r="G42" t="s">
        <v>397</v>
      </c>
      <c r="H42" t="s">
        <v>493</v>
      </c>
      <c r="I42" t="s">
        <v>494</v>
      </c>
      <c r="J42" t="s">
        <v>495</v>
      </c>
      <c r="K42">
        <v>1657466800.0999999</v>
      </c>
      <c r="L42">
        <f t="shared" si="0"/>
        <v>5.419438683929809E-3</v>
      </c>
      <c r="M42">
        <f t="shared" si="1"/>
        <v>5.4194386839298092</v>
      </c>
      <c r="N42">
        <f t="shared" si="2"/>
        <v>22.194310263598712</v>
      </c>
      <c r="O42">
        <f t="shared" si="3"/>
        <v>370.96199999999999</v>
      </c>
      <c r="P42">
        <f t="shared" si="4"/>
        <v>265.43647885301402</v>
      </c>
      <c r="Q42">
        <f t="shared" si="5"/>
        <v>26.449026416502278</v>
      </c>
      <c r="R42">
        <f t="shared" si="6"/>
        <v>36.96396132105</v>
      </c>
      <c r="S42">
        <f t="shared" si="7"/>
        <v>0.38527711394601155</v>
      </c>
      <c r="T42">
        <f t="shared" si="8"/>
        <v>2.92492341883331</v>
      </c>
      <c r="U42">
        <f t="shared" si="9"/>
        <v>0.35914090856257069</v>
      </c>
      <c r="V42">
        <f t="shared" si="10"/>
        <v>0.22666338219384324</v>
      </c>
      <c r="W42">
        <f t="shared" si="11"/>
        <v>344.37889930236292</v>
      </c>
      <c r="X42">
        <f t="shared" si="12"/>
        <v>29.029765054409019</v>
      </c>
      <c r="Y42">
        <f t="shared" si="13"/>
        <v>28.025099999999998</v>
      </c>
      <c r="Z42">
        <f t="shared" si="14"/>
        <v>3.8003960007909776</v>
      </c>
      <c r="AA42">
        <f t="shared" si="15"/>
        <v>60.295990156841647</v>
      </c>
      <c r="AB42">
        <f t="shared" si="16"/>
        <v>2.3431274547275001</v>
      </c>
      <c r="AC42">
        <f t="shared" si="17"/>
        <v>3.8860419219131619</v>
      </c>
      <c r="AD42">
        <f t="shared" si="18"/>
        <v>1.4572685460634776</v>
      </c>
      <c r="AE42">
        <f t="shared" si="19"/>
        <v>-238.99724596130457</v>
      </c>
      <c r="AF42">
        <f t="shared" si="20"/>
        <v>60.378915682266999</v>
      </c>
      <c r="AG42">
        <f t="shared" si="21"/>
        <v>4.5093991949373882</v>
      </c>
      <c r="AH42">
        <f t="shared" si="22"/>
        <v>170.26996821826273</v>
      </c>
      <c r="AI42">
        <v>0</v>
      </c>
      <c r="AJ42">
        <v>0</v>
      </c>
      <c r="AK42">
        <f t="shared" si="23"/>
        <v>1</v>
      </c>
      <c r="AL42">
        <f t="shared" si="24"/>
        <v>0</v>
      </c>
      <c r="AM42">
        <f t="shared" si="25"/>
        <v>52487.305771228923</v>
      </c>
      <c r="AN42" t="s">
        <v>400</v>
      </c>
      <c r="AO42">
        <v>12165.1</v>
      </c>
      <c r="AP42">
        <v>210.61769230769229</v>
      </c>
      <c r="AQ42">
        <v>938.28899999999999</v>
      </c>
      <c r="AR42">
        <f t="shared" si="26"/>
        <v>0.77553004212167864</v>
      </c>
      <c r="AS42">
        <v>-0.38717931741538342</v>
      </c>
      <c r="AT42" t="s">
        <v>537</v>
      </c>
      <c r="AU42">
        <v>10173.6</v>
      </c>
      <c r="AV42">
        <v>756.93388461538473</v>
      </c>
      <c r="AW42">
        <v>1089.6099999999999</v>
      </c>
      <c r="AX42">
        <f t="shared" si="27"/>
        <v>0.30531668705740145</v>
      </c>
      <c r="AY42">
        <v>0.5</v>
      </c>
      <c r="AZ42">
        <f t="shared" si="28"/>
        <v>1513.2266996511812</v>
      </c>
      <c r="BA42">
        <f t="shared" si="29"/>
        <v>22.194310263598712</v>
      </c>
      <c r="BB42">
        <f t="shared" si="30"/>
        <v>231.00668135215204</v>
      </c>
      <c r="BC42">
        <f t="shared" si="31"/>
        <v>1.492274064832416E-2</v>
      </c>
      <c r="BD42">
        <f t="shared" si="32"/>
        <v>-0.13887629518818653</v>
      </c>
      <c r="BE42">
        <f t="shared" si="33"/>
        <v>217.39465684548574</v>
      </c>
      <c r="BF42" t="s">
        <v>538</v>
      </c>
      <c r="BG42">
        <v>551.73</v>
      </c>
      <c r="BH42">
        <f t="shared" si="34"/>
        <v>551.73</v>
      </c>
      <c r="BI42">
        <f t="shared" si="35"/>
        <v>0.49364451500995765</v>
      </c>
      <c r="BJ42">
        <f t="shared" si="36"/>
        <v>0.61849504607833572</v>
      </c>
      <c r="BK42">
        <f t="shared" si="37"/>
        <v>-0.39145641415670035</v>
      </c>
      <c r="BL42">
        <f t="shared" si="38"/>
        <v>0.37847443313584594</v>
      </c>
      <c r="BM42">
        <f t="shared" si="39"/>
        <v>-0.20795240708320642</v>
      </c>
      <c r="BN42">
        <f t="shared" si="40"/>
        <v>0.4508217675394372</v>
      </c>
      <c r="BO42">
        <f t="shared" si="41"/>
        <v>0.54917823246056274</v>
      </c>
      <c r="BP42">
        <v>446</v>
      </c>
      <c r="BQ42">
        <v>300</v>
      </c>
      <c r="BR42">
        <v>300</v>
      </c>
      <c r="BS42">
        <v>300</v>
      </c>
      <c r="BT42">
        <v>10173.6</v>
      </c>
      <c r="BU42">
        <v>1009.38</v>
      </c>
      <c r="BV42">
        <v>-6.9444600000000004E-3</v>
      </c>
      <c r="BW42">
        <v>-2.37</v>
      </c>
      <c r="BX42" t="s">
        <v>403</v>
      </c>
      <c r="BY42" t="s">
        <v>403</v>
      </c>
      <c r="BZ42" t="s">
        <v>403</v>
      </c>
      <c r="CA42" t="s">
        <v>403</v>
      </c>
      <c r="CB42" t="s">
        <v>403</v>
      </c>
      <c r="CC42" t="s">
        <v>403</v>
      </c>
      <c r="CD42" t="s">
        <v>403</v>
      </c>
      <c r="CE42" t="s">
        <v>403</v>
      </c>
      <c r="CF42" t="s">
        <v>403</v>
      </c>
      <c r="CG42" t="s">
        <v>403</v>
      </c>
      <c r="CH42">
        <f t="shared" si="42"/>
        <v>1800.05</v>
      </c>
      <c r="CI42">
        <f t="shared" si="43"/>
        <v>1513.2266996511812</v>
      </c>
      <c r="CJ42">
        <f t="shared" si="44"/>
        <v>0.84065814819098428</v>
      </c>
      <c r="CK42">
        <f t="shared" si="45"/>
        <v>0.19131629638196879</v>
      </c>
      <c r="CL42">
        <v>6</v>
      </c>
      <c r="CM42">
        <v>0.5</v>
      </c>
      <c r="CN42" t="s">
        <v>404</v>
      </c>
      <c r="CO42">
        <v>2</v>
      </c>
      <c r="CP42">
        <v>1657466800.0999999</v>
      </c>
      <c r="CQ42">
        <v>370.96199999999999</v>
      </c>
      <c r="CR42">
        <v>400.00400000000002</v>
      </c>
      <c r="CS42">
        <v>23.5151</v>
      </c>
      <c r="CT42">
        <v>17.165500000000002</v>
      </c>
      <c r="CU42">
        <v>370.96499999999997</v>
      </c>
      <c r="CV42">
        <v>23.511600000000001</v>
      </c>
      <c r="CW42">
        <v>500.06299999999999</v>
      </c>
      <c r="CX42">
        <v>99.543400000000005</v>
      </c>
      <c r="CY42">
        <v>0.10012500000000001</v>
      </c>
      <c r="CZ42">
        <v>28.408000000000001</v>
      </c>
      <c r="DA42">
        <v>28.025099999999998</v>
      </c>
      <c r="DB42">
        <v>999.9</v>
      </c>
      <c r="DC42">
        <v>0</v>
      </c>
      <c r="DD42">
        <v>0</v>
      </c>
      <c r="DE42">
        <v>10019.4</v>
      </c>
      <c r="DF42">
        <v>0</v>
      </c>
      <c r="DG42">
        <v>1617.34</v>
      </c>
      <c r="DH42">
        <v>-29.041399999999999</v>
      </c>
      <c r="DI42">
        <v>379.89600000000002</v>
      </c>
      <c r="DJ42">
        <v>406.99</v>
      </c>
      <c r="DK42">
        <v>6.3496199999999998</v>
      </c>
      <c r="DL42">
        <v>400.00400000000002</v>
      </c>
      <c r="DM42">
        <v>17.165500000000002</v>
      </c>
      <c r="DN42">
        <v>2.34077</v>
      </c>
      <c r="DO42">
        <v>1.70871</v>
      </c>
      <c r="DP42">
        <v>19.959800000000001</v>
      </c>
      <c r="DQ42">
        <v>14.9758</v>
      </c>
      <c r="DR42">
        <v>1800.05</v>
      </c>
      <c r="DS42">
        <v>0.97800200000000004</v>
      </c>
      <c r="DT42">
        <v>2.1998400000000001E-2</v>
      </c>
      <c r="DU42">
        <v>0</v>
      </c>
      <c r="DV42">
        <v>757.89099999999996</v>
      </c>
      <c r="DW42">
        <v>5.0005300000000004</v>
      </c>
      <c r="DX42">
        <v>14768</v>
      </c>
      <c r="DY42">
        <v>16035.7</v>
      </c>
      <c r="DZ42">
        <v>48.311999999999998</v>
      </c>
      <c r="EA42">
        <v>49.25</v>
      </c>
      <c r="EB42">
        <v>48.875</v>
      </c>
      <c r="EC42">
        <v>48.75</v>
      </c>
      <c r="ED42">
        <v>49.561999999999998</v>
      </c>
      <c r="EE42">
        <v>1755.56</v>
      </c>
      <c r="EF42">
        <v>39.49</v>
      </c>
      <c r="EG42">
        <v>0</v>
      </c>
      <c r="EH42">
        <v>110.9000000953674</v>
      </c>
      <c r="EI42">
        <v>0</v>
      </c>
      <c r="EJ42">
        <v>756.93388461538473</v>
      </c>
      <c r="EK42">
        <v>7.8212991477131384</v>
      </c>
      <c r="EL42">
        <v>125.4290599591538</v>
      </c>
      <c r="EM42">
        <v>14749.71538461538</v>
      </c>
      <c r="EN42">
        <v>15</v>
      </c>
      <c r="EO42">
        <v>1657466764.0999999</v>
      </c>
      <c r="EP42" t="s">
        <v>539</v>
      </c>
      <c r="EQ42">
        <v>1657466762.0999999</v>
      </c>
      <c r="ER42">
        <v>1657466764.0999999</v>
      </c>
      <c r="ES42">
        <v>33</v>
      </c>
      <c r="ET42">
        <v>5.0999999999999997E-2</v>
      </c>
      <c r="EU42">
        <v>-2E-3</v>
      </c>
      <c r="EV42">
        <v>-0.02</v>
      </c>
      <c r="EW42">
        <v>-5.0000000000000001E-3</v>
      </c>
      <c r="EX42">
        <v>400</v>
      </c>
      <c r="EY42">
        <v>17</v>
      </c>
      <c r="EZ42">
        <v>0.06</v>
      </c>
      <c r="FA42">
        <v>0.01</v>
      </c>
      <c r="FB42">
        <v>-29.048890000000011</v>
      </c>
      <c r="FC42">
        <v>0.4086979362101319</v>
      </c>
      <c r="FD42">
        <v>7.4453169173649039E-2</v>
      </c>
      <c r="FE42">
        <v>1</v>
      </c>
      <c r="FF42">
        <v>6.4113674999999999</v>
      </c>
      <c r="FG42">
        <v>-2.3419812382747068E-2</v>
      </c>
      <c r="FH42">
        <v>6.7706868733903178E-2</v>
      </c>
      <c r="FI42">
        <v>1</v>
      </c>
      <c r="FJ42">
        <v>2</v>
      </c>
      <c r="FK42">
        <v>2</v>
      </c>
      <c r="FL42" t="s">
        <v>406</v>
      </c>
      <c r="FM42">
        <v>3.1110000000000002</v>
      </c>
      <c r="FN42">
        <v>2.7386200000000001</v>
      </c>
      <c r="FO42">
        <v>8.4832099999999994E-2</v>
      </c>
      <c r="FP42">
        <v>8.9964799999999998E-2</v>
      </c>
      <c r="FQ42">
        <v>0.107002</v>
      </c>
      <c r="FR42">
        <v>8.5511400000000001E-2</v>
      </c>
      <c r="FS42">
        <v>22057.7</v>
      </c>
      <c r="FT42">
        <v>22728.3</v>
      </c>
      <c r="FU42">
        <v>23948.5</v>
      </c>
      <c r="FV42">
        <v>25272.1</v>
      </c>
      <c r="FW42">
        <v>30817.3</v>
      </c>
      <c r="FX42">
        <v>32414.400000000001</v>
      </c>
      <c r="FY42">
        <v>38165.599999999999</v>
      </c>
      <c r="FZ42">
        <v>39313.800000000003</v>
      </c>
      <c r="GA42">
        <v>2.1735000000000002</v>
      </c>
      <c r="GB42">
        <v>1.8565499999999999</v>
      </c>
      <c r="GC42">
        <v>2.52649E-2</v>
      </c>
      <c r="GD42">
        <v>0</v>
      </c>
      <c r="GE42">
        <v>27.612500000000001</v>
      </c>
      <c r="GF42">
        <v>999.9</v>
      </c>
      <c r="GG42">
        <v>58.2</v>
      </c>
      <c r="GH42">
        <v>34.299999999999997</v>
      </c>
      <c r="GI42">
        <v>31.767299999999999</v>
      </c>
      <c r="GJ42">
        <v>61.058300000000003</v>
      </c>
      <c r="GK42">
        <v>26.073699999999999</v>
      </c>
      <c r="GL42">
        <v>1</v>
      </c>
      <c r="GM42">
        <v>0.249441</v>
      </c>
      <c r="GN42">
        <v>2.41276</v>
      </c>
      <c r="GO42">
        <v>20.356200000000001</v>
      </c>
      <c r="GP42">
        <v>5.2529300000000001</v>
      </c>
      <c r="GQ42">
        <v>12.010199999999999</v>
      </c>
      <c r="GR42">
        <v>4.9798999999999998</v>
      </c>
      <c r="GS42">
        <v>3.2928500000000001</v>
      </c>
      <c r="GT42">
        <v>9999</v>
      </c>
      <c r="GU42">
        <v>9999</v>
      </c>
      <c r="GV42">
        <v>9999</v>
      </c>
      <c r="GW42">
        <v>999.9</v>
      </c>
      <c r="GX42">
        <v>1.87582</v>
      </c>
      <c r="GY42">
        <v>1.8766799999999999</v>
      </c>
      <c r="GZ42">
        <v>1.8830100000000001</v>
      </c>
      <c r="HA42">
        <v>1.8861000000000001</v>
      </c>
      <c r="HB42">
        <v>1.87683</v>
      </c>
      <c r="HC42">
        <v>1.88354</v>
      </c>
      <c r="HD42">
        <v>1.88246</v>
      </c>
      <c r="HE42">
        <v>1.8858299999999999</v>
      </c>
      <c r="HF42">
        <v>5</v>
      </c>
      <c r="HG42">
        <v>0</v>
      </c>
      <c r="HH42">
        <v>0</v>
      </c>
      <c r="HI42">
        <v>0</v>
      </c>
      <c r="HJ42" t="s">
        <v>407</v>
      </c>
      <c r="HK42" t="s">
        <v>408</v>
      </c>
      <c r="HL42" t="s">
        <v>409</v>
      </c>
      <c r="HM42" t="s">
        <v>409</v>
      </c>
      <c r="HN42" t="s">
        <v>409</v>
      </c>
      <c r="HO42" t="s">
        <v>409</v>
      </c>
      <c r="HP42">
        <v>0</v>
      </c>
      <c r="HQ42">
        <v>100</v>
      </c>
      <c r="HR42">
        <v>100</v>
      </c>
      <c r="HS42">
        <v>-3.0000000000000001E-3</v>
      </c>
      <c r="HT42">
        <v>3.5000000000000001E-3</v>
      </c>
      <c r="HU42">
        <v>0.38742271706510989</v>
      </c>
      <c r="HV42">
        <v>-1.525366800250961E-3</v>
      </c>
      <c r="HW42">
        <v>1.461931187239696E-6</v>
      </c>
      <c r="HX42">
        <v>-4.9129200544651127E-10</v>
      </c>
      <c r="HY42">
        <v>-4.7894493121432929E-2</v>
      </c>
      <c r="HZ42">
        <v>1.0304401366260089E-2</v>
      </c>
      <c r="IA42">
        <v>-7.4986175083245816E-4</v>
      </c>
      <c r="IB42">
        <v>1.7208249193675381E-5</v>
      </c>
      <c r="IC42">
        <v>3</v>
      </c>
      <c r="ID42">
        <v>2175</v>
      </c>
      <c r="IE42">
        <v>1</v>
      </c>
      <c r="IF42">
        <v>24</v>
      </c>
      <c r="IG42">
        <v>0.6</v>
      </c>
      <c r="IH42">
        <v>0.6</v>
      </c>
      <c r="II42">
        <v>0.99853499999999995</v>
      </c>
      <c r="IJ42">
        <v>2.66479</v>
      </c>
      <c r="IK42">
        <v>1.6015600000000001</v>
      </c>
      <c r="IL42">
        <v>2.34985</v>
      </c>
      <c r="IM42">
        <v>1.5502899999999999</v>
      </c>
      <c r="IN42">
        <v>2.3596200000000001</v>
      </c>
      <c r="IO42">
        <v>36.979399999999998</v>
      </c>
      <c r="IP42">
        <v>16.023299999999999</v>
      </c>
      <c r="IQ42">
        <v>18</v>
      </c>
      <c r="IR42">
        <v>590.45500000000004</v>
      </c>
      <c r="IS42">
        <v>427.78899999999999</v>
      </c>
      <c r="IT42">
        <v>25.407</v>
      </c>
      <c r="IU42">
        <v>30.661200000000001</v>
      </c>
      <c r="IV42">
        <v>30</v>
      </c>
      <c r="IW42">
        <v>30.4603</v>
      </c>
      <c r="IX42">
        <v>30.445699999999999</v>
      </c>
      <c r="IY42">
        <v>19.961200000000002</v>
      </c>
      <c r="IZ42">
        <v>53.7149</v>
      </c>
      <c r="JA42">
        <v>0</v>
      </c>
      <c r="JB42">
        <v>25.398199999999999</v>
      </c>
      <c r="JC42">
        <v>400</v>
      </c>
      <c r="JD42">
        <v>17.1647</v>
      </c>
      <c r="JE42">
        <v>99.554900000000004</v>
      </c>
      <c r="JF42">
        <v>99.505799999999994</v>
      </c>
    </row>
    <row r="43" spans="1:266" x14ac:dyDescent="0.25">
      <c r="A43">
        <v>27</v>
      </c>
      <c r="B43">
        <v>1657466909.0999999</v>
      </c>
      <c r="C43">
        <v>4823.5999999046326</v>
      </c>
      <c r="D43" t="s">
        <v>540</v>
      </c>
      <c r="E43" t="s">
        <v>541</v>
      </c>
      <c r="F43" t="s">
        <v>396</v>
      </c>
      <c r="G43" t="s">
        <v>397</v>
      </c>
      <c r="H43" t="s">
        <v>493</v>
      </c>
      <c r="I43" t="s">
        <v>494</v>
      </c>
      <c r="J43" t="s">
        <v>495</v>
      </c>
      <c r="K43">
        <v>1657466909.0999999</v>
      </c>
      <c r="L43">
        <f t="shared" si="0"/>
        <v>5.4481425432827239E-3</v>
      </c>
      <c r="M43">
        <f t="shared" si="1"/>
        <v>5.4481425432827235</v>
      </c>
      <c r="N43">
        <f t="shared" si="2"/>
        <v>22.618090413854077</v>
      </c>
      <c r="O43">
        <f t="shared" si="3"/>
        <v>370.34</v>
      </c>
      <c r="P43">
        <f t="shared" si="4"/>
        <v>264.60754045657046</v>
      </c>
      <c r="Q43">
        <f t="shared" si="5"/>
        <v>26.366316408290718</v>
      </c>
      <c r="R43">
        <f t="shared" si="6"/>
        <v>36.901826765019997</v>
      </c>
      <c r="S43">
        <f t="shared" si="7"/>
        <v>0.39185596145073309</v>
      </c>
      <c r="T43">
        <f t="shared" si="8"/>
        <v>2.9191090085392197</v>
      </c>
      <c r="U43">
        <f t="shared" si="9"/>
        <v>0.36480328194457629</v>
      </c>
      <c r="V43">
        <f t="shared" si="10"/>
        <v>0.2302768031023657</v>
      </c>
      <c r="W43">
        <f t="shared" si="11"/>
        <v>344.3636993023319</v>
      </c>
      <c r="X43">
        <f t="shared" si="12"/>
        <v>28.886003504236413</v>
      </c>
      <c r="Y43">
        <f t="shared" si="13"/>
        <v>27.942299999999999</v>
      </c>
      <c r="Z43">
        <f t="shared" si="14"/>
        <v>3.7820936470625801</v>
      </c>
      <c r="AA43">
        <f t="shared" si="15"/>
        <v>60.690500423639783</v>
      </c>
      <c r="AB43">
        <f t="shared" si="16"/>
        <v>2.3396898086120999</v>
      </c>
      <c r="AC43">
        <f t="shared" si="17"/>
        <v>3.8551170154806607</v>
      </c>
      <c r="AD43">
        <f t="shared" si="18"/>
        <v>1.4424038384504803</v>
      </c>
      <c r="AE43">
        <f t="shared" si="19"/>
        <v>-240.26308615876812</v>
      </c>
      <c r="AF43">
        <f t="shared" si="20"/>
        <v>51.666214098285053</v>
      </c>
      <c r="AG43">
        <f t="shared" si="21"/>
        <v>3.8621384549210274</v>
      </c>
      <c r="AH43">
        <f t="shared" si="22"/>
        <v>159.62896569676985</v>
      </c>
      <c r="AI43">
        <v>0</v>
      </c>
      <c r="AJ43">
        <v>0</v>
      </c>
      <c r="AK43">
        <f t="shared" si="23"/>
        <v>1</v>
      </c>
      <c r="AL43">
        <f t="shared" si="24"/>
        <v>0</v>
      </c>
      <c r="AM43">
        <f t="shared" si="25"/>
        <v>52344.344516891513</v>
      </c>
      <c r="AN43" t="s">
        <v>400</v>
      </c>
      <c r="AO43">
        <v>12165.1</v>
      </c>
      <c r="AP43">
        <v>210.61769230769229</v>
      </c>
      <c r="AQ43">
        <v>938.28899999999999</v>
      </c>
      <c r="AR43">
        <f t="shared" si="26"/>
        <v>0.77553004212167864</v>
      </c>
      <c r="AS43">
        <v>-0.38717931741538342</v>
      </c>
      <c r="AT43" t="s">
        <v>542</v>
      </c>
      <c r="AU43">
        <v>10173.299999999999</v>
      </c>
      <c r="AV43">
        <v>770.590423076923</v>
      </c>
      <c r="AW43">
        <v>1138.8499999999999</v>
      </c>
      <c r="AX43">
        <f t="shared" si="27"/>
        <v>0.32336091401244849</v>
      </c>
      <c r="AY43">
        <v>0.5</v>
      </c>
      <c r="AZ43">
        <f t="shared" si="28"/>
        <v>1513.159499651166</v>
      </c>
      <c r="BA43">
        <f t="shared" si="29"/>
        <v>22.618090413854077</v>
      </c>
      <c r="BB43">
        <f t="shared" si="30"/>
        <v>244.64831942691012</v>
      </c>
      <c r="BC43">
        <f t="shared" si="31"/>
        <v>1.5203466479622899E-2</v>
      </c>
      <c r="BD43">
        <f t="shared" si="32"/>
        <v>-0.17610835491943622</v>
      </c>
      <c r="BE43">
        <f t="shared" si="33"/>
        <v>219.2863069865642</v>
      </c>
      <c r="BF43" t="s">
        <v>543</v>
      </c>
      <c r="BG43">
        <v>553.41999999999996</v>
      </c>
      <c r="BH43">
        <f t="shared" si="34"/>
        <v>553.41999999999996</v>
      </c>
      <c r="BI43">
        <f t="shared" si="35"/>
        <v>0.51405365061246</v>
      </c>
      <c r="BJ43">
        <f t="shared" si="36"/>
        <v>0.62904117814781779</v>
      </c>
      <c r="BK43">
        <f t="shared" si="37"/>
        <v>-0.52111497678430818</v>
      </c>
      <c r="BL43">
        <f t="shared" si="38"/>
        <v>0.39673212607586633</v>
      </c>
      <c r="BM43">
        <f t="shared" si="39"/>
        <v>-0.27562032181266954</v>
      </c>
      <c r="BN43">
        <f t="shared" si="40"/>
        <v>0.45176264638811164</v>
      </c>
      <c r="BO43">
        <f t="shared" si="41"/>
        <v>0.5482373536118883</v>
      </c>
      <c r="BP43">
        <v>448</v>
      </c>
      <c r="BQ43">
        <v>300</v>
      </c>
      <c r="BR43">
        <v>300</v>
      </c>
      <c r="BS43">
        <v>300</v>
      </c>
      <c r="BT43">
        <v>10173.299999999999</v>
      </c>
      <c r="BU43">
        <v>1043.58</v>
      </c>
      <c r="BV43">
        <v>-6.9444199999999998E-3</v>
      </c>
      <c r="BW43">
        <v>-5.22</v>
      </c>
      <c r="BX43" t="s">
        <v>403</v>
      </c>
      <c r="BY43" t="s">
        <v>403</v>
      </c>
      <c r="BZ43" t="s">
        <v>403</v>
      </c>
      <c r="CA43" t="s">
        <v>403</v>
      </c>
      <c r="CB43" t="s">
        <v>403</v>
      </c>
      <c r="CC43" t="s">
        <v>403</v>
      </c>
      <c r="CD43" t="s">
        <v>403</v>
      </c>
      <c r="CE43" t="s">
        <v>403</v>
      </c>
      <c r="CF43" t="s">
        <v>403</v>
      </c>
      <c r="CG43" t="s">
        <v>403</v>
      </c>
      <c r="CH43">
        <f t="shared" si="42"/>
        <v>1799.97</v>
      </c>
      <c r="CI43">
        <f t="shared" si="43"/>
        <v>1513.159499651166</v>
      </c>
      <c r="CJ43">
        <f t="shared" si="44"/>
        <v>0.84065817744249405</v>
      </c>
      <c r="CK43">
        <f t="shared" si="45"/>
        <v>0.19131635488498802</v>
      </c>
      <c r="CL43">
        <v>6</v>
      </c>
      <c r="CM43">
        <v>0.5</v>
      </c>
      <c r="CN43" t="s">
        <v>404</v>
      </c>
      <c r="CO43">
        <v>2</v>
      </c>
      <c r="CP43">
        <v>1657466909.0999999</v>
      </c>
      <c r="CQ43">
        <v>370.34</v>
      </c>
      <c r="CR43">
        <v>399.89800000000002</v>
      </c>
      <c r="CS43">
        <v>23.480699999999999</v>
      </c>
      <c r="CT43">
        <v>17.0975</v>
      </c>
      <c r="CU43">
        <v>370.30200000000002</v>
      </c>
      <c r="CV43">
        <v>23.472000000000001</v>
      </c>
      <c r="CW43">
        <v>500.08300000000003</v>
      </c>
      <c r="CX43">
        <v>99.542900000000003</v>
      </c>
      <c r="CY43">
        <v>0.100203</v>
      </c>
      <c r="CZ43">
        <v>28.270600000000002</v>
      </c>
      <c r="DA43">
        <v>27.942299999999999</v>
      </c>
      <c r="DB43">
        <v>999.9</v>
      </c>
      <c r="DC43">
        <v>0</v>
      </c>
      <c r="DD43">
        <v>0</v>
      </c>
      <c r="DE43">
        <v>9986.25</v>
      </c>
      <c r="DF43">
        <v>0</v>
      </c>
      <c r="DG43">
        <v>1624.96</v>
      </c>
      <c r="DH43">
        <v>-29.558499999999999</v>
      </c>
      <c r="DI43">
        <v>379.24400000000003</v>
      </c>
      <c r="DJ43">
        <v>406.85399999999998</v>
      </c>
      <c r="DK43">
        <v>6.3831699999999998</v>
      </c>
      <c r="DL43">
        <v>399.89800000000002</v>
      </c>
      <c r="DM43">
        <v>17.0975</v>
      </c>
      <c r="DN43">
        <v>2.3373300000000001</v>
      </c>
      <c r="DO43">
        <v>1.7019299999999999</v>
      </c>
      <c r="DP43">
        <v>19.936</v>
      </c>
      <c r="DQ43">
        <v>14.914099999999999</v>
      </c>
      <c r="DR43">
        <v>1799.97</v>
      </c>
      <c r="DS43">
        <v>0.97800200000000004</v>
      </c>
      <c r="DT43">
        <v>2.1998400000000001E-2</v>
      </c>
      <c r="DU43">
        <v>0</v>
      </c>
      <c r="DV43">
        <v>771.37699999999995</v>
      </c>
      <c r="DW43">
        <v>5.0005300000000004</v>
      </c>
      <c r="DX43">
        <v>15026.5</v>
      </c>
      <c r="DY43">
        <v>16035</v>
      </c>
      <c r="DZ43">
        <v>48.311999999999998</v>
      </c>
      <c r="EA43">
        <v>49.375</v>
      </c>
      <c r="EB43">
        <v>48.936999999999998</v>
      </c>
      <c r="EC43">
        <v>48.875</v>
      </c>
      <c r="ED43">
        <v>49.625</v>
      </c>
      <c r="EE43">
        <v>1755.48</v>
      </c>
      <c r="EF43">
        <v>39.49</v>
      </c>
      <c r="EG43">
        <v>0</v>
      </c>
      <c r="EH43">
        <v>108.5</v>
      </c>
      <c r="EI43">
        <v>0</v>
      </c>
      <c r="EJ43">
        <v>770.590423076923</v>
      </c>
      <c r="EK43">
        <v>8.5503931724871496</v>
      </c>
      <c r="EL43">
        <v>164.3350428520792</v>
      </c>
      <c r="EM43">
        <v>15005.869230769231</v>
      </c>
      <c r="EN43">
        <v>15</v>
      </c>
      <c r="EO43">
        <v>1657466873.5999999</v>
      </c>
      <c r="EP43" t="s">
        <v>544</v>
      </c>
      <c r="EQ43">
        <v>1657466862.0999999</v>
      </c>
      <c r="ER43">
        <v>1657466873.5999999</v>
      </c>
      <c r="ES43">
        <v>34</v>
      </c>
      <c r="ET43">
        <v>0.04</v>
      </c>
      <c r="EU43">
        <v>5.0000000000000001E-3</v>
      </c>
      <c r="EV43">
        <v>1.9E-2</v>
      </c>
      <c r="EW43">
        <v>0</v>
      </c>
      <c r="EX43">
        <v>400</v>
      </c>
      <c r="EY43">
        <v>17</v>
      </c>
      <c r="EZ43">
        <v>7.0000000000000007E-2</v>
      </c>
      <c r="FA43">
        <v>0.01</v>
      </c>
      <c r="FB43">
        <v>-29.501787499999999</v>
      </c>
      <c r="FC43">
        <v>-0.21311257035644979</v>
      </c>
      <c r="FD43">
        <v>6.6557535965133335E-2</v>
      </c>
      <c r="FE43">
        <v>1</v>
      </c>
      <c r="FF43">
        <v>6.4110130000000014</v>
      </c>
      <c r="FG43">
        <v>7.9326529080667341E-2</v>
      </c>
      <c r="FH43">
        <v>5.3442341181875637E-2</v>
      </c>
      <c r="FI43">
        <v>1</v>
      </c>
      <c r="FJ43">
        <v>2</v>
      </c>
      <c r="FK43">
        <v>2</v>
      </c>
      <c r="FL43" t="s">
        <v>406</v>
      </c>
      <c r="FM43">
        <v>3.1111599999999999</v>
      </c>
      <c r="FN43">
        <v>2.7384200000000001</v>
      </c>
      <c r="FO43">
        <v>8.4706000000000004E-2</v>
      </c>
      <c r="FP43">
        <v>8.9938000000000004E-2</v>
      </c>
      <c r="FQ43">
        <v>0.106866</v>
      </c>
      <c r="FR43">
        <v>8.5256200000000004E-2</v>
      </c>
      <c r="FS43">
        <v>22059.3</v>
      </c>
      <c r="FT43">
        <v>22727.1</v>
      </c>
      <c r="FU43">
        <v>23947.200000000001</v>
      </c>
      <c r="FV43">
        <v>25270.2</v>
      </c>
      <c r="FW43">
        <v>30820.400000000001</v>
      </c>
      <c r="FX43">
        <v>32420.9</v>
      </c>
      <c r="FY43">
        <v>38163.5</v>
      </c>
      <c r="FZ43">
        <v>39310.800000000003</v>
      </c>
      <c r="GA43">
        <v>2.1735000000000002</v>
      </c>
      <c r="GB43">
        <v>1.8551500000000001</v>
      </c>
      <c r="GC43">
        <v>6.3367199999999997E-3</v>
      </c>
      <c r="GD43">
        <v>0</v>
      </c>
      <c r="GE43">
        <v>27.838799999999999</v>
      </c>
      <c r="GF43">
        <v>999.9</v>
      </c>
      <c r="GG43">
        <v>57.9</v>
      </c>
      <c r="GH43">
        <v>34.4</v>
      </c>
      <c r="GI43">
        <v>31.781099999999999</v>
      </c>
      <c r="GJ43">
        <v>61.468299999999999</v>
      </c>
      <c r="GK43">
        <v>26.117799999999999</v>
      </c>
      <c r="GL43">
        <v>1</v>
      </c>
      <c r="GM43">
        <v>0.25115100000000001</v>
      </c>
      <c r="GN43">
        <v>1.9839100000000001</v>
      </c>
      <c r="GO43">
        <v>20.362500000000001</v>
      </c>
      <c r="GP43">
        <v>5.2535299999999996</v>
      </c>
      <c r="GQ43">
        <v>12.0101</v>
      </c>
      <c r="GR43">
        <v>4.9797000000000002</v>
      </c>
      <c r="GS43">
        <v>3.2930000000000001</v>
      </c>
      <c r="GT43">
        <v>9999</v>
      </c>
      <c r="GU43">
        <v>9999</v>
      </c>
      <c r="GV43">
        <v>9999</v>
      </c>
      <c r="GW43">
        <v>999.9</v>
      </c>
      <c r="GX43">
        <v>1.8757999999999999</v>
      </c>
      <c r="GY43">
        <v>1.8766799999999999</v>
      </c>
      <c r="GZ43">
        <v>1.883</v>
      </c>
      <c r="HA43">
        <v>1.88611</v>
      </c>
      <c r="HB43">
        <v>1.87683</v>
      </c>
      <c r="HC43">
        <v>1.88354</v>
      </c>
      <c r="HD43">
        <v>1.88246</v>
      </c>
      <c r="HE43">
        <v>1.8858299999999999</v>
      </c>
      <c r="HF43">
        <v>5</v>
      </c>
      <c r="HG43">
        <v>0</v>
      </c>
      <c r="HH43">
        <v>0</v>
      </c>
      <c r="HI43">
        <v>0</v>
      </c>
      <c r="HJ43" t="s">
        <v>407</v>
      </c>
      <c r="HK43" t="s">
        <v>408</v>
      </c>
      <c r="HL43" t="s">
        <v>409</v>
      </c>
      <c r="HM43" t="s">
        <v>409</v>
      </c>
      <c r="HN43" t="s">
        <v>409</v>
      </c>
      <c r="HO43" t="s">
        <v>409</v>
      </c>
      <c r="HP43">
        <v>0</v>
      </c>
      <c r="HQ43">
        <v>100</v>
      </c>
      <c r="HR43">
        <v>100</v>
      </c>
      <c r="HS43">
        <v>3.7999999999999999E-2</v>
      </c>
      <c r="HT43">
        <v>8.6999999999999994E-3</v>
      </c>
      <c r="HU43">
        <v>0.4270533694580782</v>
      </c>
      <c r="HV43">
        <v>-1.525366800250961E-3</v>
      </c>
      <c r="HW43">
        <v>1.461931187239696E-6</v>
      </c>
      <c r="HX43">
        <v>-4.9129200544651127E-10</v>
      </c>
      <c r="HY43">
        <v>-4.2660312908442757E-2</v>
      </c>
      <c r="HZ43">
        <v>1.0304401366260089E-2</v>
      </c>
      <c r="IA43">
        <v>-7.4986175083245816E-4</v>
      </c>
      <c r="IB43">
        <v>1.7208249193675381E-5</v>
      </c>
      <c r="IC43">
        <v>3</v>
      </c>
      <c r="ID43">
        <v>2175</v>
      </c>
      <c r="IE43">
        <v>1</v>
      </c>
      <c r="IF43">
        <v>24</v>
      </c>
      <c r="IG43">
        <v>0.8</v>
      </c>
      <c r="IH43">
        <v>0.6</v>
      </c>
      <c r="II43">
        <v>0.99731400000000003</v>
      </c>
      <c r="IJ43">
        <v>2.6709000000000001</v>
      </c>
      <c r="IK43">
        <v>1.6015600000000001</v>
      </c>
      <c r="IL43">
        <v>2.34741</v>
      </c>
      <c r="IM43">
        <v>1.5502899999999999</v>
      </c>
      <c r="IN43">
        <v>2.3754900000000001</v>
      </c>
      <c r="IO43">
        <v>37.098599999999998</v>
      </c>
      <c r="IP43">
        <v>16.014600000000002</v>
      </c>
      <c r="IQ43">
        <v>18</v>
      </c>
      <c r="IR43">
        <v>590.77599999999995</v>
      </c>
      <c r="IS43">
        <v>427.12900000000002</v>
      </c>
      <c r="IT43">
        <v>25.237500000000001</v>
      </c>
      <c r="IU43">
        <v>30.702400000000001</v>
      </c>
      <c r="IV43">
        <v>29.9998</v>
      </c>
      <c r="IW43">
        <v>30.494399999999999</v>
      </c>
      <c r="IX43">
        <v>30.4801</v>
      </c>
      <c r="IY43">
        <v>19.957100000000001</v>
      </c>
      <c r="IZ43">
        <v>54.288800000000002</v>
      </c>
      <c r="JA43">
        <v>0</v>
      </c>
      <c r="JB43">
        <v>25.264099999999999</v>
      </c>
      <c r="JC43">
        <v>400</v>
      </c>
      <c r="JD43">
        <v>16.982500000000002</v>
      </c>
      <c r="JE43">
        <v>99.549499999999995</v>
      </c>
      <c r="JF43">
        <v>99.4983</v>
      </c>
    </row>
    <row r="44" spans="1:266" x14ac:dyDescent="0.25">
      <c r="A44">
        <v>28</v>
      </c>
      <c r="B44">
        <v>1657467022.0999999</v>
      </c>
      <c r="C44">
        <v>4936.5999999046326</v>
      </c>
      <c r="D44" t="s">
        <v>545</v>
      </c>
      <c r="E44" t="s">
        <v>546</v>
      </c>
      <c r="F44" t="s">
        <v>396</v>
      </c>
      <c r="G44" t="s">
        <v>397</v>
      </c>
      <c r="H44" t="s">
        <v>493</v>
      </c>
      <c r="I44" t="s">
        <v>494</v>
      </c>
      <c r="J44" t="s">
        <v>495</v>
      </c>
      <c r="K44">
        <v>1657467022.0999999</v>
      </c>
      <c r="L44">
        <f t="shared" si="0"/>
        <v>5.4387503756823854E-3</v>
      </c>
      <c r="M44">
        <f t="shared" si="1"/>
        <v>5.4387503756823854</v>
      </c>
      <c r="N44">
        <f t="shared" si="2"/>
        <v>28.258249944773318</v>
      </c>
      <c r="O44">
        <f t="shared" si="3"/>
        <v>463.09500000000003</v>
      </c>
      <c r="P44">
        <f t="shared" si="4"/>
        <v>329.15250844144151</v>
      </c>
      <c r="Q44">
        <f t="shared" si="5"/>
        <v>32.796097438596846</v>
      </c>
      <c r="R44">
        <f t="shared" si="6"/>
        <v>46.141859332143</v>
      </c>
      <c r="S44">
        <f t="shared" si="7"/>
        <v>0.38598884757238205</v>
      </c>
      <c r="T44">
        <f t="shared" si="8"/>
        <v>2.924936813612419</v>
      </c>
      <c r="U44">
        <f t="shared" si="9"/>
        <v>0.35975962429911501</v>
      </c>
      <c r="V44">
        <f t="shared" si="10"/>
        <v>0.22705765592363805</v>
      </c>
      <c r="W44">
        <f t="shared" si="11"/>
        <v>344.3655993023358</v>
      </c>
      <c r="X44">
        <f t="shared" si="12"/>
        <v>28.980378065916941</v>
      </c>
      <c r="Y44">
        <f t="shared" si="13"/>
        <v>28.0045</v>
      </c>
      <c r="Z44">
        <f t="shared" si="14"/>
        <v>3.7958353110070457</v>
      </c>
      <c r="AA44">
        <f t="shared" si="15"/>
        <v>60.264567442146109</v>
      </c>
      <c r="AB44">
        <f t="shared" si="16"/>
        <v>2.3358833665337797</v>
      </c>
      <c r="AC44">
        <f t="shared" si="17"/>
        <v>3.8760476772296162</v>
      </c>
      <c r="AD44">
        <f t="shared" si="18"/>
        <v>1.459951944473266</v>
      </c>
      <c r="AE44">
        <f t="shared" si="19"/>
        <v>-239.8488915675932</v>
      </c>
      <c r="AF44">
        <f t="shared" si="20"/>
        <v>56.641958303574008</v>
      </c>
      <c r="AG44">
        <f t="shared" si="21"/>
        <v>4.2289179272715671</v>
      </c>
      <c r="AH44">
        <f t="shared" si="22"/>
        <v>165.38758396558819</v>
      </c>
      <c r="AI44">
        <v>0</v>
      </c>
      <c r="AJ44">
        <v>0</v>
      </c>
      <c r="AK44">
        <f t="shared" si="23"/>
        <v>1</v>
      </c>
      <c r="AL44">
        <f t="shared" si="24"/>
        <v>0</v>
      </c>
      <c r="AM44">
        <f t="shared" si="25"/>
        <v>52495.292526713478</v>
      </c>
      <c r="AN44" t="s">
        <v>400</v>
      </c>
      <c r="AO44">
        <v>12165.1</v>
      </c>
      <c r="AP44">
        <v>210.61769230769229</v>
      </c>
      <c r="AQ44">
        <v>938.28899999999999</v>
      </c>
      <c r="AR44">
        <f t="shared" si="26"/>
        <v>0.77553004212167864</v>
      </c>
      <c r="AS44">
        <v>-0.38717931741538342</v>
      </c>
      <c r="AT44" t="s">
        <v>547</v>
      </c>
      <c r="AU44">
        <v>10173.6</v>
      </c>
      <c r="AV44">
        <v>816.68638461538455</v>
      </c>
      <c r="AW44">
        <v>1247.2</v>
      </c>
      <c r="AX44">
        <f t="shared" si="27"/>
        <v>0.34518410470222538</v>
      </c>
      <c r="AY44">
        <v>0.5</v>
      </c>
      <c r="AZ44">
        <f t="shared" si="28"/>
        <v>1513.167899651168</v>
      </c>
      <c r="BA44">
        <f t="shared" si="29"/>
        <v>28.258249944773318</v>
      </c>
      <c r="BB44">
        <f t="shared" si="30"/>
        <v>261.16075335261763</v>
      </c>
      <c r="BC44">
        <f t="shared" si="31"/>
        <v>1.8930767212807224E-2</v>
      </c>
      <c r="BD44">
        <f t="shared" si="32"/>
        <v>-0.24768361128928804</v>
      </c>
      <c r="BE44">
        <f t="shared" si="33"/>
        <v>223.01687993423513</v>
      </c>
      <c r="BF44" t="s">
        <v>548</v>
      </c>
      <c r="BG44">
        <v>572.96</v>
      </c>
      <c r="BH44">
        <f t="shared" si="34"/>
        <v>572.96</v>
      </c>
      <c r="BI44">
        <f t="shared" si="35"/>
        <v>0.54060295060936503</v>
      </c>
      <c r="BJ44">
        <f t="shared" si="36"/>
        <v>0.63851687141761904</v>
      </c>
      <c r="BK44">
        <f t="shared" si="37"/>
        <v>-0.84556933613263685</v>
      </c>
      <c r="BL44">
        <f t="shared" si="38"/>
        <v>0.41532024248324939</v>
      </c>
      <c r="BM44">
        <f t="shared" si="39"/>
        <v>-0.42451996764811512</v>
      </c>
      <c r="BN44">
        <f t="shared" si="40"/>
        <v>0.44796219643080276</v>
      </c>
      <c r="BO44">
        <f t="shared" si="41"/>
        <v>0.55203780356919729</v>
      </c>
      <c r="BP44">
        <v>450</v>
      </c>
      <c r="BQ44">
        <v>300</v>
      </c>
      <c r="BR44">
        <v>300</v>
      </c>
      <c r="BS44">
        <v>300</v>
      </c>
      <c r="BT44">
        <v>10173.6</v>
      </c>
      <c r="BU44">
        <v>1142.52</v>
      </c>
      <c r="BV44">
        <v>-6.9448299999999999E-3</v>
      </c>
      <c r="BW44">
        <v>-3.3</v>
      </c>
      <c r="BX44" t="s">
        <v>403</v>
      </c>
      <c r="BY44" t="s">
        <v>403</v>
      </c>
      <c r="BZ44" t="s">
        <v>403</v>
      </c>
      <c r="CA44" t="s">
        <v>403</v>
      </c>
      <c r="CB44" t="s">
        <v>403</v>
      </c>
      <c r="CC44" t="s">
        <v>403</v>
      </c>
      <c r="CD44" t="s">
        <v>403</v>
      </c>
      <c r="CE44" t="s">
        <v>403</v>
      </c>
      <c r="CF44" t="s">
        <v>403</v>
      </c>
      <c r="CG44" t="s">
        <v>403</v>
      </c>
      <c r="CH44">
        <f t="shared" si="42"/>
        <v>1799.98</v>
      </c>
      <c r="CI44">
        <f t="shared" si="43"/>
        <v>1513.167899651168</v>
      </c>
      <c r="CJ44">
        <f t="shared" si="44"/>
        <v>0.84065817378591312</v>
      </c>
      <c r="CK44">
        <f t="shared" si="45"/>
        <v>0.19131634757182625</v>
      </c>
      <c r="CL44">
        <v>6</v>
      </c>
      <c r="CM44">
        <v>0.5</v>
      </c>
      <c r="CN44" t="s">
        <v>404</v>
      </c>
      <c r="CO44">
        <v>2</v>
      </c>
      <c r="CP44">
        <v>1657467022.0999999</v>
      </c>
      <c r="CQ44">
        <v>463.09500000000003</v>
      </c>
      <c r="CR44">
        <v>500.02499999999998</v>
      </c>
      <c r="CS44">
        <v>23.4437</v>
      </c>
      <c r="CT44">
        <v>17.070599999999999</v>
      </c>
      <c r="CU44">
        <v>463.00200000000001</v>
      </c>
      <c r="CV44">
        <v>23.436599999999999</v>
      </c>
      <c r="CW44">
        <v>500.03100000000001</v>
      </c>
      <c r="CX44">
        <v>99.538200000000003</v>
      </c>
      <c r="CY44">
        <v>9.9799399999999996E-2</v>
      </c>
      <c r="CZ44">
        <v>28.363700000000001</v>
      </c>
      <c r="DA44">
        <v>28.0045</v>
      </c>
      <c r="DB44">
        <v>999.9</v>
      </c>
      <c r="DC44">
        <v>0</v>
      </c>
      <c r="DD44">
        <v>0</v>
      </c>
      <c r="DE44">
        <v>10020</v>
      </c>
      <c r="DF44">
        <v>0</v>
      </c>
      <c r="DG44">
        <v>1636.55</v>
      </c>
      <c r="DH44">
        <v>-36.930100000000003</v>
      </c>
      <c r="DI44">
        <v>474.21199999999999</v>
      </c>
      <c r="DJ44">
        <v>508.709</v>
      </c>
      <c r="DK44">
        <v>6.3730599999999997</v>
      </c>
      <c r="DL44">
        <v>500.02499999999998</v>
      </c>
      <c r="DM44">
        <v>17.070599999999999</v>
      </c>
      <c r="DN44">
        <v>2.3335400000000002</v>
      </c>
      <c r="DO44">
        <v>1.6991799999999999</v>
      </c>
      <c r="DP44">
        <v>19.909800000000001</v>
      </c>
      <c r="DQ44">
        <v>14.8889</v>
      </c>
      <c r="DR44">
        <v>1799.98</v>
      </c>
      <c r="DS44">
        <v>0.97800200000000004</v>
      </c>
      <c r="DT44">
        <v>2.1998400000000001E-2</v>
      </c>
      <c r="DU44">
        <v>0</v>
      </c>
      <c r="DV44">
        <v>817.48400000000004</v>
      </c>
      <c r="DW44">
        <v>5.0005300000000004</v>
      </c>
      <c r="DX44">
        <v>15895.1</v>
      </c>
      <c r="DY44">
        <v>16035.1</v>
      </c>
      <c r="DZ44">
        <v>48.375</v>
      </c>
      <c r="EA44">
        <v>49.375</v>
      </c>
      <c r="EB44">
        <v>48.936999999999998</v>
      </c>
      <c r="EC44">
        <v>48.875</v>
      </c>
      <c r="ED44">
        <v>49.625</v>
      </c>
      <c r="EE44">
        <v>1755.49</v>
      </c>
      <c r="EF44">
        <v>39.49</v>
      </c>
      <c r="EG44">
        <v>0</v>
      </c>
      <c r="EH44">
        <v>112.4000000953674</v>
      </c>
      <c r="EI44">
        <v>0</v>
      </c>
      <c r="EJ44">
        <v>816.68638461538455</v>
      </c>
      <c r="EK44">
        <v>7.8751453044188944</v>
      </c>
      <c r="EL44">
        <v>176.8854701826308</v>
      </c>
      <c r="EM44">
        <v>15876.742307692301</v>
      </c>
      <c r="EN44">
        <v>15</v>
      </c>
      <c r="EO44">
        <v>1657466987.0999999</v>
      </c>
      <c r="EP44" t="s">
        <v>549</v>
      </c>
      <c r="EQ44">
        <v>1657466978.5999999</v>
      </c>
      <c r="ER44">
        <v>1657466987.0999999</v>
      </c>
      <c r="ES44">
        <v>35</v>
      </c>
      <c r="ET44">
        <v>0.107</v>
      </c>
      <c r="EU44">
        <v>-1E-3</v>
      </c>
      <c r="EV44">
        <v>7.5999999999999998E-2</v>
      </c>
      <c r="EW44">
        <v>-1E-3</v>
      </c>
      <c r="EX44">
        <v>500</v>
      </c>
      <c r="EY44">
        <v>17</v>
      </c>
      <c r="EZ44">
        <v>0.05</v>
      </c>
      <c r="FA44">
        <v>0.02</v>
      </c>
      <c r="FB44">
        <v>-36.816057499999999</v>
      </c>
      <c r="FC44">
        <v>-7.0080675422123179E-2</v>
      </c>
      <c r="FD44">
        <v>6.783728652997513E-2</v>
      </c>
      <c r="FE44">
        <v>1</v>
      </c>
      <c r="FF44">
        <v>6.4269897499999997</v>
      </c>
      <c r="FG44">
        <v>-3.2894071294582952E-2</v>
      </c>
      <c r="FH44">
        <v>4.5749284501918737E-2</v>
      </c>
      <c r="FI44">
        <v>1</v>
      </c>
      <c r="FJ44">
        <v>2</v>
      </c>
      <c r="FK44">
        <v>2</v>
      </c>
      <c r="FL44" t="s">
        <v>406</v>
      </c>
      <c r="FM44">
        <v>3.1111599999999999</v>
      </c>
      <c r="FN44">
        <v>2.7383099999999998</v>
      </c>
      <c r="FO44">
        <v>0.10036200000000001</v>
      </c>
      <c r="FP44">
        <v>0.106207</v>
      </c>
      <c r="FQ44">
        <v>0.106738</v>
      </c>
      <c r="FR44">
        <v>8.51465E-2</v>
      </c>
      <c r="FS44">
        <v>21679.599999999999</v>
      </c>
      <c r="FT44">
        <v>22318</v>
      </c>
      <c r="FU44">
        <v>23944.7</v>
      </c>
      <c r="FV44">
        <v>25267.3</v>
      </c>
      <c r="FW44">
        <v>30821.8</v>
      </c>
      <c r="FX44">
        <v>32421.599999999999</v>
      </c>
      <c r="FY44">
        <v>38159.9</v>
      </c>
      <c r="FZ44">
        <v>39307</v>
      </c>
      <c r="GA44">
        <v>2.1730999999999998</v>
      </c>
      <c r="GB44">
        <v>1.85422</v>
      </c>
      <c r="GC44">
        <v>1.1161000000000001E-2</v>
      </c>
      <c r="GD44">
        <v>0</v>
      </c>
      <c r="GE44">
        <v>27.822299999999998</v>
      </c>
      <c r="GF44">
        <v>999.9</v>
      </c>
      <c r="GG44">
        <v>57.5</v>
      </c>
      <c r="GH44">
        <v>34.5</v>
      </c>
      <c r="GI44">
        <v>31.735499999999998</v>
      </c>
      <c r="GJ44">
        <v>61.238300000000002</v>
      </c>
      <c r="GK44">
        <v>26.414300000000001</v>
      </c>
      <c r="GL44">
        <v>1</v>
      </c>
      <c r="GM44">
        <v>0.25788100000000003</v>
      </c>
      <c r="GN44">
        <v>2.6117300000000001</v>
      </c>
      <c r="GO44">
        <v>20.3522</v>
      </c>
      <c r="GP44">
        <v>5.2508299999999997</v>
      </c>
      <c r="GQ44">
        <v>12.010400000000001</v>
      </c>
      <c r="GR44">
        <v>4.9791499999999997</v>
      </c>
      <c r="GS44">
        <v>3.2922500000000001</v>
      </c>
      <c r="GT44">
        <v>9999</v>
      </c>
      <c r="GU44">
        <v>9999</v>
      </c>
      <c r="GV44">
        <v>9999</v>
      </c>
      <c r="GW44">
        <v>999.9</v>
      </c>
      <c r="GX44">
        <v>1.87581</v>
      </c>
      <c r="GY44">
        <v>1.8766799999999999</v>
      </c>
      <c r="GZ44">
        <v>1.883</v>
      </c>
      <c r="HA44">
        <v>1.88612</v>
      </c>
      <c r="HB44">
        <v>1.8768400000000001</v>
      </c>
      <c r="HC44">
        <v>1.88354</v>
      </c>
      <c r="HD44">
        <v>1.88246</v>
      </c>
      <c r="HE44">
        <v>1.8858299999999999</v>
      </c>
      <c r="HF44">
        <v>5</v>
      </c>
      <c r="HG44">
        <v>0</v>
      </c>
      <c r="HH44">
        <v>0</v>
      </c>
      <c r="HI44">
        <v>0</v>
      </c>
      <c r="HJ44" t="s">
        <v>407</v>
      </c>
      <c r="HK44" t="s">
        <v>408</v>
      </c>
      <c r="HL44" t="s">
        <v>409</v>
      </c>
      <c r="HM44" t="s">
        <v>409</v>
      </c>
      <c r="HN44" t="s">
        <v>409</v>
      </c>
      <c r="HO44" t="s">
        <v>409</v>
      </c>
      <c r="HP44">
        <v>0</v>
      </c>
      <c r="HQ44">
        <v>100</v>
      </c>
      <c r="HR44">
        <v>100</v>
      </c>
      <c r="HS44">
        <v>9.2999999999999999E-2</v>
      </c>
      <c r="HT44">
        <v>7.1000000000000004E-3</v>
      </c>
      <c r="HU44">
        <v>0.53451456411230081</v>
      </c>
      <c r="HV44">
        <v>-1.525366800250961E-3</v>
      </c>
      <c r="HW44">
        <v>1.461931187239696E-6</v>
      </c>
      <c r="HX44">
        <v>-4.9129200544651127E-10</v>
      </c>
      <c r="HY44">
        <v>-4.4054488887023388E-2</v>
      </c>
      <c r="HZ44">
        <v>1.0304401366260089E-2</v>
      </c>
      <c r="IA44">
        <v>-7.4986175083245816E-4</v>
      </c>
      <c r="IB44">
        <v>1.7208249193675381E-5</v>
      </c>
      <c r="IC44">
        <v>3</v>
      </c>
      <c r="ID44">
        <v>2175</v>
      </c>
      <c r="IE44">
        <v>1</v>
      </c>
      <c r="IF44">
        <v>24</v>
      </c>
      <c r="IG44">
        <v>0.7</v>
      </c>
      <c r="IH44">
        <v>0.6</v>
      </c>
      <c r="II44">
        <v>1.1938500000000001</v>
      </c>
      <c r="IJ44">
        <v>2.66113</v>
      </c>
      <c r="IK44">
        <v>1.6015600000000001</v>
      </c>
      <c r="IL44">
        <v>2.34863</v>
      </c>
      <c r="IM44">
        <v>1.5502899999999999</v>
      </c>
      <c r="IN44">
        <v>2.34009</v>
      </c>
      <c r="IO44">
        <v>37.2181</v>
      </c>
      <c r="IP44">
        <v>15.997</v>
      </c>
      <c r="IQ44">
        <v>18</v>
      </c>
      <c r="IR44">
        <v>590.86199999999997</v>
      </c>
      <c r="IS44">
        <v>426.8</v>
      </c>
      <c r="IT44">
        <v>25.215199999999999</v>
      </c>
      <c r="IU44">
        <v>30.749300000000002</v>
      </c>
      <c r="IV44">
        <v>30.000299999999999</v>
      </c>
      <c r="IW44">
        <v>30.532800000000002</v>
      </c>
      <c r="IX44">
        <v>30.517199999999999</v>
      </c>
      <c r="IY44">
        <v>23.879799999999999</v>
      </c>
      <c r="IZ44">
        <v>53.969700000000003</v>
      </c>
      <c r="JA44">
        <v>0</v>
      </c>
      <c r="JB44">
        <v>25.200399999999998</v>
      </c>
      <c r="JC44">
        <v>500</v>
      </c>
      <c r="JD44">
        <v>17.098600000000001</v>
      </c>
      <c r="JE44">
        <v>99.539699999999996</v>
      </c>
      <c r="JF44">
        <v>99.488100000000003</v>
      </c>
    </row>
    <row r="45" spans="1:266" x14ac:dyDescent="0.25">
      <c r="A45">
        <v>29</v>
      </c>
      <c r="B45">
        <v>1657467154.0999999</v>
      </c>
      <c r="C45">
        <v>5068.5999999046326</v>
      </c>
      <c r="D45" t="s">
        <v>550</v>
      </c>
      <c r="E45" t="s">
        <v>551</v>
      </c>
      <c r="F45" t="s">
        <v>396</v>
      </c>
      <c r="G45" t="s">
        <v>397</v>
      </c>
      <c r="H45" t="s">
        <v>493</v>
      </c>
      <c r="I45" t="s">
        <v>494</v>
      </c>
      <c r="J45" t="s">
        <v>495</v>
      </c>
      <c r="K45">
        <v>1657467154.0999999</v>
      </c>
      <c r="L45">
        <f t="shared" si="0"/>
        <v>5.3708535352113172E-3</v>
      </c>
      <c r="M45">
        <f t="shared" si="1"/>
        <v>5.3708535352113174</v>
      </c>
      <c r="N45">
        <f t="shared" si="2"/>
        <v>32.653289971165066</v>
      </c>
      <c r="O45">
        <f t="shared" si="3"/>
        <v>557.27499999999998</v>
      </c>
      <c r="P45">
        <f t="shared" si="4"/>
        <v>400.10159113067061</v>
      </c>
      <c r="Q45">
        <f t="shared" si="5"/>
        <v>39.862744602556582</v>
      </c>
      <c r="R45">
        <f t="shared" si="6"/>
        <v>55.522176094357498</v>
      </c>
      <c r="S45">
        <f t="shared" si="7"/>
        <v>0.38070274787313513</v>
      </c>
      <c r="T45">
        <f t="shared" si="8"/>
        <v>2.9211008341944025</v>
      </c>
      <c r="U45">
        <f t="shared" si="9"/>
        <v>0.35513041056321298</v>
      </c>
      <c r="V45">
        <f t="shared" si="10"/>
        <v>0.22411077642879862</v>
      </c>
      <c r="W45">
        <f t="shared" si="11"/>
        <v>344.35419930231251</v>
      </c>
      <c r="X45">
        <f t="shared" si="12"/>
        <v>28.966866673575304</v>
      </c>
      <c r="Y45">
        <f t="shared" si="13"/>
        <v>27.988099999999999</v>
      </c>
      <c r="Z45">
        <f t="shared" si="14"/>
        <v>3.7922078852370853</v>
      </c>
      <c r="AA45">
        <f t="shared" si="15"/>
        <v>60.269026321909436</v>
      </c>
      <c r="AB45">
        <f t="shared" si="16"/>
        <v>2.3317271512705502</v>
      </c>
      <c r="AC45">
        <f t="shared" si="17"/>
        <v>3.8688648109500048</v>
      </c>
      <c r="AD45">
        <f t="shared" si="18"/>
        <v>1.4604807339665351</v>
      </c>
      <c r="AE45">
        <f t="shared" si="19"/>
        <v>-236.85464090281909</v>
      </c>
      <c r="AF45">
        <f t="shared" si="20"/>
        <v>54.126696815090867</v>
      </c>
      <c r="AG45">
        <f t="shared" si="21"/>
        <v>4.0454605815447042</v>
      </c>
      <c r="AH45">
        <f t="shared" si="22"/>
        <v>165.67171579612901</v>
      </c>
      <c r="AI45">
        <v>0</v>
      </c>
      <c r="AJ45">
        <v>0</v>
      </c>
      <c r="AK45">
        <f t="shared" si="23"/>
        <v>1</v>
      </c>
      <c r="AL45">
        <f t="shared" si="24"/>
        <v>0</v>
      </c>
      <c r="AM45">
        <f t="shared" si="25"/>
        <v>52390.605461416017</v>
      </c>
      <c r="AN45" t="s">
        <v>400</v>
      </c>
      <c r="AO45">
        <v>12165.1</v>
      </c>
      <c r="AP45">
        <v>210.61769230769229</v>
      </c>
      <c r="AQ45">
        <v>938.28899999999999</v>
      </c>
      <c r="AR45">
        <f t="shared" si="26"/>
        <v>0.77553004212167864</v>
      </c>
      <c r="AS45">
        <v>-0.38717931741538342</v>
      </c>
      <c r="AT45" t="s">
        <v>552</v>
      </c>
      <c r="AU45">
        <v>10173.6</v>
      </c>
      <c r="AV45">
        <v>841.87996153846154</v>
      </c>
      <c r="AW45">
        <v>1301.07</v>
      </c>
      <c r="AX45">
        <f t="shared" si="27"/>
        <v>0.35293261581739521</v>
      </c>
      <c r="AY45">
        <v>0.5</v>
      </c>
      <c r="AZ45">
        <f t="shared" si="28"/>
        <v>1513.1174996511563</v>
      </c>
      <c r="BA45">
        <f t="shared" si="29"/>
        <v>32.653289971165066</v>
      </c>
      <c r="BB45">
        <f t="shared" si="30"/>
        <v>267.01425859547959</v>
      </c>
      <c r="BC45">
        <f t="shared" si="31"/>
        <v>2.1836023505245168E-2</v>
      </c>
      <c r="BD45">
        <f t="shared" si="32"/>
        <v>-0.27883280684359796</v>
      </c>
      <c r="BE45">
        <f t="shared" si="33"/>
        <v>224.68034246583483</v>
      </c>
      <c r="BF45" t="s">
        <v>553</v>
      </c>
      <c r="BG45">
        <v>582.42999999999995</v>
      </c>
      <c r="BH45">
        <f t="shared" si="34"/>
        <v>582.42999999999995</v>
      </c>
      <c r="BI45">
        <f t="shared" si="35"/>
        <v>0.55234537726640376</v>
      </c>
      <c r="BJ45">
        <f t="shared" si="36"/>
        <v>0.63897088731706886</v>
      </c>
      <c r="BK45">
        <f t="shared" si="37"/>
        <v>-1.019451524339696</v>
      </c>
      <c r="BL45">
        <f t="shared" si="38"/>
        <v>0.42110052427080363</v>
      </c>
      <c r="BM45">
        <f t="shared" si="39"/>
        <v>-0.49855064527760679</v>
      </c>
      <c r="BN45">
        <f t="shared" si="40"/>
        <v>0.44205329845361607</v>
      </c>
      <c r="BO45">
        <f t="shared" si="41"/>
        <v>0.55794670154638393</v>
      </c>
      <c r="BP45">
        <v>452</v>
      </c>
      <c r="BQ45">
        <v>300</v>
      </c>
      <c r="BR45">
        <v>300</v>
      </c>
      <c r="BS45">
        <v>300</v>
      </c>
      <c r="BT45">
        <v>10173.6</v>
      </c>
      <c r="BU45">
        <v>1197.75</v>
      </c>
      <c r="BV45">
        <v>-6.9448399999999999E-3</v>
      </c>
      <c r="BW45">
        <v>-1.82</v>
      </c>
      <c r="BX45" t="s">
        <v>403</v>
      </c>
      <c r="BY45" t="s">
        <v>403</v>
      </c>
      <c r="BZ45" t="s">
        <v>403</v>
      </c>
      <c r="CA45" t="s">
        <v>403</v>
      </c>
      <c r="CB45" t="s">
        <v>403</v>
      </c>
      <c r="CC45" t="s">
        <v>403</v>
      </c>
      <c r="CD45" t="s">
        <v>403</v>
      </c>
      <c r="CE45" t="s">
        <v>403</v>
      </c>
      <c r="CF45" t="s">
        <v>403</v>
      </c>
      <c r="CG45" t="s">
        <v>403</v>
      </c>
      <c r="CH45">
        <f t="shared" si="42"/>
        <v>1799.92</v>
      </c>
      <c r="CI45">
        <f t="shared" si="43"/>
        <v>1513.1174996511563</v>
      </c>
      <c r="CJ45">
        <f t="shared" si="44"/>
        <v>0.84065819572600797</v>
      </c>
      <c r="CK45">
        <f t="shared" si="45"/>
        <v>0.19131639145201593</v>
      </c>
      <c r="CL45">
        <v>6</v>
      </c>
      <c r="CM45">
        <v>0.5</v>
      </c>
      <c r="CN45" t="s">
        <v>404</v>
      </c>
      <c r="CO45">
        <v>2</v>
      </c>
      <c r="CP45">
        <v>1657467154.0999999</v>
      </c>
      <c r="CQ45">
        <v>557.27499999999998</v>
      </c>
      <c r="CR45">
        <v>600.04999999999995</v>
      </c>
      <c r="CS45">
        <v>23.403500000000001</v>
      </c>
      <c r="CT45">
        <v>17.109400000000001</v>
      </c>
      <c r="CU45">
        <v>557.37400000000002</v>
      </c>
      <c r="CV45">
        <v>23.3993</v>
      </c>
      <c r="CW45">
        <v>500.00700000000001</v>
      </c>
      <c r="CX45">
        <v>99.531599999999997</v>
      </c>
      <c r="CY45">
        <v>9.9957299999999999E-2</v>
      </c>
      <c r="CZ45">
        <v>28.331800000000001</v>
      </c>
      <c r="DA45">
        <v>27.988099999999999</v>
      </c>
      <c r="DB45">
        <v>999.9</v>
      </c>
      <c r="DC45">
        <v>0</v>
      </c>
      <c r="DD45">
        <v>0</v>
      </c>
      <c r="DE45">
        <v>9998.75</v>
      </c>
      <c r="DF45">
        <v>0</v>
      </c>
      <c r="DG45">
        <v>1646.45</v>
      </c>
      <c r="DH45">
        <v>-42.775100000000002</v>
      </c>
      <c r="DI45">
        <v>570.63</v>
      </c>
      <c r="DJ45">
        <v>610.49599999999998</v>
      </c>
      <c r="DK45">
        <v>6.2940500000000004</v>
      </c>
      <c r="DL45">
        <v>600.04999999999995</v>
      </c>
      <c r="DM45">
        <v>17.109400000000001</v>
      </c>
      <c r="DN45">
        <v>2.3293900000000001</v>
      </c>
      <c r="DO45">
        <v>1.7029300000000001</v>
      </c>
      <c r="DP45">
        <v>19.8811</v>
      </c>
      <c r="DQ45">
        <v>14.9232</v>
      </c>
      <c r="DR45">
        <v>1799.92</v>
      </c>
      <c r="DS45">
        <v>0.97800200000000004</v>
      </c>
      <c r="DT45">
        <v>2.1998400000000001E-2</v>
      </c>
      <c r="DU45">
        <v>0</v>
      </c>
      <c r="DV45">
        <v>842.404</v>
      </c>
      <c r="DW45">
        <v>5.0005300000000004</v>
      </c>
      <c r="DX45">
        <v>16376.8</v>
      </c>
      <c r="DY45">
        <v>16034.6</v>
      </c>
      <c r="DZ45">
        <v>48.436999999999998</v>
      </c>
      <c r="EA45">
        <v>49.5</v>
      </c>
      <c r="EB45">
        <v>49</v>
      </c>
      <c r="EC45">
        <v>49</v>
      </c>
      <c r="ED45">
        <v>49.686999999999998</v>
      </c>
      <c r="EE45">
        <v>1755.43</v>
      </c>
      <c r="EF45">
        <v>39.49</v>
      </c>
      <c r="EG45">
        <v>0</v>
      </c>
      <c r="EH45">
        <v>131.60000014305109</v>
      </c>
      <c r="EI45">
        <v>0</v>
      </c>
      <c r="EJ45">
        <v>841.87996153846154</v>
      </c>
      <c r="EK45">
        <v>5.1418461573730116</v>
      </c>
      <c r="EL45">
        <v>103.45982907296531</v>
      </c>
      <c r="EM45">
        <v>16363.392307692309</v>
      </c>
      <c r="EN45">
        <v>15</v>
      </c>
      <c r="EO45">
        <v>1657467094.0999999</v>
      </c>
      <c r="EP45" t="s">
        <v>554</v>
      </c>
      <c r="EQ45">
        <v>1657467094.0999999</v>
      </c>
      <c r="ER45">
        <v>1657467093.0999999</v>
      </c>
      <c r="ES45">
        <v>36</v>
      </c>
      <c r="ET45">
        <v>-0.152</v>
      </c>
      <c r="EU45">
        <v>-3.0000000000000001E-3</v>
      </c>
      <c r="EV45">
        <v>-0.113</v>
      </c>
      <c r="EW45">
        <v>-4.0000000000000001E-3</v>
      </c>
      <c r="EX45">
        <v>600</v>
      </c>
      <c r="EY45">
        <v>17</v>
      </c>
      <c r="EZ45">
        <v>0.05</v>
      </c>
      <c r="FA45">
        <v>0.01</v>
      </c>
      <c r="FB45">
        <v>-42.685490000000001</v>
      </c>
      <c r="FC45">
        <v>-0.21453208255156311</v>
      </c>
      <c r="FD45">
        <v>4.9203616736984382E-2</v>
      </c>
      <c r="FE45">
        <v>1</v>
      </c>
      <c r="FF45">
        <v>6.3068342499999996</v>
      </c>
      <c r="FG45">
        <v>-9.3348405253306121E-2</v>
      </c>
      <c r="FH45">
        <v>9.2536406045134363E-3</v>
      </c>
      <c r="FI45">
        <v>1</v>
      </c>
      <c r="FJ45">
        <v>2</v>
      </c>
      <c r="FK45">
        <v>2</v>
      </c>
      <c r="FL45" t="s">
        <v>406</v>
      </c>
      <c r="FM45">
        <v>3.1112500000000001</v>
      </c>
      <c r="FN45">
        <v>2.73828</v>
      </c>
      <c r="FO45">
        <v>0.114814</v>
      </c>
      <c r="FP45">
        <v>0.120921</v>
      </c>
      <c r="FQ45">
        <v>0.106598</v>
      </c>
      <c r="FR45">
        <v>8.52715E-2</v>
      </c>
      <c r="FS45">
        <v>21328.6</v>
      </c>
      <c r="FT45">
        <v>21948.3</v>
      </c>
      <c r="FU45">
        <v>23942</v>
      </c>
      <c r="FV45">
        <v>25265</v>
      </c>
      <c r="FW45">
        <v>30823.200000000001</v>
      </c>
      <c r="FX45">
        <v>32414.1</v>
      </c>
      <c r="FY45">
        <v>38155.800000000003</v>
      </c>
      <c r="FZ45">
        <v>39303.300000000003</v>
      </c>
      <c r="GA45">
        <v>2.17292</v>
      </c>
      <c r="GB45">
        <v>1.8527</v>
      </c>
      <c r="GC45">
        <v>6.7055200000000004E-3</v>
      </c>
      <c r="GD45">
        <v>0</v>
      </c>
      <c r="GE45">
        <v>27.878599999999999</v>
      </c>
      <c r="GF45">
        <v>999.9</v>
      </c>
      <c r="GG45">
        <v>57.1</v>
      </c>
      <c r="GH45">
        <v>34.700000000000003</v>
      </c>
      <c r="GI45">
        <v>31.867899999999999</v>
      </c>
      <c r="GJ45">
        <v>61.268300000000004</v>
      </c>
      <c r="GK45">
        <v>26.406199999999998</v>
      </c>
      <c r="GL45">
        <v>1</v>
      </c>
      <c r="GM45">
        <v>0.261629</v>
      </c>
      <c r="GN45">
        <v>2.2910599999999999</v>
      </c>
      <c r="GO45">
        <v>20.357299999999999</v>
      </c>
      <c r="GP45">
        <v>5.2520300000000004</v>
      </c>
      <c r="GQ45">
        <v>12.010199999999999</v>
      </c>
      <c r="GR45">
        <v>4.9797500000000001</v>
      </c>
      <c r="GS45">
        <v>3.2923300000000002</v>
      </c>
      <c r="GT45">
        <v>9999</v>
      </c>
      <c r="GU45">
        <v>9999</v>
      </c>
      <c r="GV45">
        <v>9999</v>
      </c>
      <c r="GW45">
        <v>999.9</v>
      </c>
      <c r="GX45">
        <v>1.8758600000000001</v>
      </c>
      <c r="GY45">
        <v>1.8766799999999999</v>
      </c>
      <c r="GZ45">
        <v>1.88297</v>
      </c>
      <c r="HA45">
        <v>1.8861399999999999</v>
      </c>
      <c r="HB45">
        <v>1.87683</v>
      </c>
      <c r="HC45">
        <v>1.88354</v>
      </c>
      <c r="HD45">
        <v>1.8824799999999999</v>
      </c>
      <c r="HE45">
        <v>1.8858299999999999</v>
      </c>
      <c r="HF45">
        <v>5</v>
      </c>
      <c r="HG45">
        <v>0</v>
      </c>
      <c r="HH45">
        <v>0</v>
      </c>
      <c r="HI45">
        <v>0</v>
      </c>
      <c r="HJ45" t="s">
        <v>407</v>
      </c>
      <c r="HK45" t="s">
        <v>408</v>
      </c>
      <c r="HL45" t="s">
        <v>409</v>
      </c>
      <c r="HM45" t="s">
        <v>409</v>
      </c>
      <c r="HN45" t="s">
        <v>409</v>
      </c>
      <c r="HO45" t="s">
        <v>409</v>
      </c>
      <c r="HP45">
        <v>0</v>
      </c>
      <c r="HQ45">
        <v>100</v>
      </c>
      <c r="HR45">
        <v>100</v>
      </c>
      <c r="HS45">
        <v>-9.9000000000000005E-2</v>
      </c>
      <c r="HT45">
        <v>4.1999999999999997E-3</v>
      </c>
      <c r="HU45">
        <v>0.38202516216982202</v>
      </c>
      <c r="HV45">
        <v>-1.525366800250961E-3</v>
      </c>
      <c r="HW45">
        <v>1.461931187239696E-6</v>
      </c>
      <c r="HX45">
        <v>-4.9129200544651127E-10</v>
      </c>
      <c r="HY45">
        <v>-4.6853472613101327E-2</v>
      </c>
      <c r="HZ45">
        <v>1.0304401366260089E-2</v>
      </c>
      <c r="IA45">
        <v>-7.4986175083245816E-4</v>
      </c>
      <c r="IB45">
        <v>1.7208249193675381E-5</v>
      </c>
      <c r="IC45">
        <v>3</v>
      </c>
      <c r="ID45">
        <v>2175</v>
      </c>
      <c r="IE45">
        <v>1</v>
      </c>
      <c r="IF45">
        <v>24</v>
      </c>
      <c r="IG45">
        <v>1</v>
      </c>
      <c r="IH45">
        <v>1</v>
      </c>
      <c r="II45">
        <v>1.38306</v>
      </c>
      <c r="IJ45">
        <v>2.65625</v>
      </c>
      <c r="IK45">
        <v>1.6015600000000001</v>
      </c>
      <c r="IL45">
        <v>2.34985</v>
      </c>
      <c r="IM45">
        <v>1.5502899999999999</v>
      </c>
      <c r="IN45">
        <v>2.3547400000000001</v>
      </c>
      <c r="IO45">
        <v>37.361800000000002</v>
      </c>
      <c r="IP45">
        <v>15.988300000000001</v>
      </c>
      <c r="IQ45">
        <v>18</v>
      </c>
      <c r="IR45">
        <v>591.23199999999997</v>
      </c>
      <c r="IS45">
        <v>426.20299999999997</v>
      </c>
      <c r="IT45">
        <v>25.357299999999999</v>
      </c>
      <c r="IU45">
        <v>30.806699999999999</v>
      </c>
      <c r="IV45">
        <v>30.000399999999999</v>
      </c>
      <c r="IW45">
        <v>30.584900000000001</v>
      </c>
      <c r="IX45">
        <v>30.571100000000001</v>
      </c>
      <c r="IY45">
        <v>27.681000000000001</v>
      </c>
      <c r="IZ45">
        <v>53.954300000000003</v>
      </c>
      <c r="JA45">
        <v>0</v>
      </c>
      <c r="JB45">
        <v>25.355799999999999</v>
      </c>
      <c r="JC45">
        <v>600</v>
      </c>
      <c r="JD45">
        <v>17.0807</v>
      </c>
      <c r="JE45">
        <v>99.528700000000001</v>
      </c>
      <c r="JF45">
        <v>99.478899999999996</v>
      </c>
    </row>
    <row r="46" spans="1:266" x14ac:dyDescent="0.25">
      <c r="A46">
        <v>30</v>
      </c>
      <c r="B46">
        <v>1657467262.0999999</v>
      </c>
      <c r="C46">
        <v>5176.5999999046326</v>
      </c>
      <c r="D46" t="s">
        <v>555</v>
      </c>
      <c r="E46" t="s">
        <v>556</v>
      </c>
      <c r="F46" t="s">
        <v>396</v>
      </c>
      <c r="G46" t="s">
        <v>397</v>
      </c>
      <c r="H46" t="s">
        <v>493</v>
      </c>
      <c r="I46" t="s">
        <v>494</v>
      </c>
      <c r="J46" t="s">
        <v>495</v>
      </c>
      <c r="K46">
        <v>1657467262.0999999</v>
      </c>
      <c r="L46">
        <f t="shared" si="0"/>
        <v>5.3174485885490253E-3</v>
      </c>
      <c r="M46">
        <f t="shared" si="1"/>
        <v>5.3174485885490252</v>
      </c>
      <c r="N46">
        <f t="shared" si="2"/>
        <v>36.750230894172368</v>
      </c>
      <c r="O46">
        <f t="shared" si="3"/>
        <v>751.14599999999996</v>
      </c>
      <c r="P46">
        <f t="shared" si="4"/>
        <v>570.73732226814639</v>
      </c>
      <c r="Q46">
        <f t="shared" si="5"/>
        <v>56.863105042455516</v>
      </c>
      <c r="R46">
        <f t="shared" si="6"/>
        <v>74.837394075576</v>
      </c>
      <c r="S46">
        <f t="shared" si="7"/>
        <v>0.37904867164527822</v>
      </c>
      <c r="T46">
        <f t="shared" si="8"/>
        <v>2.9195535415801648</v>
      </c>
      <c r="U46">
        <f t="shared" si="9"/>
        <v>0.35367765425326009</v>
      </c>
      <c r="V46">
        <f t="shared" si="10"/>
        <v>0.22318634947887395</v>
      </c>
      <c r="W46">
        <f t="shared" si="11"/>
        <v>344.35989930232421</v>
      </c>
      <c r="X46">
        <f t="shared" si="12"/>
        <v>28.986931107846928</v>
      </c>
      <c r="Y46">
        <f t="shared" si="13"/>
        <v>27.960899999999999</v>
      </c>
      <c r="Z46">
        <f t="shared" si="14"/>
        <v>3.7861983342832004</v>
      </c>
      <c r="AA46">
        <f t="shared" si="15"/>
        <v>60.314756309136996</v>
      </c>
      <c r="AB46">
        <f t="shared" si="16"/>
        <v>2.3342835574107998</v>
      </c>
      <c r="AC46">
        <f t="shared" si="17"/>
        <v>3.8701699223431705</v>
      </c>
      <c r="AD46">
        <f t="shared" si="18"/>
        <v>1.4519147768724006</v>
      </c>
      <c r="AE46">
        <f t="shared" si="19"/>
        <v>-234.49948275501202</v>
      </c>
      <c r="AF46">
        <f t="shared" si="20"/>
        <v>59.292192200033369</v>
      </c>
      <c r="AG46">
        <f t="shared" si="21"/>
        <v>4.4334090043641616</v>
      </c>
      <c r="AH46">
        <f t="shared" si="22"/>
        <v>173.58601775170968</v>
      </c>
      <c r="AI46">
        <v>0</v>
      </c>
      <c r="AJ46">
        <v>0</v>
      </c>
      <c r="AK46">
        <f t="shared" si="23"/>
        <v>1</v>
      </c>
      <c r="AL46">
        <f t="shared" si="24"/>
        <v>0</v>
      </c>
      <c r="AM46">
        <f t="shared" si="25"/>
        <v>52345.19658805777</v>
      </c>
      <c r="AN46" t="s">
        <v>400</v>
      </c>
      <c r="AO46">
        <v>12165.1</v>
      </c>
      <c r="AP46">
        <v>210.61769230769229</v>
      </c>
      <c r="AQ46">
        <v>938.28899999999999</v>
      </c>
      <c r="AR46">
        <f t="shared" si="26"/>
        <v>0.77553004212167864</v>
      </c>
      <c r="AS46">
        <v>-0.38717931741538342</v>
      </c>
      <c r="AT46" t="s">
        <v>557</v>
      </c>
      <c r="AU46">
        <v>10173.700000000001</v>
      </c>
      <c r="AV46">
        <v>841.13903846153823</v>
      </c>
      <c r="AW46">
        <v>1300.92</v>
      </c>
      <c r="AX46">
        <f t="shared" si="27"/>
        <v>0.35342754476713545</v>
      </c>
      <c r="AY46">
        <v>0.5</v>
      </c>
      <c r="AZ46">
        <f t="shared" si="28"/>
        <v>1513.142699651162</v>
      </c>
      <c r="BA46">
        <f t="shared" si="29"/>
        <v>36.750230894172368</v>
      </c>
      <c r="BB46">
        <f t="shared" si="30"/>
        <v>267.39315461001263</v>
      </c>
      <c r="BC46">
        <f t="shared" si="31"/>
        <v>2.4543230602209136E-2</v>
      </c>
      <c r="BD46">
        <f t="shared" si="32"/>
        <v>-0.27874965409095109</v>
      </c>
      <c r="BE46">
        <f t="shared" si="33"/>
        <v>224.67586882089444</v>
      </c>
      <c r="BF46" t="s">
        <v>558</v>
      </c>
      <c r="BG46">
        <v>579.03</v>
      </c>
      <c r="BH46">
        <f t="shared" si="34"/>
        <v>579.03</v>
      </c>
      <c r="BI46">
        <f t="shared" si="35"/>
        <v>0.55490729637487324</v>
      </c>
      <c r="BJ46">
        <f t="shared" si="36"/>
        <v>0.63691277277488501</v>
      </c>
      <c r="BK46">
        <f t="shared" si="37"/>
        <v>-1.0093859861548355</v>
      </c>
      <c r="BL46">
        <f t="shared" si="38"/>
        <v>0.42170043876327901</v>
      </c>
      <c r="BM46">
        <f t="shared" si="39"/>
        <v>-0.49834450825060822</v>
      </c>
      <c r="BN46">
        <f t="shared" si="40"/>
        <v>0.43844309437161494</v>
      </c>
      <c r="BO46">
        <f t="shared" si="41"/>
        <v>0.56155690562838512</v>
      </c>
      <c r="BP46">
        <v>454</v>
      </c>
      <c r="BQ46">
        <v>300</v>
      </c>
      <c r="BR46">
        <v>300</v>
      </c>
      <c r="BS46">
        <v>300</v>
      </c>
      <c r="BT46">
        <v>10173.700000000001</v>
      </c>
      <c r="BU46">
        <v>1202.0899999999999</v>
      </c>
      <c r="BV46">
        <v>-6.9448599999999997E-3</v>
      </c>
      <c r="BW46">
        <v>0.68</v>
      </c>
      <c r="BX46" t="s">
        <v>403</v>
      </c>
      <c r="BY46" t="s">
        <v>403</v>
      </c>
      <c r="BZ46" t="s">
        <v>403</v>
      </c>
      <c r="CA46" t="s">
        <v>403</v>
      </c>
      <c r="CB46" t="s">
        <v>403</v>
      </c>
      <c r="CC46" t="s">
        <v>403</v>
      </c>
      <c r="CD46" t="s">
        <v>403</v>
      </c>
      <c r="CE46" t="s">
        <v>403</v>
      </c>
      <c r="CF46" t="s">
        <v>403</v>
      </c>
      <c r="CG46" t="s">
        <v>403</v>
      </c>
      <c r="CH46">
        <f t="shared" si="42"/>
        <v>1799.95</v>
      </c>
      <c r="CI46">
        <f t="shared" si="43"/>
        <v>1513.142699651162</v>
      </c>
      <c r="CJ46">
        <f t="shared" si="44"/>
        <v>0.84065818475577769</v>
      </c>
      <c r="CK46">
        <f t="shared" si="45"/>
        <v>0.19131636951155542</v>
      </c>
      <c r="CL46">
        <v>6</v>
      </c>
      <c r="CM46">
        <v>0.5</v>
      </c>
      <c r="CN46" t="s">
        <v>404</v>
      </c>
      <c r="CO46">
        <v>2</v>
      </c>
      <c r="CP46">
        <v>1657467262.0999999</v>
      </c>
      <c r="CQ46">
        <v>751.14599999999996</v>
      </c>
      <c r="CR46">
        <v>800.03899999999999</v>
      </c>
      <c r="CS46">
        <v>23.429300000000001</v>
      </c>
      <c r="CT46">
        <v>17.197900000000001</v>
      </c>
      <c r="CU46">
        <v>751.12</v>
      </c>
      <c r="CV46">
        <v>23.4237</v>
      </c>
      <c r="CW46">
        <v>500.00299999999999</v>
      </c>
      <c r="CX46">
        <v>99.530799999999999</v>
      </c>
      <c r="CY46">
        <v>0.100156</v>
      </c>
      <c r="CZ46">
        <v>28.337599999999998</v>
      </c>
      <c r="DA46">
        <v>27.960899999999999</v>
      </c>
      <c r="DB46">
        <v>999.9</v>
      </c>
      <c r="DC46">
        <v>0</v>
      </c>
      <c r="DD46">
        <v>0</v>
      </c>
      <c r="DE46">
        <v>9990</v>
      </c>
      <c r="DF46">
        <v>0</v>
      </c>
      <c r="DG46">
        <v>1654.52</v>
      </c>
      <c r="DH46">
        <v>-48.892800000000001</v>
      </c>
      <c r="DI46">
        <v>769.16700000000003</v>
      </c>
      <c r="DJ46">
        <v>814.03899999999999</v>
      </c>
      <c r="DK46">
        <v>6.2313299999999998</v>
      </c>
      <c r="DL46">
        <v>800.03899999999999</v>
      </c>
      <c r="DM46">
        <v>17.197900000000001</v>
      </c>
      <c r="DN46">
        <v>2.3319299999999998</v>
      </c>
      <c r="DO46">
        <v>1.7117199999999999</v>
      </c>
      <c r="DP46">
        <v>19.898700000000002</v>
      </c>
      <c r="DQ46">
        <v>15.0032</v>
      </c>
      <c r="DR46">
        <v>1799.95</v>
      </c>
      <c r="DS46">
        <v>0.97800200000000004</v>
      </c>
      <c r="DT46">
        <v>2.1998400000000001E-2</v>
      </c>
      <c r="DU46">
        <v>0</v>
      </c>
      <c r="DV46">
        <v>840.83100000000002</v>
      </c>
      <c r="DW46">
        <v>5.0005300000000004</v>
      </c>
      <c r="DX46">
        <v>16349.1</v>
      </c>
      <c r="DY46">
        <v>16034.8</v>
      </c>
      <c r="DZ46">
        <v>48.436999999999998</v>
      </c>
      <c r="EA46">
        <v>49.5</v>
      </c>
      <c r="EB46">
        <v>49</v>
      </c>
      <c r="EC46">
        <v>49.061999999999998</v>
      </c>
      <c r="ED46">
        <v>49.75</v>
      </c>
      <c r="EE46">
        <v>1755.46</v>
      </c>
      <c r="EF46">
        <v>39.49</v>
      </c>
      <c r="EG46">
        <v>0</v>
      </c>
      <c r="EH46">
        <v>107.7000000476837</v>
      </c>
      <c r="EI46">
        <v>0</v>
      </c>
      <c r="EJ46">
        <v>841.13903846153823</v>
      </c>
      <c r="EK46">
        <v>-3.383145291381604</v>
      </c>
      <c r="EL46">
        <v>-72.147008433506286</v>
      </c>
      <c r="EM46">
        <v>16362.142307692309</v>
      </c>
      <c r="EN46">
        <v>15</v>
      </c>
      <c r="EO46">
        <v>1657467226.5999999</v>
      </c>
      <c r="EP46" t="s">
        <v>559</v>
      </c>
      <c r="EQ46">
        <v>1657467222.5999999</v>
      </c>
      <c r="ER46">
        <v>1657467226.5999999</v>
      </c>
      <c r="ES46">
        <v>37</v>
      </c>
      <c r="ET46">
        <v>0.17299999999999999</v>
      </c>
      <c r="EU46">
        <v>1E-3</v>
      </c>
      <c r="EV46">
        <v>1.9E-2</v>
      </c>
      <c r="EW46">
        <v>-2E-3</v>
      </c>
      <c r="EX46">
        <v>800</v>
      </c>
      <c r="EY46">
        <v>17</v>
      </c>
      <c r="EZ46">
        <v>0.05</v>
      </c>
      <c r="FA46">
        <v>0.01</v>
      </c>
      <c r="FB46">
        <v>-48.846047499999997</v>
      </c>
      <c r="FC46">
        <v>0.33814896810521361</v>
      </c>
      <c r="FD46">
        <v>0.1144662024081783</v>
      </c>
      <c r="FE46">
        <v>1</v>
      </c>
      <c r="FF46">
        <v>6.3064462499999996</v>
      </c>
      <c r="FG46">
        <v>-8.1287392120086191E-2</v>
      </c>
      <c r="FH46">
        <v>7.2879709339688611E-2</v>
      </c>
      <c r="FI46">
        <v>1</v>
      </c>
      <c r="FJ46">
        <v>2</v>
      </c>
      <c r="FK46">
        <v>2</v>
      </c>
      <c r="FL46" t="s">
        <v>406</v>
      </c>
      <c r="FM46">
        <v>3.11138</v>
      </c>
      <c r="FN46">
        <v>2.73841</v>
      </c>
      <c r="FO46">
        <v>0.14105999999999999</v>
      </c>
      <c r="FP46">
        <v>0.147004</v>
      </c>
      <c r="FQ46">
        <v>0.10666399999999999</v>
      </c>
      <c r="FR46">
        <v>8.5583500000000007E-2</v>
      </c>
      <c r="FS46">
        <v>20692.900000000001</v>
      </c>
      <c r="FT46">
        <v>21294.2</v>
      </c>
      <c r="FU46">
        <v>23938.6</v>
      </c>
      <c r="FV46">
        <v>25262.400000000001</v>
      </c>
      <c r="FW46">
        <v>30816.9</v>
      </c>
      <c r="FX46">
        <v>32400.3</v>
      </c>
      <c r="FY46">
        <v>38150.9</v>
      </c>
      <c r="FZ46">
        <v>39300.1</v>
      </c>
      <c r="GA46">
        <v>2.17205</v>
      </c>
      <c r="GB46">
        <v>1.8520300000000001</v>
      </c>
      <c r="GC46">
        <v>9.4287099999999999E-3</v>
      </c>
      <c r="GD46">
        <v>0</v>
      </c>
      <c r="GE46">
        <v>27.806999999999999</v>
      </c>
      <c r="GF46">
        <v>999.9</v>
      </c>
      <c r="GG46">
        <v>56.9</v>
      </c>
      <c r="GH46">
        <v>34.799999999999997</v>
      </c>
      <c r="GI46">
        <v>31.9389</v>
      </c>
      <c r="GJ46">
        <v>61.058300000000003</v>
      </c>
      <c r="GK46">
        <v>26.458300000000001</v>
      </c>
      <c r="GL46">
        <v>1</v>
      </c>
      <c r="GM46">
        <v>0.26633099999999998</v>
      </c>
      <c r="GN46">
        <v>2.03749</v>
      </c>
      <c r="GO46">
        <v>20.360900000000001</v>
      </c>
      <c r="GP46">
        <v>5.2530799999999997</v>
      </c>
      <c r="GQ46">
        <v>12.0099</v>
      </c>
      <c r="GR46">
        <v>4.9798499999999999</v>
      </c>
      <c r="GS46">
        <v>3.2924799999999999</v>
      </c>
      <c r="GT46">
        <v>9999</v>
      </c>
      <c r="GU46">
        <v>9999</v>
      </c>
      <c r="GV46">
        <v>9999</v>
      </c>
      <c r="GW46">
        <v>999.9</v>
      </c>
      <c r="GX46">
        <v>1.8758600000000001</v>
      </c>
      <c r="GY46">
        <v>1.8766799999999999</v>
      </c>
      <c r="GZ46">
        <v>1.88304</v>
      </c>
      <c r="HA46">
        <v>1.8861399999999999</v>
      </c>
      <c r="HB46">
        <v>1.8768499999999999</v>
      </c>
      <c r="HC46">
        <v>1.88354</v>
      </c>
      <c r="HD46">
        <v>1.8824799999999999</v>
      </c>
      <c r="HE46">
        <v>1.8858299999999999</v>
      </c>
      <c r="HF46">
        <v>5</v>
      </c>
      <c r="HG46">
        <v>0</v>
      </c>
      <c r="HH46">
        <v>0</v>
      </c>
      <c r="HI46">
        <v>0</v>
      </c>
      <c r="HJ46" t="s">
        <v>407</v>
      </c>
      <c r="HK46" t="s">
        <v>408</v>
      </c>
      <c r="HL46" t="s">
        <v>409</v>
      </c>
      <c r="HM46" t="s">
        <v>409</v>
      </c>
      <c r="HN46" t="s">
        <v>409</v>
      </c>
      <c r="HO46" t="s">
        <v>409</v>
      </c>
      <c r="HP46">
        <v>0</v>
      </c>
      <c r="HQ46">
        <v>100</v>
      </c>
      <c r="HR46">
        <v>100</v>
      </c>
      <c r="HS46">
        <v>2.5999999999999999E-2</v>
      </c>
      <c r="HT46">
        <v>5.5999999999999999E-3</v>
      </c>
      <c r="HU46">
        <v>0.55491754047263453</v>
      </c>
      <c r="HV46">
        <v>-1.525366800250961E-3</v>
      </c>
      <c r="HW46">
        <v>1.461931187239696E-6</v>
      </c>
      <c r="HX46">
        <v>-4.9129200544651127E-10</v>
      </c>
      <c r="HY46">
        <v>-4.550190850904047E-2</v>
      </c>
      <c r="HZ46">
        <v>1.0304401366260089E-2</v>
      </c>
      <c r="IA46">
        <v>-7.4986175083245816E-4</v>
      </c>
      <c r="IB46">
        <v>1.7208249193675381E-5</v>
      </c>
      <c r="IC46">
        <v>3</v>
      </c>
      <c r="ID46">
        <v>2175</v>
      </c>
      <c r="IE46">
        <v>1</v>
      </c>
      <c r="IF46">
        <v>24</v>
      </c>
      <c r="IG46">
        <v>0.7</v>
      </c>
      <c r="IH46">
        <v>0.6</v>
      </c>
      <c r="II46">
        <v>1.7492700000000001</v>
      </c>
      <c r="IJ46">
        <v>2.65381</v>
      </c>
      <c r="IK46">
        <v>1.6015600000000001</v>
      </c>
      <c r="IL46">
        <v>2.34985</v>
      </c>
      <c r="IM46">
        <v>1.5502899999999999</v>
      </c>
      <c r="IN46">
        <v>2.3547400000000001</v>
      </c>
      <c r="IO46">
        <v>37.433799999999998</v>
      </c>
      <c r="IP46">
        <v>15.9795</v>
      </c>
      <c r="IQ46">
        <v>18</v>
      </c>
      <c r="IR46">
        <v>591.077</v>
      </c>
      <c r="IS46">
        <v>426.11200000000002</v>
      </c>
      <c r="IT46">
        <v>25.447900000000001</v>
      </c>
      <c r="IU46">
        <v>30.8551</v>
      </c>
      <c r="IV46">
        <v>29.9998</v>
      </c>
      <c r="IW46">
        <v>30.6328</v>
      </c>
      <c r="IX46">
        <v>30.618200000000002</v>
      </c>
      <c r="IY46">
        <v>35.0075</v>
      </c>
      <c r="IZ46">
        <v>53.652200000000001</v>
      </c>
      <c r="JA46">
        <v>0</v>
      </c>
      <c r="JB46">
        <v>25.480699999999999</v>
      </c>
      <c r="JC46">
        <v>800</v>
      </c>
      <c r="JD46">
        <v>17.299900000000001</v>
      </c>
      <c r="JE46">
        <v>99.5154</v>
      </c>
      <c r="JF46">
        <v>99.469899999999996</v>
      </c>
    </row>
    <row r="47" spans="1:266" x14ac:dyDescent="0.25">
      <c r="A47">
        <v>31</v>
      </c>
      <c r="B47">
        <v>1657467451.5999999</v>
      </c>
      <c r="C47">
        <v>5366.0999999046326</v>
      </c>
      <c r="D47" t="s">
        <v>560</v>
      </c>
      <c r="E47" t="s">
        <v>561</v>
      </c>
      <c r="F47" t="s">
        <v>396</v>
      </c>
      <c r="G47" t="s">
        <v>397</v>
      </c>
      <c r="H47" t="s">
        <v>493</v>
      </c>
      <c r="I47" t="s">
        <v>494</v>
      </c>
      <c r="J47" t="s">
        <v>495</v>
      </c>
      <c r="K47">
        <v>1657467451.5999999</v>
      </c>
      <c r="L47">
        <f t="shared" si="0"/>
        <v>4.5797720251428992E-3</v>
      </c>
      <c r="M47">
        <f t="shared" si="1"/>
        <v>4.5797720251428995</v>
      </c>
      <c r="N47">
        <f t="shared" si="2"/>
        <v>37.906351989174937</v>
      </c>
      <c r="O47">
        <f t="shared" si="3"/>
        <v>949.18</v>
      </c>
      <c r="P47">
        <f t="shared" si="4"/>
        <v>725.0261762286467</v>
      </c>
      <c r="Q47">
        <f t="shared" si="5"/>
        <v>72.23230937619914</v>
      </c>
      <c r="R47">
        <f t="shared" si="6"/>
        <v>94.564121491909987</v>
      </c>
      <c r="S47">
        <f t="shared" si="7"/>
        <v>0.31307485175008531</v>
      </c>
      <c r="T47">
        <f t="shared" si="8"/>
        <v>2.9200387647674182</v>
      </c>
      <c r="U47">
        <f t="shared" si="9"/>
        <v>0.29555061655755577</v>
      </c>
      <c r="V47">
        <f t="shared" si="10"/>
        <v>0.18621182807418174</v>
      </c>
      <c r="W47">
        <f t="shared" si="11"/>
        <v>344.34979930248147</v>
      </c>
      <c r="X47">
        <f t="shared" si="12"/>
        <v>29.224692613531147</v>
      </c>
      <c r="Y47">
        <f t="shared" si="13"/>
        <v>28.0579</v>
      </c>
      <c r="Z47">
        <f t="shared" si="14"/>
        <v>3.8076675477633768</v>
      </c>
      <c r="AA47">
        <f t="shared" si="15"/>
        <v>59.561925497695221</v>
      </c>
      <c r="AB47">
        <f t="shared" si="16"/>
        <v>2.3112807093778502</v>
      </c>
      <c r="AC47">
        <f t="shared" si="17"/>
        <v>3.8804667412360376</v>
      </c>
      <c r="AD47">
        <f t="shared" si="18"/>
        <v>1.4963868383855266</v>
      </c>
      <c r="AE47">
        <f t="shared" si="19"/>
        <v>-201.96794630880186</v>
      </c>
      <c r="AF47">
        <f t="shared" si="20"/>
        <v>51.226137264950047</v>
      </c>
      <c r="AG47">
        <f t="shared" si="21"/>
        <v>3.8323779632970481</v>
      </c>
      <c r="AH47">
        <f t="shared" si="22"/>
        <v>197.44036822192672</v>
      </c>
      <c r="AI47">
        <v>0</v>
      </c>
      <c r="AJ47">
        <v>0</v>
      </c>
      <c r="AK47">
        <f t="shared" si="23"/>
        <v>1</v>
      </c>
      <c r="AL47">
        <f t="shared" si="24"/>
        <v>0</v>
      </c>
      <c r="AM47">
        <f t="shared" si="25"/>
        <v>52351.098984377022</v>
      </c>
      <c r="AN47" t="s">
        <v>400</v>
      </c>
      <c r="AO47">
        <v>12165.1</v>
      </c>
      <c r="AP47">
        <v>210.61769230769229</v>
      </c>
      <c r="AQ47">
        <v>938.28899999999999</v>
      </c>
      <c r="AR47">
        <f t="shared" si="26"/>
        <v>0.77553004212167864</v>
      </c>
      <c r="AS47">
        <v>-0.38717931741538342</v>
      </c>
      <c r="AT47" t="s">
        <v>562</v>
      </c>
      <c r="AU47">
        <v>10173.4</v>
      </c>
      <c r="AV47">
        <v>818.31492307692304</v>
      </c>
      <c r="AW47">
        <v>1264.94</v>
      </c>
      <c r="AX47">
        <f t="shared" si="27"/>
        <v>0.35308004879526067</v>
      </c>
      <c r="AY47">
        <v>0.5</v>
      </c>
      <c r="AZ47">
        <f t="shared" si="28"/>
        <v>1513.1003996512407</v>
      </c>
      <c r="BA47">
        <f t="shared" si="29"/>
        <v>37.906351989174937</v>
      </c>
      <c r="BB47">
        <f t="shared" si="30"/>
        <v>267.12278147049426</v>
      </c>
      <c r="BC47">
        <f t="shared" si="31"/>
        <v>2.5307991006688464E-2</v>
      </c>
      <c r="BD47">
        <f t="shared" si="32"/>
        <v>-0.25823438265846604</v>
      </c>
      <c r="BE47">
        <f t="shared" si="33"/>
        <v>223.57755795436526</v>
      </c>
      <c r="BF47" t="s">
        <v>563</v>
      </c>
      <c r="BG47">
        <v>573.61</v>
      </c>
      <c r="BH47">
        <f t="shared" si="34"/>
        <v>573.61</v>
      </c>
      <c r="BI47">
        <f t="shared" si="35"/>
        <v>0.54653185131310578</v>
      </c>
      <c r="BJ47">
        <f t="shared" si="36"/>
        <v>0.64603745956790104</v>
      </c>
      <c r="BK47">
        <f t="shared" si="37"/>
        <v>-0.89572199112095863</v>
      </c>
      <c r="BL47">
        <f t="shared" si="38"/>
        <v>0.42361341846275302</v>
      </c>
      <c r="BM47">
        <f t="shared" si="39"/>
        <v>-0.44889910670783639</v>
      </c>
      <c r="BN47">
        <f t="shared" si="40"/>
        <v>0.45284955306614777</v>
      </c>
      <c r="BO47">
        <f t="shared" si="41"/>
        <v>0.54715044693385217</v>
      </c>
      <c r="BP47">
        <v>456</v>
      </c>
      <c r="BQ47">
        <v>300</v>
      </c>
      <c r="BR47">
        <v>300</v>
      </c>
      <c r="BS47">
        <v>300</v>
      </c>
      <c r="BT47">
        <v>10173.4</v>
      </c>
      <c r="BU47">
        <v>1170.97</v>
      </c>
      <c r="BV47">
        <v>-6.9447399999999996E-3</v>
      </c>
      <c r="BW47">
        <v>0.94</v>
      </c>
      <c r="BX47" t="s">
        <v>403</v>
      </c>
      <c r="BY47" t="s">
        <v>403</v>
      </c>
      <c r="BZ47" t="s">
        <v>403</v>
      </c>
      <c r="CA47" t="s">
        <v>403</v>
      </c>
      <c r="CB47" t="s">
        <v>403</v>
      </c>
      <c r="CC47" t="s">
        <v>403</v>
      </c>
      <c r="CD47" t="s">
        <v>403</v>
      </c>
      <c r="CE47" t="s">
        <v>403</v>
      </c>
      <c r="CF47" t="s">
        <v>403</v>
      </c>
      <c r="CG47" t="s">
        <v>403</v>
      </c>
      <c r="CH47">
        <f t="shared" si="42"/>
        <v>1799.9</v>
      </c>
      <c r="CI47">
        <f t="shared" si="43"/>
        <v>1513.1003996512407</v>
      </c>
      <c r="CJ47">
        <f t="shared" si="44"/>
        <v>0.84065803636382053</v>
      </c>
      <c r="CK47">
        <f t="shared" si="45"/>
        <v>0.19131607272764123</v>
      </c>
      <c r="CL47">
        <v>6</v>
      </c>
      <c r="CM47">
        <v>0.5</v>
      </c>
      <c r="CN47" t="s">
        <v>404</v>
      </c>
      <c r="CO47">
        <v>2</v>
      </c>
      <c r="CP47">
        <v>1657467451.5999999</v>
      </c>
      <c r="CQ47">
        <v>949.18</v>
      </c>
      <c r="CR47">
        <v>999.88</v>
      </c>
      <c r="CS47">
        <v>23.199300000000001</v>
      </c>
      <c r="CT47">
        <v>17.831499999999998</v>
      </c>
      <c r="CU47">
        <v>948.89700000000005</v>
      </c>
      <c r="CV47">
        <v>23.191600000000001</v>
      </c>
      <c r="CW47">
        <v>500.04</v>
      </c>
      <c r="CX47">
        <v>99.527299999999997</v>
      </c>
      <c r="CY47">
        <v>9.9874500000000005E-2</v>
      </c>
      <c r="CZ47">
        <v>28.383299999999998</v>
      </c>
      <c r="DA47">
        <v>28.0579</v>
      </c>
      <c r="DB47">
        <v>999.9</v>
      </c>
      <c r="DC47">
        <v>0</v>
      </c>
      <c r="DD47">
        <v>0</v>
      </c>
      <c r="DE47">
        <v>9993.1200000000008</v>
      </c>
      <c r="DF47">
        <v>0</v>
      </c>
      <c r="DG47">
        <v>1670.81</v>
      </c>
      <c r="DH47">
        <v>-50.700600000000001</v>
      </c>
      <c r="DI47">
        <v>971.72299999999996</v>
      </c>
      <c r="DJ47">
        <v>1018.03</v>
      </c>
      <c r="DK47">
        <v>5.36775</v>
      </c>
      <c r="DL47">
        <v>999.88</v>
      </c>
      <c r="DM47">
        <v>17.831499999999998</v>
      </c>
      <c r="DN47">
        <v>2.3089599999999999</v>
      </c>
      <c r="DO47">
        <v>1.7747200000000001</v>
      </c>
      <c r="DP47">
        <v>19.739000000000001</v>
      </c>
      <c r="DQ47">
        <v>15.565899999999999</v>
      </c>
      <c r="DR47">
        <v>1799.9</v>
      </c>
      <c r="DS47">
        <v>0.97800200000000004</v>
      </c>
      <c r="DT47">
        <v>2.1998400000000001E-2</v>
      </c>
      <c r="DU47">
        <v>0</v>
      </c>
      <c r="DV47">
        <v>818.26199999999994</v>
      </c>
      <c r="DW47">
        <v>5.0005300000000004</v>
      </c>
      <c r="DX47">
        <v>15926.8</v>
      </c>
      <c r="DY47">
        <v>16034.4</v>
      </c>
      <c r="DZ47">
        <v>48.436999999999998</v>
      </c>
      <c r="EA47">
        <v>49.436999999999998</v>
      </c>
      <c r="EB47">
        <v>49</v>
      </c>
      <c r="EC47">
        <v>48.936999999999998</v>
      </c>
      <c r="ED47">
        <v>49.686999999999998</v>
      </c>
      <c r="EE47">
        <v>1755.42</v>
      </c>
      <c r="EF47">
        <v>39.479999999999997</v>
      </c>
      <c r="EG47">
        <v>0</v>
      </c>
      <c r="EH47">
        <v>189.20000004768369</v>
      </c>
      <c r="EI47">
        <v>0</v>
      </c>
      <c r="EJ47">
        <v>818.31492307692304</v>
      </c>
      <c r="EK47">
        <v>-5.2649565141447092E-2</v>
      </c>
      <c r="EL47">
        <v>-3.849572730916671</v>
      </c>
      <c r="EM47">
        <v>15928.16923076923</v>
      </c>
      <c r="EN47">
        <v>15</v>
      </c>
      <c r="EO47">
        <v>1657467335.5999999</v>
      </c>
      <c r="EP47" t="s">
        <v>564</v>
      </c>
      <c r="EQ47">
        <v>1657467326.5999999</v>
      </c>
      <c r="ER47">
        <v>1657467335.5999999</v>
      </c>
      <c r="ES47">
        <v>38</v>
      </c>
      <c r="ET47">
        <v>0.27800000000000002</v>
      </c>
      <c r="EU47">
        <v>3.0000000000000001E-3</v>
      </c>
      <c r="EV47">
        <v>0.27800000000000002</v>
      </c>
      <c r="EW47">
        <v>0</v>
      </c>
      <c r="EX47">
        <v>1000</v>
      </c>
      <c r="EY47">
        <v>17</v>
      </c>
      <c r="EZ47">
        <v>0.06</v>
      </c>
      <c r="FA47">
        <v>0.01</v>
      </c>
      <c r="FB47">
        <v>-50.776799999999987</v>
      </c>
      <c r="FC47">
        <v>0.17065087108014429</v>
      </c>
      <c r="FD47">
        <v>0.11769931097877349</v>
      </c>
      <c r="FE47">
        <v>1</v>
      </c>
      <c r="FF47">
        <v>5.4137604878048782</v>
      </c>
      <c r="FG47">
        <v>-0.29343658536585521</v>
      </c>
      <c r="FH47">
        <v>2.989322086059952E-2</v>
      </c>
      <c r="FI47">
        <v>0</v>
      </c>
      <c r="FJ47">
        <v>1</v>
      </c>
      <c r="FK47">
        <v>2</v>
      </c>
      <c r="FL47" t="s">
        <v>499</v>
      </c>
      <c r="FM47">
        <v>3.11151</v>
      </c>
      <c r="FN47">
        <v>2.7381500000000001</v>
      </c>
      <c r="FO47">
        <v>0.16441800000000001</v>
      </c>
      <c r="FP47">
        <v>0.16985700000000001</v>
      </c>
      <c r="FQ47">
        <v>0.105905</v>
      </c>
      <c r="FR47">
        <v>8.7861300000000003E-2</v>
      </c>
      <c r="FS47">
        <v>20128.900000000001</v>
      </c>
      <c r="FT47">
        <v>20722.2</v>
      </c>
      <c r="FU47">
        <v>23937.8</v>
      </c>
      <c r="FV47">
        <v>25261.4</v>
      </c>
      <c r="FW47">
        <v>30842.2</v>
      </c>
      <c r="FX47">
        <v>32318</v>
      </c>
      <c r="FY47">
        <v>38149.9</v>
      </c>
      <c r="FZ47">
        <v>39298.199999999997</v>
      </c>
      <c r="GA47">
        <v>2.1717499999999998</v>
      </c>
      <c r="GB47">
        <v>1.853</v>
      </c>
      <c r="GC47">
        <v>1.89245E-2</v>
      </c>
      <c r="GD47">
        <v>0</v>
      </c>
      <c r="GE47">
        <v>27.748899999999999</v>
      </c>
      <c r="GF47">
        <v>999.9</v>
      </c>
      <c r="GG47">
        <v>56.6</v>
      </c>
      <c r="GH47">
        <v>34.799999999999997</v>
      </c>
      <c r="GI47">
        <v>31.767800000000001</v>
      </c>
      <c r="GJ47">
        <v>61.328200000000002</v>
      </c>
      <c r="GK47">
        <v>26.3141</v>
      </c>
      <c r="GL47">
        <v>1</v>
      </c>
      <c r="GM47">
        <v>0.26915899999999998</v>
      </c>
      <c r="GN47">
        <v>2.5095999999999998</v>
      </c>
      <c r="GO47">
        <v>20.354399999999998</v>
      </c>
      <c r="GP47">
        <v>5.2538299999999998</v>
      </c>
      <c r="GQ47">
        <v>12.0099</v>
      </c>
      <c r="GR47">
        <v>4.9798</v>
      </c>
      <c r="GS47">
        <v>3.2930000000000001</v>
      </c>
      <c r="GT47">
        <v>9999</v>
      </c>
      <c r="GU47">
        <v>9999</v>
      </c>
      <c r="GV47">
        <v>9999</v>
      </c>
      <c r="GW47">
        <v>999.9</v>
      </c>
      <c r="GX47">
        <v>1.87581</v>
      </c>
      <c r="GY47">
        <v>1.8766799999999999</v>
      </c>
      <c r="GZ47">
        <v>1.88303</v>
      </c>
      <c r="HA47">
        <v>1.8861399999999999</v>
      </c>
      <c r="HB47">
        <v>1.87686</v>
      </c>
      <c r="HC47">
        <v>1.88354</v>
      </c>
      <c r="HD47">
        <v>1.8824799999999999</v>
      </c>
      <c r="HE47">
        <v>1.8858299999999999</v>
      </c>
      <c r="HF47">
        <v>5</v>
      </c>
      <c r="HG47">
        <v>0</v>
      </c>
      <c r="HH47">
        <v>0</v>
      </c>
      <c r="HI47">
        <v>0</v>
      </c>
      <c r="HJ47" t="s">
        <v>407</v>
      </c>
      <c r="HK47" t="s">
        <v>408</v>
      </c>
      <c r="HL47" t="s">
        <v>409</v>
      </c>
      <c r="HM47" t="s">
        <v>409</v>
      </c>
      <c r="HN47" t="s">
        <v>409</v>
      </c>
      <c r="HO47" t="s">
        <v>409</v>
      </c>
      <c r="HP47">
        <v>0</v>
      </c>
      <c r="HQ47">
        <v>100</v>
      </c>
      <c r="HR47">
        <v>100</v>
      </c>
      <c r="HS47">
        <v>0.28299999999999997</v>
      </c>
      <c r="HT47">
        <v>7.7000000000000002E-3</v>
      </c>
      <c r="HU47">
        <v>0.83286346619766971</v>
      </c>
      <c r="HV47">
        <v>-1.525366800250961E-3</v>
      </c>
      <c r="HW47">
        <v>1.461931187239696E-6</v>
      </c>
      <c r="HX47">
        <v>-4.9129200544651127E-10</v>
      </c>
      <c r="HY47">
        <v>-4.2659302973110998E-2</v>
      </c>
      <c r="HZ47">
        <v>1.0304401366260089E-2</v>
      </c>
      <c r="IA47">
        <v>-7.4986175083245816E-4</v>
      </c>
      <c r="IB47">
        <v>1.7208249193675381E-5</v>
      </c>
      <c r="IC47">
        <v>3</v>
      </c>
      <c r="ID47">
        <v>2175</v>
      </c>
      <c r="IE47">
        <v>1</v>
      </c>
      <c r="IF47">
        <v>24</v>
      </c>
      <c r="IG47">
        <v>2.1</v>
      </c>
      <c r="IH47">
        <v>1.9</v>
      </c>
      <c r="II47">
        <v>2.1020500000000002</v>
      </c>
      <c r="IJ47">
        <v>2.65625</v>
      </c>
      <c r="IK47">
        <v>1.6015600000000001</v>
      </c>
      <c r="IL47">
        <v>2.34985</v>
      </c>
      <c r="IM47">
        <v>1.5502899999999999</v>
      </c>
      <c r="IN47">
        <v>2.3901400000000002</v>
      </c>
      <c r="IO47">
        <v>37.409799999999997</v>
      </c>
      <c r="IP47">
        <v>15.9445</v>
      </c>
      <c r="IQ47">
        <v>18</v>
      </c>
      <c r="IR47">
        <v>591.18100000000004</v>
      </c>
      <c r="IS47">
        <v>427.02499999999998</v>
      </c>
      <c r="IT47">
        <v>25.3504</v>
      </c>
      <c r="IU47">
        <v>30.872699999999998</v>
      </c>
      <c r="IV47">
        <v>30.000499999999999</v>
      </c>
      <c r="IW47">
        <v>30.666</v>
      </c>
      <c r="IX47">
        <v>30.655200000000001</v>
      </c>
      <c r="IY47">
        <v>42.075299999999999</v>
      </c>
      <c r="IZ47">
        <v>50.763300000000001</v>
      </c>
      <c r="JA47">
        <v>0</v>
      </c>
      <c r="JB47">
        <v>25.300599999999999</v>
      </c>
      <c r="JC47">
        <v>1000</v>
      </c>
      <c r="JD47">
        <v>18.0168</v>
      </c>
      <c r="JE47">
        <v>99.512600000000006</v>
      </c>
      <c r="JF47">
        <v>99.465400000000002</v>
      </c>
    </row>
    <row r="48" spans="1:266" x14ac:dyDescent="0.25">
      <c r="A48">
        <v>32</v>
      </c>
      <c r="B48">
        <v>1657467641.0999999</v>
      </c>
      <c r="C48">
        <v>5555.5999999046326</v>
      </c>
      <c r="D48" t="s">
        <v>565</v>
      </c>
      <c r="E48" t="s">
        <v>566</v>
      </c>
      <c r="F48" t="s">
        <v>396</v>
      </c>
      <c r="G48" t="s">
        <v>397</v>
      </c>
      <c r="H48" t="s">
        <v>493</v>
      </c>
      <c r="I48" t="s">
        <v>494</v>
      </c>
      <c r="J48" t="s">
        <v>495</v>
      </c>
      <c r="K48">
        <v>1657467641.0999999</v>
      </c>
      <c r="L48">
        <f t="shared" si="0"/>
        <v>3.2848348415349493E-3</v>
      </c>
      <c r="M48">
        <f t="shared" si="1"/>
        <v>3.2848348415349493</v>
      </c>
      <c r="N48">
        <f t="shared" si="2"/>
        <v>38.635747241849984</v>
      </c>
      <c r="O48">
        <f t="shared" si="3"/>
        <v>1149.1500000000001</v>
      </c>
      <c r="P48">
        <f t="shared" si="4"/>
        <v>832.27284330104931</v>
      </c>
      <c r="Q48">
        <f t="shared" si="5"/>
        <v>82.916180990960854</v>
      </c>
      <c r="R48">
        <f t="shared" si="6"/>
        <v>114.48544807474501</v>
      </c>
      <c r="S48">
        <f t="shared" si="7"/>
        <v>0.21903559888374763</v>
      </c>
      <c r="T48">
        <f t="shared" si="8"/>
        <v>2.9221021479137779</v>
      </c>
      <c r="U48">
        <f t="shared" si="9"/>
        <v>0.21030596673648869</v>
      </c>
      <c r="V48">
        <f t="shared" si="10"/>
        <v>0.13219656182850678</v>
      </c>
      <c r="W48">
        <f t="shared" si="11"/>
        <v>344.41309930243261</v>
      </c>
      <c r="X48">
        <f t="shared" si="12"/>
        <v>29.30726702565785</v>
      </c>
      <c r="Y48">
        <f t="shared" si="13"/>
        <v>27.9876</v>
      </c>
      <c r="Z48">
        <f t="shared" si="14"/>
        <v>3.7920973405131333</v>
      </c>
      <c r="AA48">
        <f t="shared" si="15"/>
        <v>59.723357371372508</v>
      </c>
      <c r="AB48">
        <f t="shared" si="16"/>
        <v>2.2834524361160602</v>
      </c>
      <c r="AC48">
        <f t="shared" si="17"/>
        <v>3.823382570268226</v>
      </c>
      <c r="AD48">
        <f t="shared" si="18"/>
        <v>1.5086449043970731</v>
      </c>
      <c r="AE48">
        <f t="shared" si="19"/>
        <v>-144.86121651169125</v>
      </c>
      <c r="AF48">
        <f t="shared" si="20"/>
        <v>22.212628310763915</v>
      </c>
      <c r="AG48">
        <f t="shared" si="21"/>
        <v>1.6579320876127286</v>
      </c>
      <c r="AH48">
        <f t="shared" si="22"/>
        <v>223.42244318911798</v>
      </c>
      <c r="AI48">
        <v>0</v>
      </c>
      <c r="AJ48">
        <v>0</v>
      </c>
      <c r="AK48">
        <f t="shared" si="23"/>
        <v>1</v>
      </c>
      <c r="AL48">
        <f t="shared" si="24"/>
        <v>0</v>
      </c>
      <c r="AM48">
        <f t="shared" si="25"/>
        <v>52454.594069226063</v>
      </c>
      <c r="AN48" t="s">
        <v>400</v>
      </c>
      <c r="AO48">
        <v>12165.1</v>
      </c>
      <c r="AP48">
        <v>210.61769230769229</v>
      </c>
      <c r="AQ48">
        <v>938.28899999999999</v>
      </c>
      <c r="AR48">
        <f t="shared" si="26"/>
        <v>0.77553004212167864</v>
      </c>
      <c r="AS48">
        <v>-0.38717931741538342</v>
      </c>
      <c r="AT48" t="s">
        <v>567</v>
      </c>
      <c r="AU48">
        <v>10173.299999999999</v>
      </c>
      <c r="AV48">
        <v>805.92607692307695</v>
      </c>
      <c r="AW48">
        <v>1246</v>
      </c>
      <c r="AX48">
        <f t="shared" si="27"/>
        <v>0.35318934436350169</v>
      </c>
      <c r="AY48">
        <v>0.5</v>
      </c>
      <c r="AZ48">
        <f t="shared" si="28"/>
        <v>1513.3778996512165</v>
      </c>
      <c r="BA48">
        <f t="shared" si="29"/>
        <v>38.635747241849984</v>
      </c>
      <c r="BB48">
        <f t="shared" si="30"/>
        <v>267.2544740760132</v>
      </c>
      <c r="BC48">
        <f t="shared" si="31"/>
        <v>2.5785315464338984E-2</v>
      </c>
      <c r="BD48">
        <f t="shared" si="32"/>
        <v>-0.24695906902086678</v>
      </c>
      <c r="BE48">
        <f t="shared" si="33"/>
        <v>222.97848023805136</v>
      </c>
      <c r="BF48" t="s">
        <v>568</v>
      </c>
      <c r="BG48">
        <v>572.04999999999995</v>
      </c>
      <c r="BH48">
        <f t="shared" si="34"/>
        <v>572.04999999999995</v>
      </c>
      <c r="BI48">
        <f t="shared" si="35"/>
        <v>0.54089085072231136</v>
      </c>
      <c r="BJ48">
        <f t="shared" si="36"/>
        <v>0.6529771096919994</v>
      </c>
      <c r="BK48">
        <f t="shared" si="37"/>
        <v>-0.84019178733013133</v>
      </c>
      <c r="BL48">
        <f t="shared" si="38"/>
        <v>0.42503519695809128</v>
      </c>
      <c r="BM48">
        <f t="shared" si="39"/>
        <v>-0.42287087143212487</v>
      </c>
      <c r="BN48">
        <f t="shared" si="40"/>
        <v>0.4634861264514723</v>
      </c>
      <c r="BO48">
        <f t="shared" si="41"/>
        <v>0.53651387354852775</v>
      </c>
      <c r="BP48">
        <v>458</v>
      </c>
      <c r="BQ48">
        <v>300</v>
      </c>
      <c r="BR48">
        <v>300</v>
      </c>
      <c r="BS48">
        <v>300</v>
      </c>
      <c r="BT48">
        <v>10173.299999999999</v>
      </c>
      <c r="BU48">
        <v>1152.8800000000001</v>
      </c>
      <c r="BV48">
        <v>-6.9446899999999999E-3</v>
      </c>
      <c r="BW48">
        <v>1.38</v>
      </c>
      <c r="BX48" t="s">
        <v>403</v>
      </c>
      <c r="BY48" t="s">
        <v>403</v>
      </c>
      <c r="BZ48" t="s">
        <v>403</v>
      </c>
      <c r="CA48" t="s">
        <v>403</v>
      </c>
      <c r="CB48" t="s">
        <v>403</v>
      </c>
      <c r="CC48" t="s">
        <v>403</v>
      </c>
      <c r="CD48" t="s">
        <v>403</v>
      </c>
      <c r="CE48" t="s">
        <v>403</v>
      </c>
      <c r="CF48" t="s">
        <v>403</v>
      </c>
      <c r="CG48" t="s">
        <v>403</v>
      </c>
      <c r="CH48">
        <f t="shared" si="42"/>
        <v>1800.23</v>
      </c>
      <c r="CI48">
        <f t="shared" si="43"/>
        <v>1513.3778996512165</v>
      </c>
      <c r="CJ48">
        <f t="shared" si="44"/>
        <v>0.84065808238459327</v>
      </c>
      <c r="CK48">
        <f t="shared" si="45"/>
        <v>0.1913161647691865</v>
      </c>
      <c r="CL48">
        <v>6</v>
      </c>
      <c r="CM48">
        <v>0.5</v>
      </c>
      <c r="CN48" t="s">
        <v>404</v>
      </c>
      <c r="CO48">
        <v>2</v>
      </c>
      <c r="CP48">
        <v>1657467641.0999999</v>
      </c>
      <c r="CQ48">
        <v>1149.1500000000001</v>
      </c>
      <c r="CR48">
        <v>1200.03</v>
      </c>
      <c r="CS48">
        <v>22.920200000000001</v>
      </c>
      <c r="CT48">
        <v>19.069700000000001</v>
      </c>
      <c r="CU48">
        <v>1149.01</v>
      </c>
      <c r="CV48">
        <v>22.912199999999999</v>
      </c>
      <c r="CW48">
        <v>500.12400000000002</v>
      </c>
      <c r="CX48">
        <v>99.526300000000006</v>
      </c>
      <c r="CY48">
        <v>9.9900299999999997E-2</v>
      </c>
      <c r="CZ48">
        <v>28.128599999999999</v>
      </c>
      <c r="DA48">
        <v>27.9876</v>
      </c>
      <c r="DB48">
        <v>999.9</v>
      </c>
      <c r="DC48">
        <v>0</v>
      </c>
      <c r="DD48">
        <v>0</v>
      </c>
      <c r="DE48">
        <v>10005</v>
      </c>
      <c r="DF48">
        <v>0</v>
      </c>
      <c r="DG48">
        <v>1684.71</v>
      </c>
      <c r="DH48">
        <v>-50.877800000000001</v>
      </c>
      <c r="DI48">
        <v>1176.1099999999999</v>
      </c>
      <c r="DJ48">
        <v>1223.3599999999999</v>
      </c>
      <c r="DK48">
        <v>3.8504299999999998</v>
      </c>
      <c r="DL48">
        <v>1200.03</v>
      </c>
      <c r="DM48">
        <v>19.069700000000001</v>
      </c>
      <c r="DN48">
        <v>2.2811599999999999</v>
      </c>
      <c r="DO48">
        <v>1.89794</v>
      </c>
      <c r="DP48">
        <v>19.544</v>
      </c>
      <c r="DQ48">
        <v>16.617599999999999</v>
      </c>
      <c r="DR48">
        <v>1800.23</v>
      </c>
      <c r="DS48">
        <v>0.97800500000000001</v>
      </c>
      <c r="DT48">
        <v>2.1994900000000001E-2</v>
      </c>
      <c r="DU48">
        <v>0</v>
      </c>
      <c r="DV48">
        <v>805.86099999999999</v>
      </c>
      <c r="DW48">
        <v>5.0005300000000004</v>
      </c>
      <c r="DX48">
        <v>15696.6</v>
      </c>
      <c r="DY48">
        <v>16037.4</v>
      </c>
      <c r="DZ48">
        <v>48.311999999999998</v>
      </c>
      <c r="EA48">
        <v>49.5</v>
      </c>
      <c r="EB48">
        <v>48.936999999999998</v>
      </c>
      <c r="EC48">
        <v>49</v>
      </c>
      <c r="ED48">
        <v>49.625</v>
      </c>
      <c r="EE48">
        <v>1755.74</v>
      </c>
      <c r="EF48">
        <v>39.49</v>
      </c>
      <c r="EG48">
        <v>0</v>
      </c>
      <c r="EH48">
        <v>188.9000000953674</v>
      </c>
      <c r="EI48">
        <v>0</v>
      </c>
      <c r="EJ48">
        <v>805.92607692307695</v>
      </c>
      <c r="EK48">
        <v>-3.8222225833088763E-2</v>
      </c>
      <c r="EL48">
        <v>-21.52136768841066</v>
      </c>
      <c r="EM48">
        <v>15696.365384615379</v>
      </c>
      <c r="EN48">
        <v>15</v>
      </c>
      <c r="EO48">
        <v>1657467530.5999999</v>
      </c>
      <c r="EP48" t="s">
        <v>569</v>
      </c>
      <c r="EQ48">
        <v>1657467523.0999999</v>
      </c>
      <c r="ER48">
        <v>1657467530.5999999</v>
      </c>
      <c r="ES48">
        <v>39</v>
      </c>
      <c r="ET48">
        <v>-0.122</v>
      </c>
      <c r="EU48">
        <v>1E-3</v>
      </c>
      <c r="EV48">
        <v>0.13700000000000001</v>
      </c>
      <c r="EW48">
        <v>1E-3</v>
      </c>
      <c r="EX48">
        <v>1200</v>
      </c>
      <c r="EY48">
        <v>18</v>
      </c>
      <c r="EZ48">
        <v>0.04</v>
      </c>
      <c r="FA48">
        <v>0.02</v>
      </c>
      <c r="FB48">
        <v>-50.9983225</v>
      </c>
      <c r="FC48">
        <v>0.76873058161346774</v>
      </c>
      <c r="FD48">
        <v>9.9334708152538642E-2</v>
      </c>
      <c r="FE48">
        <v>0</v>
      </c>
      <c r="FF48">
        <v>3.9537469999999999</v>
      </c>
      <c r="FG48">
        <v>-0.42840607879925707</v>
      </c>
      <c r="FH48">
        <v>4.2350527517375697E-2</v>
      </c>
      <c r="FI48">
        <v>0</v>
      </c>
      <c r="FJ48">
        <v>0</v>
      </c>
      <c r="FK48">
        <v>2</v>
      </c>
      <c r="FL48" t="s">
        <v>475</v>
      </c>
      <c r="FM48">
        <v>3.1118199999999998</v>
      </c>
      <c r="FN48">
        <v>2.73828</v>
      </c>
      <c r="FO48">
        <v>0.18553500000000001</v>
      </c>
      <c r="FP48">
        <v>0.19043599999999999</v>
      </c>
      <c r="FQ48">
        <v>0.104991</v>
      </c>
      <c r="FR48">
        <v>9.2234700000000003E-2</v>
      </c>
      <c r="FS48">
        <v>19618.599999999999</v>
      </c>
      <c r="FT48">
        <v>20208</v>
      </c>
      <c r="FU48">
        <v>23936.799999999999</v>
      </c>
      <c r="FV48">
        <v>25261.9</v>
      </c>
      <c r="FW48">
        <v>30872.9</v>
      </c>
      <c r="FX48">
        <v>32164.1</v>
      </c>
      <c r="FY48">
        <v>38148.9</v>
      </c>
      <c r="FZ48">
        <v>39299.699999999997</v>
      </c>
      <c r="GA48">
        <v>2.17035</v>
      </c>
      <c r="GB48">
        <v>1.8542700000000001</v>
      </c>
      <c r="GC48">
        <v>1.2811299999999999E-2</v>
      </c>
      <c r="GD48">
        <v>0</v>
      </c>
      <c r="GE48">
        <v>27.778400000000001</v>
      </c>
      <c r="GF48">
        <v>999.9</v>
      </c>
      <c r="GG48">
        <v>56.4</v>
      </c>
      <c r="GH48">
        <v>34.9</v>
      </c>
      <c r="GI48">
        <v>31.8293</v>
      </c>
      <c r="GJ48">
        <v>61.318199999999997</v>
      </c>
      <c r="GK48">
        <v>26.322099999999999</v>
      </c>
      <c r="GL48">
        <v>1</v>
      </c>
      <c r="GM48">
        <v>0.27149099999999998</v>
      </c>
      <c r="GN48">
        <v>2.5467599999999999</v>
      </c>
      <c r="GO48">
        <v>20.354800000000001</v>
      </c>
      <c r="GP48">
        <v>5.2542799999999996</v>
      </c>
      <c r="GQ48">
        <v>12.0099</v>
      </c>
      <c r="GR48">
        <v>4.9796500000000004</v>
      </c>
      <c r="GS48">
        <v>3.2930000000000001</v>
      </c>
      <c r="GT48">
        <v>9999</v>
      </c>
      <c r="GU48">
        <v>9999</v>
      </c>
      <c r="GV48">
        <v>9999</v>
      </c>
      <c r="GW48">
        <v>999.9</v>
      </c>
      <c r="GX48">
        <v>1.8757600000000001</v>
      </c>
      <c r="GY48">
        <v>1.8766799999999999</v>
      </c>
      <c r="GZ48">
        <v>1.88307</v>
      </c>
      <c r="HA48">
        <v>1.8861300000000001</v>
      </c>
      <c r="HB48">
        <v>1.8768400000000001</v>
      </c>
      <c r="HC48">
        <v>1.88354</v>
      </c>
      <c r="HD48">
        <v>1.8824700000000001</v>
      </c>
      <c r="HE48">
        <v>1.8858299999999999</v>
      </c>
      <c r="HF48">
        <v>5</v>
      </c>
      <c r="HG48">
        <v>0</v>
      </c>
      <c r="HH48">
        <v>0</v>
      </c>
      <c r="HI48">
        <v>0</v>
      </c>
      <c r="HJ48" t="s">
        <v>407</v>
      </c>
      <c r="HK48" t="s">
        <v>408</v>
      </c>
      <c r="HL48" t="s">
        <v>409</v>
      </c>
      <c r="HM48" t="s">
        <v>409</v>
      </c>
      <c r="HN48" t="s">
        <v>409</v>
      </c>
      <c r="HO48" t="s">
        <v>409</v>
      </c>
      <c r="HP48">
        <v>0</v>
      </c>
      <c r="HQ48">
        <v>100</v>
      </c>
      <c r="HR48">
        <v>100</v>
      </c>
      <c r="HS48">
        <v>0.14000000000000001</v>
      </c>
      <c r="HT48">
        <v>8.0000000000000002E-3</v>
      </c>
      <c r="HU48">
        <v>0.71067200525912066</v>
      </c>
      <c r="HV48">
        <v>-1.525366800250961E-3</v>
      </c>
      <c r="HW48">
        <v>1.461931187239696E-6</v>
      </c>
      <c r="HX48">
        <v>-4.9129200544651127E-10</v>
      </c>
      <c r="HY48">
        <v>-4.1479612604472062E-2</v>
      </c>
      <c r="HZ48">
        <v>1.0304401366260089E-2</v>
      </c>
      <c r="IA48">
        <v>-7.4986175083245816E-4</v>
      </c>
      <c r="IB48">
        <v>1.7208249193675381E-5</v>
      </c>
      <c r="IC48">
        <v>3</v>
      </c>
      <c r="ID48">
        <v>2175</v>
      </c>
      <c r="IE48">
        <v>1</v>
      </c>
      <c r="IF48">
        <v>24</v>
      </c>
      <c r="IG48">
        <v>2</v>
      </c>
      <c r="IH48">
        <v>1.8</v>
      </c>
      <c r="II48">
        <v>2.4450699999999999</v>
      </c>
      <c r="IJ48">
        <v>2.65015</v>
      </c>
      <c r="IK48">
        <v>1.6015600000000001</v>
      </c>
      <c r="IL48">
        <v>2.34741</v>
      </c>
      <c r="IM48">
        <v>1.5502899999999999</v>
      </c>
      <c r="IN48">
        <v>2.32422</v>
      </c>
      <c r="IO48">
        <v>37.481900000000003</v>
      </c>
      <c r="IP48">
        <v>15.9095</v>
      </c>
      <c r="IQ48">
        <v>18</v>
      </c>
      <c r="IR48">
        <v>590.572</v>
      </c>
      <c r="IS48">
        <v>428.142</v>
      </c>
      <c r="IT48">
        <v>24.960699999999999</v>
      </c>
      <c r="IU48">
        <v>30.918500000000002</v>
      </c>
      <c r="IV48">
        <v>30.0001</v>
      </c>
      <c r="IW48">
        <v>30.7044</v>
      </c>
      <c r="IX48">
        <v>30.692900000000002</v>
      </c>
      <c r="IY48">
        <v>48.95</v>
      </c>
      <c r="IZ48">
        <v>46.882899999999999</v>
      </c>
      <c r="JA48">
        <v>0</v>
      </c>
      <c r="JB48">
        <v>24.961200000000002</v>
      </c>
      <c r="JC48">
        <v>1200</v>
      </c>
      <c r="JD48">
        <v>19.204899999999999</v>
      </c>
      <c r="JE48">
        <v>99.509299999999996</v>
      </c>
      <c r="JF48">
        <v>99.468500000000006</v>
      </c>
    </row>
    <row r="49" spans="1:266" x14ac:dyDescent="0.25">
      <c r="A49">
        <v>33</v>
      </c>
      <c r="B49">
        <v>1657467830.5999999</v>
      </c>
      <c r="C49">
        <v>5745.0999999046326</v>
      </c>
      <c r="D49" t="s">
        <v>570</v>
      </c>
      <c r="E49" t="s">
        <v>571</v>
      </c>
      <c r="F49" t="s">
        <v>396</v>
      </c>
      <c r="G49" t="s">
        <v>397</v>
      </c>
      <c r="H49" t="s">
        <v>493</v>
      </c>
      <c r="I49" t="s">
        <v>494</v>
      </c>
      <c r="J49" t="s">
        <v>495</v>
      </c>
      <c r="K49">
        <v>1657467830.5999999</v>
      </c>
      <c r="L49">
        <f t="shared" ref="L49:L80" si="46">(M49)/1000</f>
        <v>2.0905587480258827E-3</v>
      </c>
      <c r="M49">
        <f t="shared" ref="M49:M80" si="47">1000*CW49*AK49*(CS49-CT49)/(100*CL49*(1000-AK49*CS49))</f>
        <v>2.0905587480258827</v>
      </c>
      <c r="N49">
        <f t="shared" ref="N49:N80" si="48">CW49*AK49*(CR49-CQ49*(1000-AK49*CT49)/(1000-AK49*CS49))/(100*CL49)</f>
        <v>38.298742647450645</v>
      </c>
      <c r="O49">
        <f t="shared" ref="O49:O80" si="49">CQ49 - IF(AK49&gt;1, N49*CL49*100/(AM49*DE49), 0)</f>
        <v>1450.39</v>
      </c>
      <c r="P49">
        <f t="shared" ref="P49:P80" si="50">((V49-L49/2)*O49-N49)/(V49+L49/2)</f>
        <v>960.27141852989507</v>
      </c>
      <c r="Q49">
        <f t="shared" ref="Q49:Q80" si="51">P49*(CX49+CY49)/1000</f>
        <v>95.661467615999058</v>
      </c>
      <c r="R49">
        <f t="shared" ref="R49:R80" si="52">(CQ49 - IF(AK49&gt;1, N49*CL49*100/(AM49*DE49), 0))*(CX49+CY49)/1000</f>
        <v>144.48668713683</v>
      </c>
      <c r="S49">
        <f t="shared" ref="S49:S80" si="53">2/((1/U49-1/T49)+SIGN(U49)*SQRT((1/U49-1/T49)*(1/U49-1/T49) + 4*CM49/((CM49+1)*(CM49+1))*(2*1/U49*1/T49-1/T49*1/T49)))</f>
        <v>0.13620238279574745</v>
      </c>
      <c r="T49">
        <f t="shared" ref="T49:T80" si="54">IF(LEFT(CN49,1)&lt;&gt;"0",IF(LEFT(CN49,1)="1",3,CO49),$D$5+$E$5*(DE49*CX49/($K$5*1000))+$F$5*(DE49*CX49/($K$5*1000))*MAX(MIN(CL49,$J$5),$I$5)*MAX(MIN(CL49,$J$5),$I$5)+$G$5*MAX(MIN(CL49,$J$5),$I$5)*(DE49*CX49/($K$5*1000))+$H$5*(DE49*CX49/($K$5*1000))*(DE49*CX49/($K$5*1000)))</f>
        <v>2.9219754121740964</v>
      </c>
      <c r="U49">
        <f t="shared" ref="U49:U80" si="55">L49*(1000-(1000*0.61365*EXP(17.502*Y49/(240.97+Y49))/(CX49+CY49)+CS49)/2)/(1000*0.61365*EXP(17.502*Y49/(240.97+Y49))/(CX49+CY49)-CS49)</f>
        <v>0.13277109750455585</v>
      </c>
      <c r="V49">
        <f t="shared" ref="V49:V80" si="56">1/((CM49+1)/(S49/1.6)+1/(T49/1.37)) + CM49/((CM49+1)/(S49/1.6) + CM49/(T49/1.37))</f>
        <v>8.3283023433908449E-2</v>
      </c>
      <c r="W49">
        <f t="shared" ref="W49:W80" si="57">(CH49*CK49)</f>
        <v>344.37509930235512</v>
      </c>
      <c r="X49">
        <f t="shared" ref="X49:X80" si="58">(CZ49+(W49+2*0.95*0.0000000567*(((CZ49+$B$7)+273)^4-(CZ49+273)^4)-44100*L49)/(1.84*29.3*T49+8*0.95*0.0000000567*(CZ49+273)^3))</f>
        <v>29.500408945762324</v>
      </c>
      <c r="Y49">
        <f t="shared" ref="Y49:Y80" si="59">($C$7*DA49+$D$7*DB49+$E$7*X49)</f>
        <v>27.974499999999999</v>
      </c>
      <c r="Z49">
        <f t="shared" ref="Z49:Z80" si="60">0.61365*EXP(17.502*Y49/(240.97+Y49))</f>
        <v>3.7892020703369318</v>
      </c>
      <c r="AA49">
        <f t="shared" ref="AA49:AA80" si="61">(AB49/AC49*100)</f>
        <v>59.736771024571802</v>
      </c>
      <c r="AB49">
        <f t="shared" ref="AB49:AB80" si="62">CS49*(CX49+CY49)/1000</f>
        <v>2.2683291156899998</v>
      </c>
      <c r="AC49">
        <f t="shared" ref="AC49:AC80" si="63">0.61365*EXP(17.502*CZ49/(240.97+CZ49))</f>
        <v>3.7972074432294938</v>
      </c>
      <c r="AD49">
        <f t="shared" ref="AD49:AD80" si="64">(Z49-CS49*(CX49+CY49)/1000)</f>
        <v>1.520872954646932</v>
      </c>
      <c r="AE49">
        <f t="shared" ref="AE49:AE80" si="65">(-L49*44100)</f>
        <v>-92.193640787941433</v>
      </c>
      <c r="AF49">
        <f t="shared" ref="AF49:AF80" si="66">2*29.3*T49*0.92*(CZ49-Y49)</f>
        <v>5.7025692908450436</v>
      </c>
      <c r="AG49">
        <f t="shared" ref="AG49:AG80" si="67">2*0.95*0.0000000567*(((CZ49+$B$7)+273)^4-(Y49+273)^4)</f>
        <v>0.42537570182435175</v>
      </c>
      <c r="AH49">
        <f t="shared" ref="AH49:AH80" si="68">W49+AG49+AE49+AF49</f>
        <v>258.30940350708306</v>
      </c>
      <c r="AI49">
        <v>0</v>
      </c>
      <c r="AJ49">
        <v>0</v>
      </c>
      <c r="AK49">
        <f t="shared" ref="AK49:AK80" si="69">IF(AI49*$H$13&gt;=AM49,1,(AM49/(AM49-AI49*$H$13)))</f>
        <v>1</v>
      </c>
      <c r="AL49">
        <f t="shared" ref="AL49:AL80" si="70">(AK49-1)*100</f>
        <v>0</v>
      </c>
      <c r="AM49">
        <f t="shared" ref="AM49:AM80" si="71">MAX(0,($B$13+$C$13*DE49)/(1+$D$13*DE49)*CX49/(CZ49+273)*$E$13)</f>
        <v>52471.343314506121</v>
      </c>
      <c r="AN49" t="s">
        <v>400</v>
      </c>
      <c r="AO49">
        <v>12165.1</v>
      </c>
      <c r="AP49">
        <v>210.61769230769229</v>
      </c>
      <c r="AQ49">
        <v>938.28899999999999</v>
      </c>
      <c r="AR49">
        <f t="shared" ref="AR49:AR80" si="72">1-AP49/AQ49</f>
        <v>0.77553004212167864</v>
      </c>
      <c r="AS49">
        <v>-0.38717931741538342</v>
      </c>
      <c r="AT49" t="s">
        <v>572</v>
      </c>
      <c r="AU49">
        <v>10174</v>
      </c>
      <c r="AV49">
        <v>791.13315384615373</v>
      </c>
      <c r="AW49">
        <v>1214.1400000000001</v>
      </c>
      <c r="AX49">
        <f t="shared" ref="AX49:AX80" si="73">1-AV49/AW49</f>
        <v>0.3484003872319883</v>
      </c>
      <c r="AY49">
        <v>0.5</v>
      </c>
      <c r="AZ49">
        <f t="shared" ref="AZ49:AZ80" si="74">CI49</f>
        <v>1513.2098996511775</v>
      </c>
      <c r="BA49">
        <f t="shared" ref="BA49:BA80" si="75">N49</f>
        <v>38.298742647450645</v>
      </c>
      <c r="BB49">
        <f t="shared" ref="BB49:BB80" si="76">AX49*AY49*AZ49</f>
        <v>263.60145750087418</v>
      </c>
      <c r="BC49">
        <f t="shared" ref="BC49:BC80" si="77">(BA49-AS49)/AZ49</f>
        <v>2.5565469782998274E-2</v>
      </c>
      <c r="BD49">
        <f t="shared" ref="BD49:BD80" si="78">(AQ49-AW49)/AW49</f>
        <v>-0.22719867560577864</v>
      </c>
      <c r="BE49">
        <f t="shared" ref="BE49:BE80" si="79">AP49/(AR49+AP49/AW49)</f>
        <v>221.93628227560617</v>
      </c>
      <c r="BF49" t="s">
        <v>573</v>
      </c>
      <c r="BG49">
        <v>567.36</v>
      </c>
      <c r="BH49">
        <f t="shared" ref="BH49:BH80" si="80">IF(BG49&lt;&gt;0, BG49, BE49)</f>
        <v>567.36</v>
      </c>
      <c r="BI49">
        <f t="shared" ref="BI49:BI80" si="81">1-BH49/AW49</f>
        <v>0.53270627769449985</v>
      </c>
      <c r="BJ49">
        <f t="shared" ref="BJ49:BJ80" si="82">(AW49-AV49)/(AW49-BH49)</f>
        <v>0.65401967617094892</v>
      </c>
      <c r="BK49">
        <f t="shared" ref="BK49:BK80" si="83">(AQ49-AW49)/(AQ49-BH49)</f>
        <v>-0.74367601346888523</v>
      </c>
      <c r="BL49">
        <f t="shared" ref="BL49:BL80" si="84">(AW49-AV49)/(AW49-AP49)</f>
        <v>0.42152211556371844</v>
      </c>
      <c r="BM49">
        <f t="shared" ref="BM49:BM80" si="85">(AQ49-AW49)/(AQ49-AP49)</f>
        <v>-0.3790873668975861</v>
      </c>
      <c r="BN49">
        <f t="shared" ref="BN49:BN80" si="86">(BJ49*BH49/AV49)</f>
        <v>0.46902926728375738</v>
      </c>
      <c r="BO49">
        <f t="shared" ref="BO49:BO80" si="87">(1-BN49)</f>
        <v>0.53097073271624262</v>
      </c>
      <c r="BP49">
        <v>460</v>
      </c>
      <c r="BQ49">
        <v>300</v>
      </c>
      <c r="BR49">
        <v>300</v>
      </c>
      <c r="BS49">
        <v>300</v>
      </c>
      <c r="BT49">
        <v>10174</v>
      </c>
      <c r="BU49">
        <v>1126.79</v>
      </c>
      <c r="BV49">
        <v>-6.9451000000000001E-3</v>
      </c>
      <c r="BW49">
        <v>1.57</v>
      </c>
      <c r="BX49" t="s">
        <v>403</v>
      </c>
      <c r="BY49" t="s">
        <v>403</v>
      </c>
      <c r="BZ49" t="s">
        <v>403</v>
      </c>
      <c r="CA49" t="s">
        <v>403</v>
      </c>
      <c r="CB49" t="s">
        <v>403</v>
      </c>
      <c r="CC49" t="s">
        <v>403</v>
      </c>
      <c r="CD49" t="s">
        <v>403</v>
      </c>
      <c r="CE49" t="s">
        <v>403</v>
      </c>
      <c r="CF49" t="s">
        <v>403</v>
      </c>
      <c r="CG49" t="s">
        <v>403</v>
      </c>
      <c r="CH49">
        <f t="shared" ref="CH49:CH80" si="88">$B$11*DF49+$C$11*DG49+$F$11*DR49*(1-DU49)</f>
        <v>1800.03</v>
      </c>
      <c r="CI49">
        <f t="shared" ref="CI49:CI80" si="89">CH49*CJ49</f>
        <v>1513.2098996511775</v>
      </c>
      <c r="CJ49">
        <f t="shared" ref="CJ49:CJ80" si="90">($B$11*$D$9+$C$11*$D$9+$F$11*((EE49+DW49)/MAX(EE49+DW49+EF49, 0.1)*$I$9+EF49/MAX(EE49+DW49+EF49, 0.1)*$J$9))/($B$11+$C$11+$F$11)</f>
        <v>0.840658155503618</v>
      </c>
      <c r="CK49">
        <f t="shared" ref="CK49:CK80" si="91">($B$11*$K$9+$C$11*$K$9+$F$11*((EE49+DW49)/MAX(EE49+DW49+EF49, 0.1)*$P$9+EF49/MAX(EE49+DW49+EF49, 0.1)*$Q$9))/($B$11+$C$11+$F$11)</f>
        <v>0.19131631100723606</v>
      </c>
      <c r="CL49">
        <v>6</v>
      </c>
      <c r="CM49">
        <v>0.5</v>
      </c>
      <c r="CN49" t="s">
        <v>404</v>
      </c>
      <c r="CO49">
        <v>2</v>
      </c>
      <c r="CP49">
        <v>1657467830.5999999</v>
      </c>
      <c r="CQ49">
        <v>1450.39</v>
      </c>
      <c r="CR49">
        <v>1499.98</v>
      </c>
      <c r="CS49">
        <v>22.77</v>
      </c>
      <c r="CT49">
        <v>20.3188</v>
      </c>
      <c r="CU49">
        <v>1450.08</v>
      </c>
      <c r="CV49">
        <v>22.7652</v>
      </c>
      <c r="CW49">
        <v>500.07100000000003</v>
      </c>
      <c r="CX49">
        <v>99.519099999999995</v>
      </c>
      <c r="CY49">
        <v>0.10009700000000001</v>
      </c>
      <c r="CZ49">
        <v>28.0107</v>
      </c>
      <c r="DA49">
        <v>27.974499999999999</v>
      </c>
      <c r="DB49">
        <v>999.9</v>
      </c>
      <c r="DC49">
        <v>0</v>
      </c>
      <c r="DD49">
        <v>0</v>
      </c>
      <c r="DE49">
        <v>10005</v>
      </c>
      <c r="DF49">
        <v>0</v>
      </c>
      <c r="DG49">
        <v>1701.07</v>
      </c>
      <c r="DH49">
        <v>-49.592799999999997</v>
      </c>
      <c r="DI49">
        <v>1484.18</v>
      </c>
      <c r="DJ49">
        <v>1531.09</v>
      </c>
      <c r="DK49">
        <v>2.4512399999999999</v>
      </c>
      <c r="DL49">
        <v>1499.98</v>
      </c>
      <c r="DM49">
        <v>20.3188</v>
      </c>
      <c r="DN49">
        <v>2.2660499999999999</v>
      </c>
      <c r="DO49">
        <v>2.0221100000000001</v>
      </c>
      <c r="DP49">
        <v>19.437100000000001</v>
      </c>
      <c r="DQ49">
        <v>17.618500000000001</v>
      </c>
      <c r="DR49">
        <v>1800.03</v>
      </c>
      <c r="DS49">
        <v>0.97800200000000004</v>
      </c>
      <c r="DT49">
        <v>2.1998400000000001E-2</v>
      </c>
      <c r="DU49">
        <v>0</v>
      </c>
      <c r="DV49">
        <v>791.173</v>
      </c>
      <c r="DW49">
        <v>5.0005300000000004</v>
      </c>
      <c r="DX49">
        <v>15413</v>
      </c>
      <c r="DY49">
        <v>16035.5</v>
      </c>
      <c r="DZ49">
        <v>48.186999999999998</v>
      </c>
      <c r="EA49">
        <v>49.186999999999998</v>
      </c>
      <c r="EB49">
        <v>48.686999999999998</v>
      </c>
      <c r="EC49">
        <v>48.811999999999998</v>
      </c>
      <c r="ED49">
        <v>49.436999999999998</v>
      </c>
      <c r="EE49">
        <v>1755.54</v>
      </c>
      <c r="EF49">
        <v>39.49</v>
      </c>
      <c r="EG49">
        <v>0</v>
      </c>
      <c r="EH49">
        <v>188.9000000953674</v>
      </c>
      <c r="EI49">
        <v>0</v>
      </c>
      <c r="EJ49">
        <v>791.13315384615373</v>
      </c>
      <c r="EK49">
        <v>0.29025640135239122</v>
      </c>
      <c r="EL49">
        <v>-3.883760637665719</v>
      </c>
      <c r="EM49">
        <v>15414.753846153841</v>
      </c>
      <c r="EN49">
        <v>15</v>
      </c>
      <c r="EO49">
        <v>1657467771.0999999</v>
      </c>
      <c r="EP49" t="s">
        <v>574</v>
      </c>
      <c r="EQ49">
        <v>1657467771.0999999</v>
      </c>
      <c r="ER49">
        <v>1657467770.5999999</v>
      </c>
      <c r="ES49">
        <v>40</v>
      </c>
      <c r="ET49">
        <v>0.22900000000000001</v>
      </c>
      <c r="EU49">
        <v>-3.0000000000000001E-3</v>
      </c>
      <c r="EV49">
        <v>0.28299999999999997</v>
      </c>
      <c r="EW49">
        <v>0</v>
      </c>
      <c r="EX49">
        <v>1500</v>
      </c>
      <c r="EY49">
        <v>20</v>
      </c>
      <c r="EZ49">
        <v>0.06</v>
      </c>
      <c r="FA49">
        <v>0.03</v>
      </c>
      <c r="FB49">
        <v>-49.694058536585374</v>
      </c>
      <c r="FC49">
        <v>0.6616599303134969</v>
      </c>
      <c r="FD49">
        <v>0.113780168822913</v>
      </c>
      <c r="FE49">
        <v>0</v>
      </c>
      <c r="FF49">
        <v>2.5132297560975609</v>
      </c>
      <c r="FG49">
        <v>-0.26188348432055553</v>
      </c>
      <c r="FH49">
        <v>3.3671129885190818E-2</v>
      </c>
      <c r="FI49">
        <v>0</v>
      </c>
      <c r="FJ49">
        <v>0</v>
      </c>
      <c r="FK49">
        <v>2</v>
      </c>
      <c r="FL49" t="s">
        <v>475</v>
      </c>
      <c r="FM49">
        <v>3.1116600000000001</v>
      </c>
      <c r="FN49">
        <v>2.73847</v>
      </c>
      <c r="FO49">
        <v>0.21379200000000001</v>
      </c>
      <c r="FP49">
        <v>0.21798400000000001</v>
      </c>
      <c r="FQ49">
        <v>0.104504</v>
      </c>
      <c r="FR49">
        <v>9.6533900000000006E-2</v>
      </c>
      <c r="FS49">
        <v>18936.2</v>
      </c>
      <c r="FT49">
        <v>19519</v>
      </c>
      <c r="FU49">
        <v>23936.1</v>
      </c>
      <c r="FV49">
        <v>25261.7</v>
      </c>
      <c r="FW49">
        <v>30889</v>
      </c>
      <c r="FX49">
        <v>32012.3</v>
      </c>
      <c r="FY49">
        <v>38148.199999999997</v>
      </c>
      <c r="FZ49">
        <v>39300.400000000001</v>
      </c>
      <c r="GA49">
        <v>2.1687799999999999</v>
      </c>
      <c r="GB49">
        <v>1.8571</v>
      </c>
      <c r="GC49">
        <v>3.3594699999999998E-2</v>
      </c>
      <c r="GD49">
        <v>0</v>
      </c>
      <c r="GE49">
        <v>27.425699999999999</v>
      </c>
      <c r="GF49">
        <v>999.9</v>
      </c>
      <c r="GG49">
        <v>55.9</v>
      </c>
      <c r="GH49">
        <v>35</v>
      </c>
      <c r="GI49">
        <v>31.726400000000002</v>
      </c>
      <c r="GJ49">
        <v>61.438200000000002</v>
      </c>
      <c r="GK49">
        <v>25.877400000000002</v>
      </c>
      <c r="GL49">
        <v>1</v>
      </c>
      <c r="GM49">
        <v>0.271644</v>
      </c>
      <c r="GN49">
        <v>2.1800799999999998</v>
      </c>
      <c r="GO49">
        <v>20.3597</v>
      </c>
      <c r="GP49">
        <v>5.2545799999999998</v>
      </c>
      <c r="GQ49">
        <v>12.0101</v>
      </c>
      <c r="GR49">
        <v>4.9797000000000002</v>
      </c>
      <c r="GS49">
        <v>3.2930000000000001</v>
      </c>
      <c r="GT49">
        <v>9999</v>
      </c>
      <c r="GU49">
        <v>9999</v>
      </c>
      <c r="GV49">
        <v>9999</v>
      </c>
      <c r="GW49">
        <v>999.9</v>
      </c>
      <c r="GX49">
        <v>1.87578</v>
      </c>
      <c r="GY49">
        <v>1.8766799999999999</v>
      </c>
      <c r="GZ49">
        <v>1.88304</v>
      </c>
      <c r="HA49">
        <v>1.8861399999999999</v>
      </c>
      <c r="HB49">
        <v>1.87687</v>
      </c>
      <c r="HC49">
        <v>1.88354</v>
      </c>
      <c r="HD49">
        <v>1.88246</v>
      </c>
      <c r="HE49">
        <v>1.8858299999999999</v>
      </c>
      <c r="HF49">
        <v>5</v>
      </c>
      <c r="HG49">
        <v>0</v>
      </c>
      <c r="HH49">
        <v>0</v>
      </c>
      <c r="HI49">
        <v>0</v>
      </c>
      <c r="HJ49" t="s">
        <v>407</v>
      </c>
      <c r="HK49" t="s">
        <v>408</v>
      </c>
      <c r="HL49" t="s">
        <v>409</v>
      </c>
      <c r="HM49" t="s">
        <v>409</v>
      </c>
      <c r="HN49" t="s">
        <v>409</v>
      </c>
      <c r="HO49" t="s">
        <v>409</v>
      </c>
      <c r="HP49">
        <v>0</v>
      </c>
      <c r="HQ49">
        <v>100</v>
      </c>
      <c r="HR49">
        <v>100</v>
      </c>
      <c r="HS49">
        <v>0.31</v>
      </c>
      <c r="HT49">
        <v>4.7999999999999996E-3</v>
      </c>
      <c r="HU49">
        <v>0.93989798710132155</v>
      </c>
      <c r="HV49">
        <v>-1.525366800250961E-3</v>
      </c>
      <c r="HW49">
        <v>1.461931187239696E-6</v>
      </c>
      <c r="HX49">
        <v>-4.9129200544651127E-10</v>
      </c>
      <c r="HY49">
        <v>-4.4209105412712897E-2</v>
      </c>
      <c r="HZ49">
        <v>1.0304401366260089E-2</v>
      </c>
      <c r="IA49">
        <v>-7.4986175083245816E-4</v>
      </c>
      <c r="IB49">
        <v>1.7208249193675381E-5</v>
      </c>
      <c r="IC49">
        <v>3</v>
      </c>
      <c r="ID49">
        <v>2175</v>
      </c>
      <c r="IE49">
        <v>1</v>
      </c>
      <c r="IF49">
        <v>24</v>
      </c>
      <c r="IG49">
        <v>1</v>
      </c>
      <c r="IH49">
        <v>1</v>
      </c>
      <c r="II49">
        <v>2.9382299999999999</v>
      </c>
      <c r="IJ49">
        <v>2.65259</v>
      </c>
      <c r="IK49">
        <v>1.6015600000000001</v>
      </c>
      <c r="IL49">
        <v>2.34619</v>
      </c>
      <c r="IM49">
        <v>1.5502899999999999</v>
      </c>
      <c r="IN49">
        <v>2.3950200000000001</v>
      </c>
      <c r="IO49">
        <v>37.554000000000002</v>
      </c>
      <c r="IP49">
        <v>15.891999999999999</v>
      </c>
      <c r="IQ49">
        <v>18</v>
      </c>
      <c r="IR49">
        <v>589.58799999999997</v>
      </c>
      <c r="IS49">
        <v>430.08</v>
      </c>
      <c r="IT49">
        <v>25.119599999999998</v>
      </c>
      <c r="IU49">
        <v>30.908799999999999</v>
      </c>
      <c r="IV49">
        <v>29.9999</v>
      </c>
      <c r="IW49">
        <v>30.715499999999999</v>
      </c>
      <c r="IX49">
        <v>30.703600000000002</v>
      </c>
      <c r="IY49">
        <v>58.8005</v>
      </c>
      <c r="IZ49">
        <v>42.904299999999999</v>
      </c>
      <c r="JA49">
        <v>0</v>
      </c>
      <c r="JB49">
        <v>25.134799999999998</v>
      </c>
      <c r="JC49">
        <v>1500</v>
      </c>
      <c r="JD49">
        <v>20.422899999999998</v>
      </c>
      <c r="JE49">
        <v>99.507000000000005</v>
      </c>
      <c r="JF49">
        <v>99.469200000000001</v>
      </c>
    </row>
    <row r="50" spans="1:266" x14ac:dyDescent="0.25">
      <c r="A50">
        <v>34</v>
      </c>
      <c r="B50">
        <v>1657468020.0999999</v>
      </c>
      <c r="C50">
        <v>5934.5999999046326</v>
      </c>
      <c r="D50" t="s">
        <v>575</v>
      </c>
      <c r="E50" t="s">
        <v>576</v>
      </c>
      <c r="F50" t="s">
        <v>396</v>
      </c>
      <c r="G50" t="s">
        <v>397</v>
      </c>
      <c r="H50" t="s">
        <v>493</v>
      </c>
      <c r="I50" t="s">
        <v>494</v>
      </c>
      <c r="J50" t="s">
        <v>495</v>
      </c>
      <c r="K50">
        <v>1657468020.0999999</v>
      </c>
      <c r="L50">
        <f t="shared" si="46"/>
        <v>1.3189993327261261E-3</v>
      </c>
      <c r="M50">
        <f t="shared" si="47"/>
        <v>1.318999332726126</v>
      </c>
      <c r="N50">
        <f t="shared" si="48"/>
        <v>37.564061629170538</v>
      </c>
      <c r="O50">
        <f t="shared" si="49"/>
        <v>1752.16</v>
      </c>
      <c r="P50">
        <f t="shared" si="50"/>
        <v>998.59295298644952</v>
      </c>
      <c r="Q50">
        <f t="shared" si="51"/>
        <v>99.475486696320388</v>
      </c>
      <c r="R50">
        <f t="shared" si="52"/>
        <v>174.54255835529599</v>
      </c>
      <c r="S50">
        <f t="shared" si="53"/>
        <v>8.4760891502741187E-2</v>
      </c>
      <c r="T50">
        <f t="shared" si="54"/>
        <v>2.9237743755557708</v>
      </c>
      <c r="U50">
        <f t="shared" si="55"/>
        <v>8.341907927572409E-2</v>
      </c>
      <c r="V50">
        <f t="shared" si="56"/>
        <v>5.2255711605186758E-2</v>
      </c>
      <c r="W50">
        <f t="shared" si="57"/>
        <v>344.35799930232031</v>
      </c>
      <c r="X50">
        <f t="shared" si="58"/>
        <v>29.57678447371875</v>
      </c>
      <c r="Y50">
        <f t="shared" si="59"/>
        <v>27.9893</v>
      </c>
      <c r="Z50">
        <f t="shared" si="60"/>
        <v>3.7924732040456033</v>
      </c>
      <c r="AA50">
        <f t="shared" si="61"/>
        <v>60.088122647561249</v>
      </c>
      <c r="AB50">
        <f t="shared" si="62"/>
        <v>2.2652698562090601</v>
      </c>
      <c r="AC50">
        <f t="shared" si="63"/>
        <v>3.7699128486601152</v>
      </c>
      <c r="AD50">
        <f t="shared" si="64"/>
        <v>1.5272033478365432</v>
      </c>
      <c r="AE50">
        <f t="shared" si="65"/>
        <v>-58.16787057322216</v>
      </c>
      <c r="AF50">
        <f t="shared" si="66"/>
        <v>-16.125193419006624</v>
      </c>
      <c r="AG50">
        <f t="shared" si="67"/>
        <v>-1.2014453972363599</v>
      </c>
      <c r="AH50">
        <f t="shared" si="68"/>
        <v>268.86348991285519</v>
      </c>
      <c r="AI50">
        <v>0</v>
      </c>
      <c r="AJ50">
        <v>0</v>
      </c>
      <c r="AK50">
        <f t="shared" si="69"/>
        <v>1</v>
      </c>
      <c r="AL50">
        <f t="shared" si="70"/>
        <v>0</v>
      </c>
      <c r="AM50">
        <f t="shared" si="71"/>
        <v>52544.552228807916</v>
      </c>
      <c r="AN50" t="s">
        <v>400</v>
      </c>
      <c r="AO50">
        <v>12165.1</v>
      </c>
      <c r="AP50">
        <v>210.61769230769229</v>
      </c>
      <c r="AQ50">
        <v>938.28899999999999</v>
      </c>
      <c r="AR50">
        <f t="shared" si="72"/>
        <v>0.77553004212167864</v>
      </c>
      <c r="AS50">
        <v>-0.38717931741538342</v>
      </c>
      <c r="AT50" t="s">
        <v>577</v>
      </c>
      <c r="AU50">
        <v>10173.6</v>
      </c>
      <c r="AV50">
        <v>786.2056</v>
      </c>
      <c r="AW50">
        <v>1211.18</v>
      </c>
      <c r="AX50">
        <f t="shared" si="73"/>
        <v>0.35087633547449593</v>
      </c>
      <c r="AY50">
        <v>0.5</v>
      </c>
      <c r="AZ50">
        <f t="shared" si="74"/>
        <v>1513.1342996511603</v>
      </c>
      <c r="BA50">
        <f t="shared" si="75"/>
        <v>37.564061629170538</v>
      </c>
      <c r="BB50">
        <f t="shared" si="76"/>
        <v>265.46150907118346</v>
      </c>
      <c r="BC50">
        <f t="shared" si="77"/>
        <v>2.5081211202029618E-2</v>
      </c>
      <c r="BD50">
        <f t="shared" si="78"/>
        <v>-0.22531002823692603</v>
      </c>
      <c r="BE50">
        <f t="shared" si="79"/>
        <v>221.83718153533192</v>
      </c>
      <c r="BF50" t="s">
        <v>578</v>
      </c>
      <c r="BG50">
        <v>562.71</v>
      </c>
      <c r="BH50">
        <f t="shared" si="80"/>
        <v>562.71</v>
      </c>
      <c r="BI50">
        <f t="shared" si="81"/>
        <v>0.53540349081061445</v>
      </c>
      <c r="BJ50">
        <f t="shared" si="82"/>
        <v>0.65534936080312123</v>
      </c>
      <c r="BK50">
        <f t="shared" si="83"/>
        <v>-0.72658748226072312</v>
      </c>
      <c r="BL50">
        <f t="shared" si="84"/>
        <v>0.4247355679229603</v>
      </c>
      <c r="BM50">
        <f t="shared" si="85"/>
        <v>-0.37501959623147701</v>
      </c>
      <c r="BN50">
        <f t="shared" si="86"/>
        <v>0.46905241938943754</v>
      </c>
      <c r="BO50">
        <f t="shared" si="87"/>
        <v>0.53094758061056246</v>
      </c>
      <c r="BP50">
        <v>462</v>
      </c>
      <c r="BQ50">
        <v>300</v>
      </c>
      <c r="BR50">
        <v>300</v>
      </c>
      <c r="BS50">
        <v>300</v>
      </c>
      <c r="BT50">
        <v>10173.6</v>
      </c>
      <c r="BU50">
        <v>1123.46</v>
      </c>
      <c r="BV50">
        <v>-6.9448299999999999E-3</v>
      </c>
      <c r="BW50">
        <v>1.97</v>
      </c>
      <c r="BX50" t="s">
        <v>403</v>
      </c>
      <c r="BY50" t="s">
        <v>403</v>
      </c>
      <c r="BZ50" t="s">
        <v>403</v>
      </c>
      <c r="CA50" t="s">
        <v>403</v>
      </c>
      <c r="CB50" t="s">
        <v>403</v>
      </c>
      <c r="CC50" t="s">
        <v>403</v>
      </c>
      <c r="CD50" t="s">
        <v>403</v>
      </c>
      <c r="CE50" t="s">
        <v>403</v>
      </c>
      <c r="CF50" t="s">
        <v>403</v>
      </c>
      <c r="CG50" t="s">
        <v>403</v>
      </c>
      <c r="CH50">
        <f t="shared" si="88"/>
        <v>1799.94</v>
      </c>
      <c r="CI50">
        <f t="shared" si="89"/>
        <v>1513.1342996511603</v>
      </c>
      <c r="CJ50">
        <f t="shared" si="90"/>
        <v>0.84065818841248052</v>
      </c>
      <c r="CK50">
        <f t="shared" si="91"/>
        <v>0.191316376824961</v>
      </c>
      <c r="CL50">
        <v>6</v>
      </c>
      <c r="CM50">
        <v>0.5</v>
      </c>
      <c r="CN50" t="s">
        <v>404</v>
      </c>
      <c r="CO50">
        <v>2</v>
      </c>
      <c r="CP50">
        <v>1657468020.0999999</v>
      </c>
      <c r="CQ50">
        <v>1752.16</v>
      </c>
      <c r="CR50">
        <v>1800.01</v>
      </c>
      <c r="CS50">
        <v>22.740100000000002</v>
      </c>
      <c r="CT50">
        <v>21.193300000000001</v>
      </c>
      <c r="CU50">
        <v>1752.32</v>
      </c>
      <c r="CV50">
        <v>22.735399999999998</v>
      </c>
      <c r="CW50">
        <v>500.00200000000001</v>
      </c>
      <c r="CX50">
        <v>99.515900000000002</v>
      </c>
      <c r="CY50">
        <v>9.9750599999999995E-2</v>
      </c>
      <c r="CZ50">
        <v>27.887</v>
      </c>
      <c r="DA50">
        <v>27.9893</v>
      </c>
      <c r="DB50">
        <v>999.9</v>
      </c>
      <c r="DC50">
        <v>0</v>
      </c>
      <c r="DD50">
        <v>0</v>
      </c>
      <c r="DE50">
        <v>10015.6</v>
      </c>
      <c r="DF50">
        <v>0</v>
      </c>
      <c r="DG50">
        <v>1721.4</v>
      </c>
      <c r="DH50">
        <v>-47.844700000000003</v>
      </c>
      <c r="DI50">
        <v>1792.93</v>
      </c>
      <c r="DJ50">
        <v>1838.98</v>
      </c>
      <c r="DK50">
        <v>1.5468200000000001</v>
      </c>
      <c r="DL50">
        <v>1800.01</v>
      </c>
      <c r="DM50">
        <v>21.193300000000001</v>
      </c>
      <c r="DN50">
        <v>2.2629999999999999</v>
      </c>
      <c r="DO50">
        <v>2.10907</v>
      </c>
      <c r="DP50">
        <v>19.415400000000002</v>
      </c>
      <c r="DQ50">
        <v>18.287800000000001</v>
      </c>
      <c r="DR50">
        <v>1799.94</v>
      </c>
      <c r="DS50">
        <v>0.97800200000000004</v>
      </c>
      <c r="DT50">
        <v>2.1998400000000001E-2</v>
      </c>
      <c r="DU50">
        <v>0</v>
      </c>
      <c r="DV50">
        <v>787.15599999999995</v>
      </c>
      <c r="DW50">
        <v>5.0005300000000004</v>
      </c>
      <c r="DX50">
        <v>15341.1</v>
      </c>
      <c r="DY50">
        <v>16034.8</v>
      </c>
      <c r="DZ50">
        <v>48.125</v>
      </c>
      <c r="EA50">
        <v>49.186999999999998</v>
      </c>
      <c r="EB50">
        <v>48.686999999999998</v>
      </c>
      <c r="EC50">
        <v>48.75</v>
      </c>
      <c r="ED50">
        <v>49.436999999999998</v>
      </c>
      <c r="EE50">
        <v>1755.45</v>
      </c>
      <c r="EF50">
        <v>39.49</v>
      </c>
      <c r="EG50">
        <v>0</v>
      </c>
      <c r="EH50">
        <v>189.4000000953674</v>
      </c>
      <c r="EI50">
        <v>0</v>
      </c>
      <c r="EJ50">
        <v>786.2056</v>
      </c>
      <c r="EK50">
        <v>3.174846150631212</v>
      </c>
      <c r="EL50">
        <v>128.69230773206689</v>
      </c>
      <c r="EM50">
        <v>15323.632</v>
      </c>
      <c r="EN50">
        <v>15</v>
      </c>
      <c r="EO50">
        <v>1657467937.5999999</v>
      </c>
      <c r="EP50" t="s">
        <v>579</v>
      </c>
      <c r="EQ50">
        <v>1657467937.5999999</v>
      </c>
      <c r="ER50">
        <v>1657467933.0999999</v>
      </c>
      <c r="ES50">
        <v>41</v>
      </c>
      <c r="ET50">
        <v>-0.26500000000000001</v>
      </c>
      <c r="EU50">
        <v>0</v>
      </c>
      <c r="EV50">
        <v>-0.2</v>
      </c>
      <c r="EW50">
        <v>1E-3</v>
      </c>
      <c r="EX50">
        <v>1800</v>
      </c>
      <c r="EY50">
        <v>21</v>
      </c>
      <c r="EZ50">
        <v>0.06</v>
      </c>
      <c r="FA50">
        <v>0.04</v>
      </c>
      <c r="FB50">
        <v>-47.985780487804867</v>
      </c>
      <c r="FC50">
        <v>1.824995121951257</v>
      </c>
      <c r="FD50">
        <v>0.2113564256029711</v>
      </c>
      <c r="FE50">
        <v>0</v>
      </c>
      <c r="FF50">
        <v>1.553923658536585</v>
      </c>
      <c r="FG50">
        <v>-1.819672473867549E-2</v>
      </c>
      <c r="FH50">
        <v>7.7273116380598642E-3</v>
      </c>
      <c r="FI50">
        <v>1</v>
      </c>
      <c r="FJ50">
        <v>1</v>
      </c>
      <c r="FK50">
        <v>2</v>
      </c>
      <c r="FL50" t="s">
        <v>499</v>
      </c>
      <c r="FM50">
        <v>3.1115300000000001</v>
      </c>
      <c r="FN50">
        <v>2.7382200000000001</v>
      </c>
      <c r="FO50">
        <v>0.238871</v>
      </c>
      <c r="FP50">
        <v>0.242427</v>
      </c>
      <c r="FQ50">
        <v>0.10439900000000001</v>
      </c>
      <c r="FR50">
        <v>9.9479100000000001E-2</v>
      </c>
      <c r="FS50">
        <v>18328.8</v>
      </c>
      <c r="FT50">
        <v>18905.400000000001</v>
      </c>
      <c r="FU50">
        <v>23933.5</v>
      </c>
      <c r="FV50">
        <v>25259</v>
      </c>
      <c r="FW50">
        <v>30890.2</v>
      </c>
      <c r="FX50">
        <v>31904.1</v>
      </c>
      <c r="FY50">
        <v>38145.1</v>
      </c>
      <c r="FZ50">
        <v>39295.599999999999</v>
      </c>
      <c r="GA50">
        <v>2.1686000000000001</v>
      </c>
      <c r="GB50">
        <v>1.8583499999999999</v>
      </c>
      <c r="GC50">
        <v>2.9526699999999999E-2</v>
      </c>
      <c r="GD50">
        <v>0</v>
      </c>
      <c r="GE50">
        <v>27.507000000000001</v>
      </c>
      <c r="GF50">
        <v>999.9</v>
      </c>
      <c r="GG50">
        <v>55.5</v>
      </c>
      <c r="GH50">
        <v>35.1</v>
      </c>
      <c r="GI50">
        <v>31.680399999999999</v>
      </c>
      <c r="GJ50">
        <v>61.428199999999997</v>
      </c>
      <c r="GK50">
        <v>26.222000000000001</v>
      </c>
      <c r="GL50">
        <v>1</v>
      </c>
      <c r="GM50">
        <v>0.27637699999999998</v>
      </c>
      <c r="GN50">
        <v>2.5828899999999999</v>
      </c>
      <c r="GO50">
        <v>20.354299999999999</v>
      </c>
      <c r="GP50">
        <v>5.2544300000000002</v>
      </c>
      <c r="GQ50">
        <v>12.0101</v>
      </c>
      <c r="GR50">
        <v>4.9798999999999998</v>
      </c>
      <c r="GS50">
        <v>3.2930000000000001</v>
      </c>
      <c r="GT50">
        <v>9999</v>
      </c>
      <c r="GU50">
        <v>9999</v>
      </c>
      <c r="GV50">
        <v>9999</v>
      </c>
      <c r="GW50">
        <v>999.9</v>
      </c>
      <c r="GX50">
        <v>1.87581</v>
      </c>
      <c r="GY50">
        <v>1.8766799999999999</v>
      </c>
      <c r="GZ50">
        <v>1.88303</v>
      </c>
      <c r="HA50">
        <v>1.8861399999999999</v>
      </c>
      <c r="HB50">
        <v>1.8768499999999999</v>
      </c>
      <c r="HC50">
        <v>1.88354</v>
      </c>
      <c r="HD50">
        <v>1.88242</v>
      </c>
      <c r="HE50">
        <v>1.8858299999999999</v>
      </c>
      <c r="HF50">
        <v>5</v>
      </c>
      <c r="HG50">
        <v>0</v>
      </c>
      <c r="HH50">
        <v>0</v>
      </c>
      <c r="HI50">
        <v>0</v>
      </c>
      <c r="HJ50" t="s">
        <v>407</v>
      </c>
      <c r="HK50" t="s">
        <v>408</v>
      </c>
      <c r="HL50" t="s">
        <v>409</v>
      </c>
      <c r="HM50" t="s">
        <v>409</v>
      </c>
      <c r="HN50" t="s">
        <v>409</v>
      </c>
      <c r="HO50" t="s">
        <v>409</v>
      </c>
      <c r="HP50">
        <v>0</v>
      </c>
      <c r="HQ50">
        <v>100</v>
      </c>
      <c r="HR50">
        <v>100</v>
      </c>
      <c r="HS50">
        <v>-0.16</v>
      </c>
      <c r="HT50">
        <v>4.7000000000000002E-3</v>
      </c>
      <c r="HU50">
        <v>0.67403338493674503</v>
      </c>
      <c r="HV50">
        <v>-1.525366800250961E-3</v>
      </c>
      <c r="HW50">
        <v>1.461931187239696E-6</v>
      </c>
      <c r="HX50">
        <v>-4.9129200544651127E-10</v>
      </c>
      <c r="HY50">
        <v>-4.4181383453600759E-2</v>
      </c>
      <c r="HZ50">
        <v>1.0304401366260089E-2</v>
      </c>
      <c r="IA50">
        <v>-7.4986175083245816E-4</v>
      </c>
      <c r="IB50">
        <v>1.7208249193675381E-5</v>
      </c>
      <c r="IC50">
        <v>3</v>
      </c>
      <c r="ID50">
        <v>2175</v>
      </c>
      <c r="IE50">
        <v>1</v>
      </c>
      <c r="IF50">
        <v>24</v>
      </c>
      <c r="IG50">
        <v>1.4</v>
      </c>
      <c r="IH50">
        <v>1.4</v>
      </c>
      <c r="II50">
        <v>3.4045399999999999</v>
      </c>
      <c r="IJ50">
        <v>2.6452599999999999</v>
      </c>
      <c r="IK50">
        <v>1.6015600000000001</v>
      </c>
      <c r="IL50">
        <v>2.34619</v>
      </c>
      <c r="IM50">
        <v>1.5502899999999999</v>
      </c>
      <c r="IN50">
        <v>2.34985</v>
      </c>
      <c r="IO50">
        <v>37.578099999999999</v>
      </c>
      <c r="IP50">
        <v>15.839399999999999</v>
      </c>
      <c r="IQ50">
        <v>18</v>
      </c>
      <c r="IR50">
        <v>589.64099999999996</v>
      </c>
      <c r="IS50">
        <v>431.065</v>
      </c>
      <c r="IT50">
        <v>24.721499999999999</v>
      </c>
      <c r="IU50">
        <v>30.9254</v>
      </c>
      <c r="IV50">
        <v>30.0001</v>
      </c>
      <c r="IW50">
        <v>30.734100000000002</v>
      </c>
      <c r="IX50">
        <v>30.725000000000001</v>
      </c>
      <c r="IY50">
        <v>68.1494</v>
      </c>
      <c r="IZ50">
        <v>40.688800000000001</v>
      </c>
      <c r="JA50">
        <v>0</v>
      </c>
      <c r="JB50">
        <v>24.726299999999998</v>
      </c>
      <c r="JC50">
        <v>1800</v>
      </c>
      <c r="JD50">
        <v>21.254899999999999</v>
      </c>
      <c r="JE50">
        <v>99.498099999999994</v>
      </c>
      <c r="JF50">
        <v>99.457700000000003</v>
      </c>
    </row>
    <row r="51" spans="1:266" x14ac:dyDescent="0.25">
      <c r="A51">
        <v>35</v>
      </c>
      <c r="B51">
        <v>1657468698.5</v>
      </c>
      <c r="C51">
        <v>6613</v>
      </c>
      <c r="D51" t="s">
        <v>580</v>
      </c>
      <c r="E51" t="s">
        <v>581</v>
      </c>
      <c r="F51" t="s">
        <v>396</v>
      </c>
      <c r="G51" t="s">
        <v>397</v>
      </c>
      <c r="H51" t="s">
        <v>582</v>
      </c>
      <c r="I51" t="s">
        <v>398</v>
      </c>
      <c r="J51" t="s">
        <v>583</v>
      </c>
      <c r="K51">
        <v>1657468698.5</v>
      </c>
      <c r="L51">
        <f t="shared" si="46"/>
        <v>6.5366920884977042E-3</v>
      </c>
      <c r="M51">
        <f t="shared" si="47"/>
        <v>6.5366920884977038</v>
      </c>
      <c r="N51">
        <f t="shared" si="48"/>
        <v>24.298314785107831</v>
      </c>
      <c r="O51">
        <f t="shared" si="49"/>
        <v>367.92099999999999</v>
      </c>
      <c r="P51">
        <f t="shared" si="50"/>
        <v>272.89656088608928</v>
      </c>
      <c r="Q51">
        <f t="shared" si="51"/>
        <v>27.184464179504907</v>
      </c>
      <c r="R51">
        <f t="shared" si="52"/>
        <v>36.650279552487596</v>
      </c>
      <c r="S51">
        <f t="shared" si="53"/>
        <v>0.47877674816974808</v>
      </c>
      <c r="T51">
        <f t="shared" si="54"/>
        <v>2.9264865319377895</v>
      </c>
      <c r="U51">
        <f t="shared" si="55"/>
        <v>0.43913454219338788</v>
      </c>
      <c r="V51">
        <f t="shared" si="56"/>
        <v>0.27774674148485901</v>
      </c>
      <c r="W51">
        <f t="shared" si="57"/>
        <v>344.40359930241334</v>
      </c>
      <c r="X51">
        <f t="shared" si="58"/>
        <v>28.98408557835393</v>
      </c>
      <c r="Y51">
        <f t="shared" si="59"/>
        <v>28.0077</v>
      </c>
      <c r="Z51">
        <f t="shared" si="60"/>
        <v>3.7965434542571344</v>
      </c>
      <c r="AA51">
        <f t="shared" si="61"/>
        <v>59.860791557942186</v>
      </c>
      <c r="AB51">
        <f t="shared" si="62"/>
        <v>2.3595595433036403</v>
      </c>
      <c r="AC51">
        <f t="shared" si="63"/>
        <v>3.9417446410138219</v>
      </c>
      <c r="AD51">
        <f t="shared" si="64"/>
        <v>1.4369839109534941</v>
      </c>
      <c r="AE51">
        <f t="shared" si="65"/>
        <v>-288.26812110274875</v>
      </c>
      <c r="AF51">
        <f t="shared" si="66"/>
        <v>101.82652762860415</v>
      </c>
      <c r="AG51">
        <f t="shared" si="67"/>
        <v>7.6094795561657387</v>
      </c>
      <c r="AH51">
        <f t="shared" si="68"/>
        <v>165.57148538443448</v>
      </c>
      <c r="AI51">
        <v>0</v>
      </c>
      <c r="AJ51">
        <v>0</v>
      </c>
      <c r="AK51">
        <f t="shared" si="69"/>
        <v>1</v>
      </c>
      <c r="AL51">
        <f t="shared" si="70"/>
        <v>0</v>
      </c>
      <c r="AM51">
        <f t="shared" si="71"/>
        <v>52488.880514452991</v>
      </c>
      <c r="AN51" t="s">
        <v>400</v>
      </c>
      <c r="AO51">
        <v>12165.1</v>
      </c>
      <c r="AP51">
        <v>210.61769230769229</v>
      </c>
      <c r="AQ51">
        <v>938.28899999999999</v>
      </c>
      <c r="AR51">
        <f t="shared" si="72"/>
        <v>0.77553004212167864</v>
      </c>
      <c r="AS51">
        <v>-0.38717931741538342</v>
      </c>
      <c r="AT51" t="s">
        <v>584</v>
      </c>
      <c r="AU51">
        <v>10153.5</v>
      </c>
      <c r="AV51">
        <v>943.1332799999999</v>
      </c>
      <c r="AW51">
        <v>1388.79</v>
      </c>
      <c r="AX51">
        <f t="shared" si="73"/>
        <v>0.32089568617285558</v>
      </c>
      <c r="AY51">
        <v>0.5</v>
      </c>
      <c r="AZ51">
        <f t="shared" si="74"/>
        <v>1513.3358996512065</v>
      </c>
      <c r="BA51">
        <f t="shared" si="75"/>
        <v>24.298314785107831</v>
      </c>
      <c r="BB51">
        <f t="shared" si="76"/>
        <v>242.81148096429482</v>
      </c>
      <c r="BC51">
        <f t="shared" si="77"/>
        <v>1.6311972846354023E-2</v>
      </c>
      <c r="BD51">
        <f t="shared" si="78"/>
        <v>-0.32438381612770828</v>
      </c>
      <c r="BE51">
        <f t="shared" si="79"/>
        <v>227.15807622688155</v>
      </c>
      <c r="BF51" t="s">
        <v>585</v>
      </c>
      <c r="BG51">
        <v>648.73</v>
      </c>
      <c r="BH51">
        <f t="shared" si="80"/>
        <v>648.73</v>
      </c>
      <c r="BI51">
        <f t="shared" si="81"/>
        <v>0.53288114113724894</v>
      </c>
      <c r="BJ51">
        <f t="shared" si="82"/>
        <v>0.60218998459584372</v>
      </c>
      <c r="BK51">
        <f t="shared" si="83"/>
        <v>-1.5558176399283048</v>
      </c>
      <c r="BL51">
        <f t="shared" si="84"/>
        <v>0.37826107190798791</v>
      </c>
      <c r="BM51">
        <f t="shared" si="85"/>
        <v>-0.6190995786664879</v>
      </c>
      <c r="BN51">
        <f t="shared" si="86"/>
        <v>0.41421368219225785</v>
      </c>
      <c r="BO51">
        <f t="shared" si="87"/>
        <v>0.58578631780774215</v>
      </c>
      <c r="BP51">
        <v>464</v>
      </c>
      <c r="BQ51">
        <v>300</v>
      </c>
      <c r="BR51">
        <v>300</v>
      </c>
      <c r="BS51">
        <v>300</v>
      </c>
      <c r="BT51">
        <v>10153.5</v>
      </c>
      <c r="BU51">
        <v>1294.83</v>
      </c>
      <c r="BV51">
        <v>-6.93109E-3</v>
      </c>
      <c r="BW51">
        <v>-1.27</v>
      </c>
      <c r="BX51" t="s">
        <v>403</v>
      </c>
      <c r="BY51" t="s">
        <v>403</v>
      </c>
      <c r="BZ51" t="s">
        <v>403</v>
      </c>
      <c r="CA51" t="s">
        <v>403</v>
      </c>
      <c r="CB51" t="s">
        <v>403</v>
      </c>
      <c r="CC51" t="s">
        <v>403</v>
      </c>
      <c r="CD51" t="s">
        <v>403</v>
      </c>
      <c r="CE51" t="s">
        <v>403</v>
      </c>
      <c r="CF51" t="s">
        <v>403</v>
      </c>
      <c r="CG51" t="s">
        <v>403</v>
      </c>
      <c r="CH51">
        <f t="shared" si="88"/>
        <v>1800.18</v>
      </c>
      <c r="CI51">
        <f t="shared" si="89"/>
        <v>1513.3358996512065</v>
      </c>
      <c r="CJ51">
        <f t="shared" si="90"/>
        <v>0.8406581006628262</v>
      </c>
      <c r="CK51">
        <f t="shared" si="91"/>
        <v>0.19131620132565261</v>
      </c>
      <c r="CL51">
        <v>6</v>
      </c>
      <c r="CM51">
        <v>0.5</v>
      </c>
      <c r="CN51" t="s">
        <v>404</v>
      </c>
      <c r="CO51">
        <v>2</v>
      </c>
      <c r="CP51">
        <v>1657468698.5</v>
      </c>
      <c r="CQ51">
        <v>367.92099999999999</v>
      </c>
      <c r="CR51">
        <v>399.964</v>
      </c>
      <c r="CS51">
        <v>23.686900000000001</v>
      </c>
      <c r="CT51">
        <v>16.0289</v>
      </c>
      <c r="CU51">
        <v>367.83199999999999</v>
      </c>
      <c r="CV51">
        <v>23.679099999999998</v>
      </c>
      <c r="CW51">
        <v>500.01499999999999</v>
      </c>
      <c r="CX51">
        <v>99.515000000000001</v>
      </c>
      <c r="CY51">
        <v>9.9535600000000002E-2</v>
      </c>
      <c r="CZ51">
        <v>28.653099999999998</v>
      </c>
      <c r="DA51">
        <v>28.0077</v>
      </c>
      <c r="DB51">
        <v>999.9</v>
      </c>
      <c r="DC51">
        <v>0</v>
      </c>
      <c r="DD51">
        <v>0</v>
      </c>
      <c r="DE51">
        <v>10031.200000000001</v>
      </c>
      <c r="DF51">
        <v>0</v>
      </c>
      <c r="DG51">
        <v>2008.74</v>
      </c>
      <c r="DH51">
        <v>-32.042900000000003</v>
      </c>
      <c r="DI51">
        <v>376.84699999999998</v>
      </c>
      <c r="DJ51">
        <v>406.47899999999998</v>
      </c>
      <c r="DK51">
        <v>7.6580899999999996</v>
      </c>
      <c r="DL51">
        <v>399.964</v>
      </c>
      <c r="DM51">
        <v>16.0289</v>
      </c>
      <c r="DN51">
        <v>2.3572099999999998</v>
      </c>
      <c r="DO51">
        <v>1.59511</v>
      </c>
      <c r="DP51">
        <v>20.072700000000001</v>
      </c>
      <c r="DQ51">
        <v>13.9117</v>
      </c>
      <c r="DR51">
        <v>1800.18</v>
      </c>
      <c r="DS51">
        <v>0.97800399999999998</v>
      </c>
      <c r="DT51">
        <v>2.1996399999999999E-2</v>
      </c>
      <c r="DU51">
        <v>0</v>
      </c>
      <c r="DV51">
        <v>942.53099999999995</v>
      </c>
      <c r="DW51">
        <v>5.0005300000000004</v>
      </c>
      <c r="DX51">
        <v>18245.3</v>
      </c>
      <c r="DY51">
        <v>16036.9</v>
      </c>
      <c r="DZ51">
        <v>48.436999999999998</v>
      </c>
      <c r="EA51">
        <v>49.875</v>
      </c>
      <c r="EB51">
        <v>49.125</v>
      </c>
      <c r="EC51">
        <v>49</v>
      </c>
      <c r="ED51">
        <v>49.625</v>
      </c>
      <c r="EE51">
        <v>1755.69</v>
      </c>
      <c r="EF51">
        <v>39.49</v>
      </c>
      <c r="EG51">
        <v>0</v>
      </c>
      <c r="EH51">
        <v>677.90000009536743</v>
      </c>
      <c r="EI51">
        <v>0</v>
      </c>
      <c r="EJ51">
        <v>943.1332799999999</v>
      </c>
      <c r="EK51">
        <v>-6.8789230686869729</v>
      </c>
      <c r="EL51">
        <v>-121.05384620951131</v>
      </c>
      <c r="EM51">
        <v>18256.356</v>
      </c>
      <c r="EN51">
        <v>15</v>
      </c>
      <c r="EO51">
        <v>1657468596.5</v>
      </c>
      <c r="EP51" t="s">
        <v>586</v>
      </c>
      <c r="EQ51">
        <v>1657468585.5</v>
      </c>
      <c r="ER51">
        <v>1657468596.5</v>
      </c>
      <c r="ES51">
        <v>44</v>
      </c>
      <c r="ET51">
        <v>-5.5E-2</v>
      </c>
      <c r="EU51">
        <v>0</v>
      </c>
      <c r="EV51">
        <v>6.9000000000000006E-2</v>
      </c>
      <c r="EW51">
        <v>-1E-3</v>
      </c>
      <c r="EX51">
        <v>400</v>
      </c>
      <c r="EY51">
        <v>16</v>
      </c>
      <c r="EZ51">
        <v>0.06</v>
      </c>
      <c r="FA51">
        <v>0.01</v>
      </c>
      <c r="FB51">
        <v>-32.043347500000003</v>
      </c>
      <c r="FC51">
        <v>0.28823302063800149</v>
      </c>
      <c r="FD51">
        <v>5.9256843433902147E-2</v>
      </c>
      <c r="FE51">
        <v>1</v>
      </c>
      <c r="FF51">
        <v>7.6662549999999996</v>
      </c>
      <c r="FG51">
        <v>-5.1465590994380819E-2</v>
      </c>
      <c r="FH51">
        <v>7.7475580023643456E-3</v>
      </c>
      <c r="FI51">
        <v>1</v>
      </c>
      <c r="FJ51">
        <v>2</v>
      </c>
      <c r="FK51">
        <v>2</v>
      </c>
      <c r="FL51" t="s">
        <v>406</v>
      </c>
      <c r="FM51">
        <v>3.1114199999999999</v>
      </c>
      <c r="FN51">
        <v>2.73814</v>
      </c>
      <c r="FO51">
        <v>8.4195999999999993E-2</v>
      </c>
      <c r="FP51">
        <v>8.9865E-2</v>
      </c>
      <c r="FQ51">
        <v>0.107446</v>
      </c>
      <c r="FR51">
        <v>8.1243399999999993E-2</v>
      </c>
      <c r="FS51">
        <v>22057.8</v>
      </c>
      <c r="FT51">
        <v>22714.9</v>
      </c>
      <c r="FU51">
        <v>23932.799999999999</v>
      </c>
      <c r="FV51">
        <v>25255.4</v>
      </c>
      <c r="FW51">
        <v>30784.1</v>
      </c>
      <c r="FX51">
        <v>32548.5</v>
      </c>
      <c r="FY51">
        <v>38143.5</v>
      </c>
      <c r="FZ51">
        <v>39293.300000000003</v>
      </c>
      <c r="GA51">
        <v>2.1797499999999999</v>
      </c>
      <c r="GB51">
        <v>1.8405499999999999</v>
      </c>
      <c r="GC51">
        <v>1.26772E-2</v>
      </c>
      <c r="GD51">
        <v>0</v>
      </c>
      <c r="GE51">
        <v>27.800699999999999</v>
      </c>
      <c r="GF51">
        <v>999.9</v>
      </c>
      <c r="GG51">
        <v>53.7</v>
      </c>
      <c r="GH51">
        <v>35.700000000000003</v>
      </c>
      <c r="GI51">
        <v>31.6815</v>
      </c>
      <c r="GJ51">
        <v>61.158200000000001</v>
      </c>
      <c r="GK51">
        <v>26.478400000000001</v>
      </c>
      <c r="GL51">
        <v>1</v>
      </c>
      <c r="GM51">
        <v>0.28265800000000002</v>
      </c>
      <c r="GN51">
        <v>1.7200599999999999</v>
      </c>
      <c r="GO51">
        <v>20.314399999999999</v>
      </c>
      <c r="GP51">
        <v>5.2550299999999996</v>
      </c>
      <c r="GQ51">
        <v>12.0099</v>
      </c>
      <c r="GR51">
        <v>4.9800000000000004</v>
      </c>
      <c r="GS51">
        <v>3.2930000000000001</v>
      </c>
      <c r="GT51">
        <v>9999</v>
      </c>
      <c r="GU51">
        <v>9999</v>
      </c>
      <c r="GV51">
        <v>9999</v>
      </c>
      <c r="GW51">
        <v>999.9</v>
      </c>
      <c r="GX51">
        <v>1.8760699999999999</v>
      </c>
      <c r="GY51">
        <v>1.8769800000000001</v>
      </c>
      <c r="GZ51">
        <v>1.88324</v>
      </c>
      <c r="HA51">
        <v>1.88632</v>
      </c>
      <c r="HB51">
        <v>1.87714</v>
      </c>
      <c r="HC51">
        <v>1.88371</v>
      </c>
      <c r="HD51">
        <v>1.88263</v>
      </c>
      <c r="HE51">
        <v>1.8860699999999999</v>
      </c>
      <c r="HF51">
        <v>5</v>
      </c>
      <c r="HG51">
        <v>0</v>
      </c>
      <c r="HH51">
        <v>0</v>
      </c>
      <c r="HI51">
        <v>0</v>
      </c>
      <c r="HJ51" t="s">
        <v>407</v>
      </c>
      <c r="HK51" t="s">
        <v>408</v>
      </c>
      <c r="HL51" t="s">
        <v>409</v>
      </c>
      <c r="HM51" t="s">
        <v>409</v>
      </c>
      <c r="HN51" t="s">
        <v>409</v>
      </c>
      <c r="HO51" t="s">
        <v>409</v>
      </c>
      <c r="HP51">
        <v>0</v>
      </c>
      <c r="HQ51">
        <v>100</v>
      </c>
      <c r="HR51">
        <v>100</v>
      </c>
      <c r="HS51">
        <v>8.8999999999999996E-2</v>
      </c>
      <c r="HT51">
        <v>7.7999999999999996E-3</v>
      </c>
      <c r="HU51">
        <v>0.47713186839001281</v>
      </c>
      <c r="HV51">
        <v>-1.525366800250961E-3</v>
      </c>
      <c r="HW51">
        <v>1.461931187239696E-6</v>
      </c>
      <c r="HX51">
        <v>-4.9129200544651127E-10</v>
      </c>
      <c r="HY51">
        <v>-4.4161503516612223E-2</v>
      </c>
      <c r="HZ51">
        <v>1.0304401366260089E-2</v>
      </c>
      <c r="IA51">
        <v>-7.4986175083245816E-4</v>
      </c>
      <c r="IB51">
        <v>1.7208249193675381E-5</v>
      </c>
      <c r="IC51">
        <v>3</v>
      </c>
      <c r="ID51">
        <v>2175</v>
      </c>
      <c r="IE51">
        <v>1</v>
      </c>
      <c r="IF51">
        <v>24</v>
      </c>
      <c r="IG51">
        <v>1.9</v>
      </c>
      <c r="IH51">
        <v>1.7</v>
      </c>
      <c r="II51">
        <v>0.99609400000000003</v>
      </c>
      <c r="IJ51">
        <v>2.65747</v>
      </c>
      <c r="IK51">
        <v>1.6015600000000001</v>
      </c>
      <c r="IL51">
        <v>2.34985</v>
      </c>
      <c r="IM51">
        <v>1.5502899999999999</v>
      </c>
      <c r="IN51">
        <v>2.32422</v>
      </c>
      <c r="IO51">
        <v>39.541600000000003</v>
      </c>
      <c r="IP51">
        <v>24.087499999999999</v>
      </c>
      <c r="IQ51">
        <v>18</v>
      </c>
      <c r="IR51">
        <v>597.21199999999999</v>
      </c>
      <c r="IS51">
        <v>419.28100000000001</v>
      </c>
      <c r="IT51">
        <v>26.2164</v>
      </c>
      <c r="IU51">
        <v>30.859200000000001</v>
      </c>
      <c r="IV51">
        <v>30.000299999999999</v>
      </c>
      <c r="IW51">
        <v>30.715499999999999</v>
      </c>
      <c r="IX51">
        <v>30.703600000000002</v>
      </c>
      <c r="IY51">
        <v>19.933199999999999</v>
      </c>
      <c r="IZ51">
        <v>56.040500000000002</v>
      </c>
      <c r="JA51">
        <v>0</v>
      </c>
      <c r="JB51">
        <v>26.211500000000001</v>
      </c>
      <c r="JC51">
        <v>400</v>
      </c>
      <c r="JD51">
        <v>16.116</v>
      </c>
      <c r="JE51">
        <v>99.494299999999996</v>
      </c>
      <c r="JF51">
        <v>99.448499999999996</v>
      </c>
    </row>
    <row r="52" spans="1:266" x14ac:dyDescent="0.25">
      <c r="A52">
        <v>36</v>
      </c>
      <c r="B52">
        <v>1657468856.5</v>
      </c>
      <c r="C52">
        <v>6771</v>
      </c>
      <c r="D52" t="s">
        <v>587</v>
      </c>
      <c r="E52" t="s">
        <v>588</v>
      </c>
      <c r="F52" t="s">
        <v>396</v>
      </c>
      <c r="G52" t="s">
        <v>397</v>
      </c>
      <c r="H52" t="s">
        <v>582</v>
      </c>
      <c r="I52" t="s">
        <v>398</v>
      </c>
      <c r="J52" t="s">
        <v>583</v>
      </c>
      <c r="K52">
        <v>1657468856.5</v>
      </c>
      <c r="L52">
        <f t="shared" si="46"/>
        <v>6.1236316348100761E-3</v>
      </c>
      <c r="M52">
        <f t="shared" si="47"/>
        <v>6.1236316348100761</v>
      </c>
      <c r="N52">
        <f t="shared" si="48"/>
        <v>17.617631986779678</v>
      </c>
      <c r="O52">
        <f t="shared" si="49"/>
        <v>276.85599999999999</v>
      </c>
      <c r="P52">
        <f t="shared" si="50"/>
        <v>203.0948779459369</v>
      </c>
      <c r="Q52">
        <f t="shared" si="51"/>
        <v>20.232488839707802</v>
      </c>
      <c r="R52">
        <f t="shared" si="52"/>
        <v>27.580636138432002</v>
      </c>
      <c r="S52">
        <f t="shared" si="53"/>
        <v>0.44381624559941574</v>
      </c>
      <c r="T52">
        <f t="shared" si="54"/>
        <v>2.9187185021875286</v>
      </c>
      <c r="U52">
        <f t="shared" si="55"/>
        <v>0.4094464013018958</v>
      </c>
      <c r="V52">
        <f t="shared" si="56"/>
        <v>0.25876983219509725</v>
      </c>
      <c r="W52">
        <f t="shared" si="57"/>
        <v>344.3592993025008</v>
      </c>
      <c r="X52">
        <f t="shared" si="58"/>
        <v>28.948057803782763</v>
      </c>
      <c r="Y52">
        <f t="shared" si="59"/>
        <v>27.9907</v>
      </c>
      <c r="Z52">
        <f t="shared" si="60"/>
        <v>3.7927827631243622</v>
      </c>
      <c r="AA52">
        <f t="shared" si="61"/>
        <v>60.088804221224223</v>
      </c>
      <c r="AB52">
        <f t="shared" si="62"/>
        <v>2.3487911854056001</v>
      </c>
      <c r="AC52">
        <f t="shared" si="63"/>
        <v>3.908866578136986</v>
      </c>
      <c r="AD52">
        <f t="shared" si="64"/>
        <v>1.4439915777187622</v>
      </c>
      <c r="AE52">
        <f t="shared" si="65"/>
        <v>-270.05215509512436</v>
      </c>
      <c r="AF52">
        <f t="shared" si="66"/>
        <v>81.525082474174908</v>
      </c>
      <c r="AG52">
        <f t="shared" si="67"/>
        <v>6.1036644490337864</v>
      </c>
      <c r="AH52">
        <f t="shared" si="68"/>
        <v>161.93589113058511</v>
      </c>
      <c r="AI52">
        <v>0</v>
      </c>
      <c r="AJ52">
        <v>0</v>
      </c>
      <c r="AK52">
        <f t="shared" si="69"/>
        <v>1</v>
      </c>
      <c r="AL52">
        <f t="shared" si="70"/>
        <v>0</v>
      </c>
      <c r="AM52">
        <f t="shared" si="71"/>
        <v>52291.326504696313</v>
      </c>
      <c r="AN52" t="s">
        <v>400</v>
      </c>
      <c r="AO52">
        <v>12165.1</v>
      </c>
      <c r="AP52">
        <v>210.61769230769229</v>
      </c>
      <c r="AQ52">
        <v>938.28899999999999</v>
      </c>
      <c r="AR52">
        <f t="shared" si="72"/>
        <v>0.77553004212167864</v>
      </c>
      <c r="AS52">
        <v>-0.38717931741538342</v>
      </c>
      <c r="AT52" t="s">
        <v>589</v>
      </c>
      <c r="AU52">
        <v>10151.1</v>
      </c>
      <c r="AV52">
        <v>871.30357692307689</v>
      </c>
      <c r="AW52">
        <v>1240.6600000000001</v>
      </c>
      <c r="AX52">
        <f t="shared" si="73"/>
        <v>0.29770962477787888</v>
      </c>
      <c r="AY52">
        <v>0.5</v>
      </c>
      <c r="AZ52">
        <f t="shared" si="74"/>
        <v>1513.1423996512503</v>
      </c>
      <c r="BA52">
        <f t="shared" si="75"/>
        <v>17.617631986779678</v>
      </c>
      <c r="BB52">
        <f t="shared" si="76"/>
        <v>225.2385280178365</v>
      </c>
      <c r="BC52">
        <f t="shared" si="77"/>
        <v>1.1898953666452555E-2</v>
      </c>
      <c r="BD52">
        <f t="shared" si="78"/>
        <v>-0.24371785984879021</v>
      </c>
      <c r="BE52">
        <f t="shared" si="79"/>
        <v>222.80686258889685</v>
      </c>
      <c r="BF52" t="s">
        <v>590</v>
      </c>
      <c r="BG52">
        <v>619.25</v>
      </c>
      <c r="BH52">
        <f t="shared" si="80"/>
        <v>619.25</v>
      </c>
      <c r="BI52">
        <f t="shared" si="81"/>
        <v>0.50087050440894365</v>
      </c>
      <c r="BJ52">
        <f t="shared" si="82"/>
        <v>0.59438442103751654</v>
      </c>
      <c r="BK52">
        <f t="shared" si="83"/>
        <v>-0.94775560354690214</v>
      </c>
      <c r="BL52">
        <f t="shared" si="84"/>
        <v>0.35858374002561516</v>
      </c>
      <c r="BM52">
        <f t="shared" si="85"/>
        <v>-0.41553239327096875</v>
      </c>
      <c r="BN52">
        <f t="shared" si="86"/>
        <v>0.42243893228040474</v>
      </c>
      <c r="BO52">
        <f t="shared" si="87"/>
        <v>0.57756106771959526</v>
      </c>
      <c r="BP52">
        <v>466</v>
      </c>
      <c r="BQ52">
        <v>300</v>
      </c>
      <c r="BR52">
        <v>300</v>
      </c>
      <c r="BS52">
        <v>300</v>
      </c>
      <c r="BT52">
        <v>10151.1</v>
      </c>
      <c r="BU52">
        <v>1160.4000000000001</v>
      </c>
      <c r="BV52">
        <v>-6.9290799999999998E-3</v>
      </c>
      <c r="BW52">
        <v>-2.76</v>
      </c>
      <c r="BX52" t="s">
        <v>403</v>
      </c>
      <c r="BY52" t="s">
        <v>403</v>
      </c>
      <c r="BZ52" t="s">
        <v>403</v>
      </c>
      <c r="CA52" t="s">
        <v>403</v>
      </c>
      <c r="CB52" t="s">
        <v>403</v>
      </c>
      <c r="CC52" t="s">
        <v>403</v>
      </c>
      <c r="CD52" t="s">
        <v>403</v>
      </c>
      <c r="CE52" t="s">
        <v>403</v>
      </c>
      <c r="CF52" t="s">
        <v>403</v>
      </c>
      <c r="CG52" t="s">
        <v>403</v>
      </c>
      <c r="CH52">
        <f t="shared" si="88"/>
        <v>1799.95</v>
      </c>
      <c r="CI52">
        <f t="shared" si="89"/>
        <v>1513.1423996512503</v>
      </c>
      <c r="CJ52">
        <f t="shared" si="90"/>
        <v>0.84065801808453033</v>
      </c>
      <c r="CK52">
        <f t="shared" si="91"/>
        <v>0.1913160361690607</v>
      </c>
      <c r="CL52">
        <v>6</v>
      </c>
      <c r="CM52">
        <v>0.5</v>
      </c>
      <c r="CN52" t="s">
        <v>404</v>
      </c>
      <c r="CO52">
        <v>2</v>
      </c>
      <c r="CP52">
        <v>1657468856.5</v>
      </c>
      <c r="CQ52">
        <v>276.85599999999999</v>
      </c>
      <c r="CR52">
        <v>300.029</v>
      </c>
      <c r="CS52">
        <v>23.577300000000001</v>
      </c>
      <c r="CT52">
        <v>16.402999999999999</v>
      </c>
      <c r="CU52">
        <v>276.71899999999999</v>
      </c>
      <c r="CV52">
        <v>23.571300000000001</v>
      </c>
      <c r="CW52">
        <v>500.05599999999998</v>
      </c>
      <c r="CX52">
        <v>99.520700000000005</v>
      </c>
      <c r="CY52">
        <v>0.100172</v>
      </c>
      <c r="CZ52">
        <v>28.508800000000001</v>
      </c>
      <c r="DA52">
        <v>27.9907</v>
      </c>
      <c r="DB52">
        <v>999.9</v>
      </c>
      <c r="DC52">
        <v>0</v>
      </c>
      <c r="DD52">
        <v>0</v>
      </c>
      <c r="DE52">
        <v>9986.25</v>
      </c>
      <c r="DF52">
        <v>0</v>
      </c>
      <c r="DG52">
        <v>2009.37</v>
      </c>
      <c r="DH52">
        <v>-23.173400000000001</v>
      </c>
      <c r="DI52">
        <v>283.541</v>
      </c>
      <c r="DJ52">
        <v>305.03300000000002</v>
      </c>
      <c r="DK52">
        <v>7.1743499999999996</v>
      </c>
      <c r="DL52">
        <v>300.029</v>
      </c>
      <c r="DM52">
        <v>16.402999999999999</v>
      </c>
      <c r="DN52">
        <v>2.3464299999999998</v>
      </c>
      <c r="DO52">
        <v>1.63243</v>
      </c>
      <c r="DP52">
        <v>19.998699999999999</v>
      </c>
      <c r="DQ52">
        <v>14.2684</v>
      </c>
      <c r="DR52">
        <v>1799.95</v>
      </c>
      <c r="DS52">
        <v>0.97800699999999996</v>
      </c>
      <c r="DT52">
        <v>2.1992899999999999E-2</v>
      </c>
      <c r="DU52">
        <v>0</v>
      </c>
      <c r="DV52">
        <v>870.79</v>
      </c>
      <c r="DW52">
        <v>5.0005300000000004</v>
      </c>
      <c r="DX52">
        <v>16904.8</v>
      </c>
      <c r="DY52">
        <v>16034.9</v>
      </c>
      <c r="DZ52">
        <v>48.561999999999998</v>
      </c>
      <c r="EA52">
        <v>50.125</v>
      </c>
      <c r="EB52">
        <v>49.375</v>
      </c>
      <c r="EC52">
        <v>49.125</v>
      </c>
      <c r="ED52">
        <v>49.75</v>
      </c>
      <c r="EE52">
        <v>1755.47</v>
      </c>
      <c r="EF52">
        <v>39.479999999999997</v>
      </c>
      <c r="EG52">
        <v>0</v>
      </c>
      <c r="EH52">
        <v>157.60000014305109</v>
      </c>
      <c r="EI52">
        <v>0</v>
      </c>
      <c r="EJ52">
        <v>871.30357692307689</v>
      </c>
      <c r="EK52">
        <v>-4.3721367399167148</v>
      </c>
      <c r="EL52">
        <v>-74.396581180127143</v>
      </c>
      <c r="EM52">
        <v>16913.488461538462</v>
      </c>
      <c r="EN52">
        <v>15</v>
      </c>
      <c r="EO52">
        <v>1657468778.5</v>
      </c>
      <c r="EP52" t="s">
        <v>591</v>
      </c>
      <c r="EQ52">
        <v>1657468772</v>
      </c>
      <c r="ER52">
        <v>1657468778.5</v>
      </c>
      <c r="ES52">
        <v>45</v>
      </c>
      <c r="ET52">
        <v>-0.02</v>
      </c>
      <c r="EU52">
        <v>-1E-3</v>
      </c>
      <c r="EV52">
        <v>0.11799999999999999</v>
      </c>
      <c r="EW52">
        <v>-2E-3</v>
      </c>
      <c r="EX52">
        <v>300</v>
      </c>
      <c r="EY52">
        <v>16</v>
      </c>
      <c r="EZ52">
        <v>0.09</v>
      </c>
      <c r="FA52">
        <v>0.02</v>
      </c>
      <c r="FB52">
        <v>-23.149942500000002</v>
      </c>
      <c r="FC52">
        <v>-7.8140712945532195E-2</v>
      </c>
      <c r="FD52">
        <v>3.1011521145374251E-2</v>
      </c>
      <c r="FE52">
        <v>1</v>
      </c>
      <c r="FF52">
        <v>7.189073500000001</v>
      </c>
      <c r="FG52">
        <v>-8.3049005628507158E-2</v>
      </c>
      <c r="FH52">
        <v>8.8165890655059771E-3</v>
      </c>
      <c r="FI52">
        <v>1</v>
      </c>
      <c r="FJ52">
        <v>2</v>
      </c>
      <c r="FK52">
        <v>2</v>
      </c>
      <c r="FL52" t="s">
        <v>406</v>
      </c>
      <c r="FM52">
        <v>3.1115499999999998</v>
      </c>
      <c r="FN52">
        <v>2.7383899999999999</v>
      </c>
      <c r="FO52">
        <v>6.6953200000000004E-2</v>
      </c>
      <c r="FP52">
        <v>7.1637099999999995E-2</v>
      </c>
      <c r="FQ52">
        <v>0.107102</v>
      </c>
      <c r="FR52">
        <v>8.2635799999999995E-2</v>
      </c>
      <c r="FS52">
        <v>22471.5</v>
      </c>
      <c r="FT52">
        <v>23169.4</v>
      </c>
      <c r="FU52">
        <v>23931.200000000001</v>
      </c>
      <c r="FV52">
        <v>25255</v>
      </c>
      <c r="FW52">
        <v>30794.2</v>
      </c>
      <c r="FX52">
        <v>32498.3</v>
      </c>
      <c r="FY52">
        <v>38141.199999999997</v>
      </c>
      <c r="FZ52">
        <v>39292.199999999997</v>
      </c>
      <c r="GA52">
        <v>2.1791299999999998</v>
      </c>
      <c r="GB52">
        <v>1.8390200000000001</v>
      </c>
      <c r="GC52">
        <v>1.48378E-2</v>
      </c>
      <c r="GD52">
        <v>0</v>
      </c>
      <c r="GE52">
        <v>27.7484</v>
      </c>
      <c r="GF52">
        <v>999.9</v>
      </c>
      <c r="GG52">
        <v>53.2</v>
      </c>
      <c r="GH52">
        <v>35.9</v>
      </c>
      <c r="GI52">
        <v>31.732399999999998</v>
      </c>
      <c r="GJ52">
        <v>61.348199999999999</v>
      </c>
      <c r="GK52">
        <v>26.193899999999999</v>
      </c>
      <c r="GL52">
        <v>1</v>
      </c>
      <c r="GM52">
        <v>0.28474100000000002</v>
      </c>
      <c r="GN52">
        <v>1.4915499999999999</v>
      </c>
      <c r="GO52">
        <v>20.316199999999998</v>
      </c>
      <c r="GP52">
        <v>5.2532300000000003</v>
      </c>
      <c r="GQ52">
        <v>12.0101</v>
      </c>
      <c r="GR52">
        <v>4.9797500000000001</v>
      </c>
      <c r="GS52">
        <v>3.2930000000000001</v>
      </c>
      <c r="GT52">
        <v>9999</v>
      </c>
      <c r="GU52">
        <v>9999</v>
      </c>
      <c r="GV52">
        <v>9999</v>
      </c>
      <c r="GW52">
        <v>999.9</v>
      </c>
      <c r="GX52">
        <v>1.8760699999999999</v>
      </c>
      <c r="GY52">
        <v>1.8769800000000001</v>
      </c>
      <c r="GZ52">
        <v>1.88324</v>
      </c>
      <c r="HA52">
        <v>1.8863399999999999</v>
      </c>
      <c r="HB52">
        <v>1.87714</v>
      </c>
      <c r="HC52">
        <v>1.88371</v>
      </c>
      <c r="HD52">
        <v>1.88263</v>
      </c>
      <c r="HE52">
        <v>1.8861000000000001</v>
      </c>
      <c r="HF52">
        <v>5</v>
      </c>
      <c r="HG52">
        <v>0</v>
      </c>
      <c r="HH52">
        <v>0</v>
      </c>
      <c r="HI52">
        <v>0</v>
      </c>
      <c r="HJ52" t="s">
        <v>407</v>
      </c>
      <c r="HK52" t="s">
        <v>408</v>
      </c>
      <c r="HL52" t="s">
        <v>409</v>
      </c>
      <c r="HM52" t="s">
        <v>409</v>
      </c>
      <c r="HN52" t="s">
        <v>409</v>
      </c>
      <c r="HO52" t="s">
        <v>409</v>
      </c>
      <c r="HP52">
        <v>0</v>
      </c>
      <c r="HQ52">
        <v>100</v>
      </c>
      <c r="HR52">
        <v>100</v>
      </c>
      <c r="HS52">
        <v>0.13700000000000001</v>
      </c>
      <c r="HT52">
        <v>6.0000000000000001E-3</v>
      </c>
      <c r="HU52">
        <v>0.45695935824173201</v>
      </c>
      <c r="HV52">
        <v>-1.525366800250961E-3</v>
      </c>
      <c r="HW52">
        <v>1.461931187239696E-6</v>
      </c>
      <c r="HX52">
        <v>-4.9129200544651127E-10</v>
      </c>
      <c r="HY52">
        <v>-4.5649735459657448E-2</v>
      </c>
      <c r="HZ52">
        <v>1.0304401366260089E-2</v>
      </c>
      <c r="IA52">
        <v>-7.4986175083245816E-4</v>
      </c>
      <c r="IB52">
        <v>1.7208249193675381E-5</v>
      </c>
      <c r="IC52">
        <v>3</v>
      </c>
      <c r="ID52">
        <v>2175</v>
      </c>
      <c r="IE52">
        <v>1</v>
      </c>
      <c r="IF52">
        <v>24</v>
      </c>
      <c r="IG52">
        <v>1.4</v>
      </c>
      <c r="IH52">
        <v>1.3</v>
      </c>
      <c r="II52">
        <v>0.79345699999999997</v>
      </c>
      <c r="IJ52">
        <v>2.6660200000000001</v>
      </c>
      <c r="IK52">
        <v>1.6015600000000001</v>
      </c>
      <c r="IL52">
        <v>2.34985</v>
      </c>
      <c r="IM52">
        <v>1.5502899999999999</v>
      </c>
      <c r="IN52">
        <v>2.34985</v>
      </c>
      <c r="IO52">
        <v>39.8932</v>
      </c>
      <c r="IP52">
        <v>24.087499999999999</v>
      </c>
      <c r="IQ52">
        <v>18</v>
      </c>
      <c r="IR52">
        <v>596.95399999999995</v>
      </c>
      <c r="IS52">
        <v>418.44200000000001</v>
      </c>
      <c r="IT52">
        <v>26.1143</v>
      </c>
      <c r="IU52">
        <v>30.866</v>
      </c>
      <c r="IV52">
        <v>30.0002</v>
      </c>
      <c r="IW52">
        <v>30.734200000000001</v>
      </c>
      <c r="IX52">
        <v>30.723600000000001</v>
      </c>
      <c r="IY52">
        <v>15.853899999999999</v>
      </c>
      <c r="IZ52">
        <v>55.3596</v>
      </c>
      <c r="JA52">
        <v>0</v>
      </c>
      <c r="JB52">
        <v>26.114100000000001</v>
      </c>
      <c r="JC52">
        <v>300</v>
      </c>
      <c r="JD52">
        <v>16.363800000000001</v>
      </c>
      <c r="JE52">
        <v>99.488200000000006</v>
      </c>
      <c r="JF52">
        <v>99.446299999999994</v>
      </c>
    </row>
    <row r="53" spans="1:266" x14ac:dyDescent="0.25">
      <c r="A53">
        <v>37</v>
      </c>
      <c r="B53">
        <v>1657468979</v>
      </c>
      <c r="C53">
        <v>6893.5</v>
      </c>
      <c r="D53" t="s">
        <v>592</v>
      </c>
      <c r="E53" t="s">
        <v>593</v>
      </c>
      <c r="F53" t="s">
        <v>396</v>
      </c>
      <c r="G53" t="s">
        <v>397</v>
      </c>
      <c r="H53" t="s">
        <v>582</v>
      </c>
      <c r="I53" t="s">
        <v>398</v>
      </c>
      <c r="J53" t="s">
        <v>583</v>
      </c>
      <c r="K53">
        <v>1657468979</v>
      </c>
      <c r="L53">
        <f t="shared" si="46"/>
        <v>6.0104195502443331E-3</v>
      </c>
      <c r="M53">
        <f t="shared" si="47"/>
        <v>6.0104195502443334</v>
      </c>
      <c r="N53">
        <f t="shared" si="48"/>
        <v>10.462339245371682</v>
      </c>
      <c r="O53">
        <f t="shared" si="49"/>
        <v>186.12700000000001</v>
      </c>
      <c r="P53">
        <f t="shared" si="50"/>
        <v>141.3579183478048</v>
      </c>
      <c r="Q53">
        <f t="shared" si="51"/>
        <v>14.082359248434601</v>
      </c>
      <c r="R53">
        <f t="shared" si="52"/>
        <v>18.542344924635003</v>
      </c>
      <c r="S53">
        <f t="shared" si="53"/>
        <v>0.43812601529599893</v>
      </c>
      <c r="T53">
        <f t="shared" si="54"/>
        <v>2.9200559056614668</v>
      </c>
      <c r="U53">
        <f t="shared" si="55"/>
        <v>0.40461028104348351</v>
      </c>
      <c r="V53">
        <f t="shared" si="56"/>
        <v>0.25567868941609873</v>
      </c>
      <c r="W53">
        <f t="shared" si="57"/>
        <v>344.34721246973032</v>
      </c>
      <c r="X53">
        <f t="shared" si="58"/>
        <v>28.917419624154672</v>
      </c>
      <c r="Y53">
        <f t="shared" si="59"/>
        <v>27.9803</v>
      </c>
      <c r="Z53">
        <f t="shared" si="60"/>
        <v>3.7904837076789244</v>
      </c>
      <c r="AA53">
        <f t="shared" si="61"/>
        <v>60.49023799048836</v>
      </c>
      <c r="AB53">
        <f t="shared" si="62"/>
        <v>2.3562696244604999</v>
      </c>
      <c r="AC53">
        <f t="shared" si="63"/>
        <v>3.895289062726131</v>
      </c>
      <c r="AD53">
        <f t="shared" si="64"/>
        <v>1.4342140832184245</v>
      </c>
      <c r="AE53">
        <f t="shared" si="65"/>
        <v>-265.05950216577509</v>
      </c>
      <c r="AF53">
        <f t="shared" si="66"/>
        <v>73.769848897849229</v>
      </c>
      <c r="AG53">
        <f t="shared" si="67"/>
        <v>5.5185788686009793</v>
      </c>
      <c r="AH53">
        <f t="shared" si="68"/>
        <v>158.57613807040542</v>
      </c>
      <c r="AI53">
        <v>0</v>
      </c>
      <c r="AJ53">
        <v>0</v>
      </c>
      <c r="AK53">
        <f t="shared" si="69"/>
        <v>1</v>
      </c>
      <c r="AL53">
        <f t="shared" si="70"/>
        <v>0</v>
      </c>
      <c r="AM53">
        <f t="shared" si="71"/>
        <v>52340.084540512151</v>
      </c>
      <c r="AN53" t="s">
        <v>400</v>
      </c>
      <c r="AO53">
        <v>12165.1</v>
      </c>
      <c r="AP53">
        <v>210.61769230769229</v>
      </c>
      <c r="AQ53">
        <v>938.28899999999999</v>
      </c>
      <c r="AR53">
        <f t="shared" si="72"/>
        <v>0.77553004212167864</v>
      </c>
      <c r="AS53">
        <v>-0.38717931741538342</v>
      </c>
      <c r="AT53" t="s">
        <v>594</v>
      </c>
      <c r="AU53">
        <v>10148.799999999999</v>
      </c>
      <c r="AV53">
        <v>825.72107692307702</v>
      </c>
      <c r="AW53">
        <v>1118.83</v>
      </c>
      <c r="AX53">
        <f t="shared" si="73"/>
        <v>0.2619780691230329</v>
      </c>
      <c r="AY53">
        <v>0.5</v>
      </c>
      <c r="AZ53">
        <f t="shared" si="74"/>
        <v>1513.0842062348652</v>
      </c>
      <c r="BA53">
        <f t="shared" si="75"/>
        <v>10.462339245371682</v>
      </c>
      <c r="BB53">
        <f t="shared" si="76"/>
        <v>198.19743938498343</v>
      </c>
      <c r="BC53">
        <f t="shared" si="77"/>
        <v>7.1704658062520096E-3</v>
      </c>
      <c r="BD53">
        <f t="shared" si="78"/>
        <v>-0.16136589115415206</v>
      </c>
      <c r="BE53">
        <f t="shared" si="79"/>
        <v>218.53336293476485</v>
      </c>
      <c r="BF53" t="s">
        <v>595</v>
      </c>
      <c r="BG53">
        <v>604.19000000000005</v>
      </c>
      <c r="BH53">
        <f t="shared" si="80"/>
        <v>604.19000000000005</v>
      </c>
      <c r="BI53">
        <f t="shared" si="81"/>
        <v>0.45998051535979545</v>
      </c>
      <c r="BJ53">
        <f t="shared" si="82"/>
        <v>0.56954166616843416</v>
      </c>
      <c r="BK53">
        <f t="shared" si="83"/>
        <v>-0.5403817431360165</v>
      </c>
      <c r="BL53">
        <f t="shared" si="84"/>
        <v>0.32273172318231236</v>
      </c>
      <c r="BM53">
        <f t="shared" si="85"/>
        <v>-0.24810789994256699</v>
      </c>
      <c r="BN53">
        <f t="shared" si="86"/>
        <v>0.41674045740068127</v>
      </c>
      <c r="BO53">
        <f t="shared" si="87"/>
        <v>0.58325954259931878</v>
      </c>
      <c r="BP53">
        <v>468</v>
      </c>
      <c r="BQ53">
        <v>300</v>
      </c>
      <c r="BR53">
        <v>300</v>
      </c>
      <c r="BS53">
        <v>300</v>
      </c>
      <c r="BT53">
        <v>10148.799999999999</v>
      </c>
      <c r="BU53">
        <v>1054.17</v>
      </c>
      <c r="BV53">
        <v>-6.9273299999999998E-3</v>
      </c>
      <c r="BW53">
        <v>-2.23</v>
      </c>
      <c r="BX53" t="s">
        <v>403</v>
      </c>
      <c r="BY53" t="s">
        <v>403</v>
      </c>
      <c r="BZ53" t="s">
        <v>403</v>
      </c>
      <c r="CA53" t="s">
        <v>403</v>
      </c>
      <c r="CB53" t="s">
        <v>403</v>
      </c>
      <c r="CC53" t="s">
        <v>403</v>
      </c>
      <c r="CD53" t="s">
        <v>403</v>
      </c>
      <c r="CE53" t="s">
        <v>403</v>
      </c>
      <c r="CF53" t="s">
        <v>403</v>
      </c>
      <c r="CG53" t="s">
        <v>403</v>
      </c>
      <c r="CH53">
        <f t="shared" si="88"/>
        <v>1799.88</v>
      </c>
      <c r="CI53">
        <f t="shared" si="89"/>
        <v>1513.0842062348652</v>
      </c>
      <c r="CJ53">
        <f t="shared" si="90"/>
        <v>0.84065838068919319</v>
      </c>
      <c r="CK53">
        <f t="shared" si="91"/>
        <v>0.19131676137838649</v>
      </c>
      <c r="CL53">
        <v>6</v>
      </c>
      <c r="CM53">
        <v>0.5</v>
      </c>
      <c r="CN53" t="s">
        <v>404</v>
      </c>
      <c r="CO53">
        <v>2</v>
      </c>
      <c r="CP53">
        <v>1657468979</v>
      </c>
      <c r="CQ53">
        <v>186.12700000000001</v>
      </c>
      <c r="CR53">
        <v>200.02600000000001</v>
      </c>
      <c r="CS53">
        <v>23.652100000000001</v>
      </c>
      <c r="CT53">
        <v>16.609300000000001</v>
      </c>
      <c r="CU53">
        <v>185.94499999999999</v>
      </c>
      <c r="CV53">
        <v>23.647099999999998</v>
      </c>
      <c r="CW53">
        <v>499.93700000000001</v>
      </c>
      <c r="CX53">
        <v>99.522000000000006</v>
      </c>
      <c r="CY53">
        <v>0.100005</v>
      </c>
      <c r="CZ53">
        <v>28.448899999999998</v>
      </c>
      <c r="DA53">
        <v>27.9803</v>
      </c>
      <c r="DB53">
        <v>999.9</v>
      </c>
      <c r="DC53">
        <v>0</v>
      </c>
      <c r="DD53">
        <v>0</v>
      </c>
      <c r="DE53">
        <v>9993.75</v>
      </c>
      <c r="DF53">
        <v>0</v>
      </c>
      <c r="DG53">
        <v>2012.83</v>
      </c>
      <c r="DH53">
        <v>-13.8994</v>
      </c>
      <c r="DI53">
        <v>190.636</v>
      </c>
      <c r="DJ53">
        <v>203.405</v>
      </c>
      <c r="DK53">
        <v>7.0428300000000004</v>
      </c>
      <c r="DL53">
        <v>200.02600000000001</v>
      </c>
      <c r="DM53">
        <v>16.609300000000001</v>
      </c>
      <c r="DN53">
        <v>2.3538999999999999</v>
      </c>
      <c r="DO53">
        <v>1.65299</v>
      </c>
      <c r="DP53">
        <v>20.0501</v>
      </c>
      <c r="DQ53">
        <v>14.4618</v>
      </c>
      <c r="DR53">
        <v>1799.88</v>
      </c>
      <c r="DS53">
        <v>0.97799000000000003</v>
      </c>
      <c r="DT53">
        <v>2.20097E-2</v>
      </c>
      <c r="DU53">
        <v>0</v>
      </c>
      <c r="DV53">
        <v>825.24</v>
      </c>
      <c r="DW53">
        <v>5.0005300000000004</v>
      </c>
      <c r="DX53">
        <v>16053.1</v>
      </c>
      <c r="DY53">
        <v>16034.2</v>
      </c>
      <c r="DZ53">
        <v>48.75</v>
      </c>
      <c r="EA53">
        <v>50.375</v>
      </c>
      <c r="EB53">
        <v>49.5</v>
      </c>
      <c r="EC53">
        <v>49.311999999999998</v>
      </c>
      <c r="ED53">
        <v>49.875</v>
      </c>
      <c r="EE53">
        <v>1755.37</v>
      </c>
      <c r="EF53">
        <v>39.5</v>
      </c>
      <c r="EG53">
        <v>0</v>
      </c>
      <c r="EH53">
        <v>122</v>
      </c>
      <c r="EI53">
        <v>0</v>
      </c>
      <c r="EJ53">
        <v>825.72107692307702</v>
      </c>
      <c r="EK53">
        <v>-2.426051283349604</v>
      </c>
      <c r="EL53">
        <v>-64.60170940925542</v>
      </c>
      <c r="EM53">
        <v>16061.5</v>
      </c>
      <c r="EN53">
        <v>15</v>
      </c>
      <c r="EO53">
        <v>1657468932.5</v>
      </c>
      <c r="EP53" t="s">
        <v>596</v>
      </c>
      <c r="EQ53">
        <v>1657468922</v>
      </c>
      <c r="ER53">
        <v>1657468932.5</v>
      </c>
      <c r="ES53">
        <v>46</v>
      </c>
      <c r="ET53">
        <v>-3.9E-2</v>
      </c>
      <c r="EU53">
        <v>-1E-3</v>
      </c>
      <c r="EV53">
        <v>0.16800000000000001</v>
      </c>
      <c r="EW53">
        <v>-4.0000000000000001E-3</v>
      </c>
      <c r="EX53">
        <v>200</v>
      </c>
      <c r="EY53">
        <v>16</v>
      </c>
      <c r="EZ53">
        <v>0.16</v>
      </c>
      <c r="FA53">
        <v>0.01</v>
      </c>
      <c r="FB53">
        <v>-13.88001219512195</v>
      </c>
      <c r="FC53">
        <v>-0.25685226480836199</v>
      </c>
      <c r="FD53">
        <v>4.0833052101966673E-2</v>
      </c>
      <c r="FE53">
        <v>1</v>
      </c>
      <c r="FF53">
        <v>7.0608336585365858</v>
      </c>
      <c r="FG53">
        <v>-6.3395958188145168E-2</v>
      </c>
      <c r="FH53">
        <v>1.9780998859597609E-2</v>
      </c>
      <c r="FI53">
        <v>1</v>
      </c>
      <c r="FJ53">
        <v>2</v>
      </c>
      <c r="FK53">
        <v>2</v>
      </c>
      <c r="FL53" t="s">
        <v>406</v>
      </c>
      <c r="FM53">
        <v>3.1112099999999998</v>
      </c>
      <c r="FN53">
        <v>2.73828</v>
      </c>
      <c r="FO53">
        <v>4.7517499999999997E-2</v>
      </c>
      <c r="FP53">
        <v>5.0784999999999997E-2</v>
      </c>
      <c r="FQ53">
        <v>0.107347</v>
      </c>
      <c r="FR53">
        <v>8.3399399999999999E-2</v>
      </c>
      <c r="FS53">
        <v>22940.5</v>
      </c>
      <c r="FT53">
        <v>23690.7</v>
      </c>
      <c r="FU53">
        <v>23932.400000000001</v>
      </c>
      <c r="FV53">
        <v>25256</v>
      </c>
      <c r="FW53">
        <v>30787.200000000001</v>
      </c>
      <c r="FX53">
        <v>32472.1</v>
      </c>
      <c r="FY53">
        <v>38143</v>
      </c>
      <c r="FZ53">
        <v>39293.199999999997</v>
      </c>
      <c r="GA53">
        <v>2.1790500000000002</v>
      </c>
      <c r="GB53">
        <v>1.8380799999999999</v>
      </c>
      <c r="GC53">
        <v>7.2494100000000004E-3</v>
      </c>
      <c r="GD53">
        <v>0</v>
      </c>
      <c r="GE53">
        <v>27.861999999999998</v>
      </c>
      <c r="GF53">
        <v>999.9</v>
      </c>
      <c r="GG53">
        <v>52.9</v>
      </c>
      <c r="GH53">
        <v>36.1</v>
      </c>
      <c r="GI53">
        <v>31.9026</v>
      </c>
      <c r="GJ53">
        <v>61.3782</v>
      </c>
      <c r="GK53">
        <v>26.482399999999998</v>
      </c>
      <c r="GL53">
        <v>1</v>
      </c>
      <c r="GM53">
        <v>0.28407500000000002</v>
      </c>
      <c r="GN53">
        <v>0.22221099999999999</v>
      </c>
      <c r="GO53">
        <v>20.320699999999999</v>
      </c>
      <c r="GP53">
        <v>5.2529300000000001</v>
      </c>
      <c r="GQ53">
        <v>12.0099</v>
      </c>
      <c r="GR53">
        <v>4.9796500000000004</v>
      </c>
      <c r="GS53">
        <v>3.2930000000000001</v>
      </c>
      <c r="GT53">
        <v>9999</v>
      </c>
      <c r="GU53">
        <v>9999</v>
      </c>
      <c r="GV53">
        <v>9999</v>
      </c>
      <c r="GW53">
        <v>999.9</v>
      </c>
      <c r="GX53">
        <v>1.8760699999999999</v>
      </c>
      <c r="GY53">
        <v>1.8769800000000001</v>
      </c>
      <c r="GZ53">
        <v>1.88324</v>
      </c>
      <c r="HA53">
        <v>1.88629</v>
      </c>
      <c r="HB53">
        <v>1.87713</v>
      </c>
      <c r="HC53">
        <v>1.8836999999999999</v>
      </c>
      <c r="HD53">
        <v>1.88263</v>
      </c>
      <c r="HE53">
        <v>1.88611</v>
      </c>
      <c r="HF53">
        <v>5</v>
      </c>
      <c r="HG53">
        <v>0</v>
      </c>
      <c r="HH53">
        <v>0</v>
      </c>
      <c r="HI53">
        <v>0</v>
      </c>
      <c r="HJ53" t="s">
        <v>407</v>
      </c>
      <c r="HK53" t="s">
        <v>408</v>
      </c>
      <c r="HL53" t="s">
        <v>409</v>
      </c>
      <c r="HM53" t="s">
        <v>409</v>
      </c>
      <c r="HN53" t="s">
        <v>409</v>
      </c>
      <c r="HO53" t="s">
        <v>409</v>
      </c>
      <c r="HP53">
        <v>0</v>
      </c>
      <c r="HQ53">
        <v>100</v>
      </c>
      <c r="HR53">
        <v>100</v>
      </c>
      <c r="HS53">
        <v>0.182</v>
      </c>
      <c r="HT53">
        <v>5.0000000000000001E-3</v>
      </c>
      <c r="HU53">
        <v>0.41839563470770502</v>
      </c>
      <c r="HV53">
        <v>-1.525366800250961E-3</v>
      </c>
      <c r="HW53">
        <v>1.461931187239696E-6</v>
      </c>
      <c r="HX53">
        <v>-4.9129200544651127E-10</v>
      </c>
      <c r="HY53">
        <v>-4.6949883538399191E-2</v>
      </c>
      <c r="HZ53">
        <v>1.0304401366260089E-2</v>
      </c>
      <c r="IA53">
        <v>-7.4986175083245816E-4</v>
      </c>
      <c r="IB53">
        <v>1.7208249193675381E-5</v>
      </c>
      <c r="IC53">
        <v>3</v>
      </c>
      <c r="ID53">
        <v>2175</v>
      </c>
      <c r="IE53">
        <v>1</v>
      </c>
      <c r="IF53">
        <v>24</v>
      </c>
      <c r="IG53">
        <v>0.9</v>
      </c>
      <c r="IH53">
        <v>0.8</v>
      </c>
      <c r="II53">
        <v>0.58105499999999999</v>
      </c>
      <c r="IJ53">
        <v>2.6843300000000001</v>
      </c>
      <c r="IK53">
        <v>1.6015600000000001</v>
      </c>
      <c r="IL53">
        <v>2.34985</v>
      </c>
      <c r="IM53">
        <v>1.5502899999999999</v>
      </c>
      <c r="IN53">
        <v>2.2961399999999998</v>
      </c>
      <c r="IO53">
        <v>40.146000000000001</v>
      </c>
      <c r="IP53">
        <v>24.087499999999999</v>
      </c>
      <c r="IQ53">
        <v>18</v>
      </c>
      <c r="IR53">
        <v>596.87599999999998</v>
      </c>
      <c r="IS53">
        <v>417.81900000000002</v>
      </c>
      <c r="IT53">
        <v>25.3443</v>
      </c>
      <c r="IU53">
        <v>30.853400000000001</v>
      </c>
      <c r="IV53">
        <v>29.998000000000001</v>
      </c>
      <c r="IW53">
        <v>30.7316</v>
      </c>
      <c r="IX53">
        <v>30.722300000000001</v>
      </c>
      <c r="IY53">
        <v>11.613099999999999</v>
      </c>
      <c r="IZ53">
        <v>54.882399999999997</v>
      </c>
      <c r="JA53">
        <v>0</v>
      </c>
      <c r="JB53">
        <v>25.6784</v>
      </c>
      <c r="JC53">
        <v>200</v>
      </c>
      <c r="JD53">
        <v>16.553599999999999</v>
      </c>
      <c r="JE53">
        <v>99.492999999999995</v>
      </c>
      <c r="JF53">
        <v>99.449299999999994</v>
      </c>
    </row>
    <row r="54" spans="1:266" x14ac:dyDescent="0.25">
      <c r="A54">
        <v>38</v>
      </c>
      <c r="B54">
        <v>1657469109.5</v>
      </c>
      <c r="C54">
        <v>7024</v>
      </c>
      <c r="D54" t="s">
        <v>597</v>
      </c>
      <c r="E54" t="s">
        <v>598</v>
      </c>
      <c r="F54" t="s">
        <v>396</v>
      </c>
      <c r="G54" t="s">
        <v>397</v>
      </c>
      <c r="H54" t="s">
        <v>582</v>
      </c>
      <c r="I54" t="s">
        <v>398</v>
      </c>
      <c r="J54" t="s">
        <v>583</v>
      </c>
      <c r="K54">
        <v>1657469109.5</v>
      </c>
      <c r="L54">
        <f t="shared" si="46"/>
        <v>6.0744737045031177E-3</v>
      </c>
      <c r="M54">
        <f t="shared" si="47"/>
        <v>6.0744737045031174</v>
      </c>
      <c r="N54">
        <f t="shared" si="48"/>
        <v>6.8176919697741107</v>
      </c>
      <c r="O54">
        <f t="shared" si="49"/>
        <v>140.81399999999999</v>
      </c>
      <c r="P54">
        <f t="shared" si="50"/>
        <v>111.39097753974644</v>
      </c>
      <c r="Q54">
        <f t="shared" si="51"/>
        <v>11.096706246607232</v>
      </c>
      <c r="R54">
        <f t="shared" si="52"/>
        <v>14.02781112009</v>
      </c>
      <c r="S54">
        <f t="shared" si="53"/>
        <v>0.44193749545207967</v>
      </c>
      <c r="T54">
        <f t="shared" si="54"/>
        <v>2.9186885961277502</v>
      </c>
      <c r="U54">
        <f t="shared" si="55"/>
        <v>0.40784573101016397</v>
      </c>
      <c r="V54">
        <f t="shared" si="56"/>
        <v>0.25774708332985286</v>
      </c>
      <c r="W54">
        <f t="shared" si="57"/>
        <v>344.3946993022173</v>
      </c>
      <c r="X54">
        <f t="shared" si="58"/>
        <v>28.814732433795037</v>
      </c>
      <c r="Y54">
        <f t="shared" si="59"/>
        <v>27.927600000000002</v>
      </c>
      <c r="Z54">
        <f t="shared" si="60"/>
        <v>3.7788523673303214</v>
      </c>
      <c r="AA54">
        <f t="shared" si="61"/>
        <v>60.393092257968981</v>
      </c>
      <c r="AB54">
        <f t="shared" si="62"/>
        <v>2.3406881305905003</v>
      </c>
      <c r="AC54">
        <f t="shared" si="63"/>
        <v>3.8757547313395633</v>
      </c>
      <c r="AD54">
        <f t="shared" si="64"/>
        <v>1.4381642367398211</v>
      </c>
      <c r="AE54">
        <f t="shared" si="65"/>
        <v>-267.88429036858747</v>
      </c>
      <c r="AF54">
        <f t="shared" si="66"/>
        <v>68.416797255662075</v>
      </c>
      <c r="AG54">
        <f t="shared" si="67"/>
        <v>5.1169760405623288</v>
      </c>
      <c r="AH54">
        <f t="shared" si="68"/>
        <v>150.04418222985424</v>
      </c>
      <c r="AI54">
        <v>0</v>
      </c>
      <c r="AJ54">
        <v>0</v>
      </c>
      <c r="AK54">
        <f t="shared" si="69"/>
        <v>1</v>
      </c>
      <c r="AL54">
        <f t="shared" si="70"/>
        <v>0</v>
      </c>
      <c r="AM54">
        <f t="shared" si="71"/>
        <v>52315.835641678961</v>
      </c>
      <c r="AN54" t="s">
        <v>400</v>
      </c>
      <c r="AO54">
        <v>12165.1</v>
      </c>
      <c r="AP54">
        <v>210.61769230769229</v>
      </c>
      <c r="AQ54">
        <v>938.28899999999999</v>
      </c>
      <c r="AR54">
        <f t="shared" si="72"/>
        <v>0.77553004212167864</v>
      </c>
      <c r="AS54">
        <v>-0.38717931741538342</v>
      </c>
      <c r="AT54" t="s">
        <v>599</v>
      </c>
      <c r="AU54">
        <v>10146.5</v>
      </c>
      <c r="AV54">
        <v>811.88173076923078</v>
      </c>
      <c r="AW54">
        <v>1062.6600000000001</v>
      </c>
      <c r="AX54">
        <f t="shared" si="73"/>
        <v>0.23599106885623744</v>
      </c>
      <c r="AY54">
        <v>0.5</v>
      </c>
      <c r="AZ54">
        <f t="shared" si="74"/>
        <v>1513.2941996511088</v>
      </c>
      <c r="BA54">
        <f t="shared" si="75"/>
        <v>6.8176919697741107</v>
      </c>
      <c r="BB54">
        <f t="shared" si="76"/>
        <v>178.56195783480476</v>
      </c>
      <c r="BC54">
        <f t="shared" si="77"/>
        <v>4.7610512806105934E-3</v>
      </c>
      <c r="BD54">
        <f t="shared" si="78"/>
        <v>-0.11703743436282545</v>
      </c>
      <c r="BE54">
        <f t="shared" si="79"/>
        <v>216.30019874509816</v>
      </c>
      <c r="BF54" t="s">
        <v>600</v>
      </c>
      <c r="BG54">
        <v>601.85</v>
      </c>
      <c r="BH54">
        <f t="shared" si="80"/>
        <v>601.85</v>
      </c>
      <c r="BI54">
        <f t="shared" si="81"/>
        <v>0.43363822859616441</v>
      </c>
      <c r="BJ54">
        <f t="shared" si="82"/>
        <v>0.54421186439263314</v>
      </c>
      <c r="BK54">
        <f t="shared" si="83"/>
        <v>-0.3696687958292591</v>
      </c>
      <c r="BL54">
        <f t="shared" si="84"/>
        <v>0.2943260762602074</v>
      </c>
      <c r="BM54">
        <f t="shared" si="85"/>
        <v>-0.17091645456576085</v>
      </c>
      <c r="BN54">
        <f t="shared" si="86"/>
        <v>0.40342564461252117</v>
      </c>
      <c r="BO54">
        <f t="shared" si="87"/>
        <v>0.59657435538747883</v>
      </c>
      <c r="BP54">
        <v>470</v>
      </c>
      <c r="BQ54">
        <v>300</v>
      </c>
      <c r="BR54">
        <v>300</v>
      </c>
      <c r="BS54">
        <v>300</v>
      </c>
      <c r="BT54">
        <v>10146.5</v>
      </c>
      <c r="BU54">
        <v>1009.62</v>
      </c>
      <c r="BV54">
        <v>-6.92554E-3</v>
      </c>
      <c r="BW54">
        <v>-1.46</v>
      </c>
      <c r="BX54" t="s">
        <v>403</v>
      </c>
      <c r="BY54" t="s">
        <v>403</v>
      </c>
      <c r="BZ54" t="s">
        <v>403</v>
      </c>
      <c r="CA54" t="s">
        <v>403</v>
      </c>
      <c r="CB54" t="s">
        <v>403</v>
      </c>
      <c r="CC54" t="s">
        <v>403</v>
      </c>
      <c r="CD54" t="s">
        <v>403</v>
      </c>
      <c r="CE54" t="s">
        <v>403</v>
      </c>
      <c r="CF54" t="s">
        <v>403</v>
      </c>
      <c r="CG54" t="s">
        <v>403</v>
      </c>
      <c r="CH54">
        <f t="shared" si="88"/>
        <v>1800.13</v>
      </c>
      <c r="CI54">
        <f t="shared" si="89"/>
        <v>1513.2941996511088</v>
      </c>
      <c r="CJ54">
        <f t="shared" si="90"/>
        <v>0.84065828559665612</v>
      </c>
      <c r="CK54">
        <f t="shared" si="91"/>
        <v>0.1913165711933123</v>
      </c>
      <c r="CL54">
        <v>6</v>
      </c>
      <c r="CM54">
        <v>0.5</v>
      </c>
      <c r="CN54" t="s">
        <v>404</v>
      </c>
      <c r="CO54">
        <v>2</v>
      </c>
      <c r="CP54">
        <v>1657469109.5</v>
      </c>
      <c r="CQ54">
        <v>140.81399999999999</v>
      </c>
      <c r="CR54">
        <v>150.02000000000001</v>
      </c>
      <c r="CS54">
        <v>23.496300000000002</v>
      </c>
      <c r="CT54">
        <v>16.3795</v>
      </c>
      <c r="CU54">
        <v>140.648</v>
      </c>
      <c r="CV54">
        <v>23.490300000000001</v>
      </c>
      <c r="CW54">
        <v>500.09100000000001</v>
      </c>
      <c r="CX54">
        <v>99.519000000000005</v>
      </c>
      <c r="CY54">
        <v>0.100435</v>
      </c>
      <c r="CZ54">
        <v>28.362400000000001</v>
      </c>
      <c r="DA54">
        <v>27.927600000000002</v>
      </c>
      <c r="DB54">
        <v>999.9</v>
      </c>
      <c r="DC54">
        <v>0</v>
      </c>
      <c r="DD54">
        <v>0</v>
      </c>
      <c r="DE54">
        <v>9986.25</v>
      </c>
      <c r="DF54">
        <v>0</v>
      </c>
      <c r="DG54">
        <v>2013.19</v>
      </c>
      <c r="DH54">
        <v>-9.2061899999999994</v>
      </c>
      <c r="DI54">
        <v>144.202</v>
      </c>
      <c r="DJ54">
        <v>152.51900000000001</v>
      </c>
      <c r="DK54">
        <v>7.1167400000000001</v>
      </c>
      <c r="DL54">
        <v>150.02000000000001</v>
      </c>
      <c r="DM54">
        <v>16.3795</v>
      </c>
      <c r="DN54">
        <v>2.33833</v>
      </c>
      <c r="DO54">
        <v>1.6300699999999999</v>
      </c>
      <c r="DP54">
        <v>19.942900000000002</v>
      </c>
      <c r="DQ54">
        <v>14.2461</v>
      </c>
      <c r="DR54">
        <v>1800.13</v>
      </c>
      <c r="DS54">
        <v>0.97799700000000001</v>
      </c>
      <c r="DT54">
        <v>2.2002600000000001E-2</v>
      </c>
      <c r="DU54">
        <v>0</v>
      </c>
      <c r="DV54">
        <v>811.44200000000001</v>
      </c>
      <c r="DW54">
        <v>5.0005300000000004</v>
      </c>
      <c r="DX54">
        <v>15814.9</v>
      </c>
      <c r="DY54">
        <v>16036.4</v>
      </c>
      <c r="DZ54">
        <v>49.125</v>
      </c>
      <c r="EA54">
        <v>50.75</v>
      </c>
      <c r="EB54">
        <v>49.875</v>
      </c>
      <c r="EC54">
        <v>49.686999999999998</v>
      </c>
      <c r="ED54">
        <v>50.25</v>
      </c>
      <c r="EE54">
        <v>1755.63</v>
      </c>
      <c r="EF54">
        <v>39.5</v>
      </c>
      <c r="EG54">
        <v>0</v>
      </c>
      <c r="EH54">
        <v>130.4000000953674</v>
      </c>
      <c r="EI54">
        <v>0</v>
      </c>
      <c r="EJ54">
        <v>811.88173076923078</v>
      </c>
      <c r="EK54">
        <v>-3.9032136764837029</v>
      </c>
      <c r="EL54">
        <v>-56.222222334420621</v>
      </c>
      <c r="EM54">
        <v>15820.596153846151</v>
      </c>
      <c r="EN54">
        <v>15</v>
      </c>
      <c r="EO54">
        <v>1657469057.5</v>
      </c>
      <c r="EP54" t="s">
        <v>601</v>
      </c>
      <c r="EQ54">
        <v>1657469045</v>
      </c>
      <c r="ER54">
        <v>1657469057.5</v>
      </c>
      <c r="ES54">
        <v>47</v>
      </c>
      <c r="ET54">
        <v>-6.5000000000000002E-2</v>
      </c>
      <c r="EU54">
        <v>2E-3</v>
      </c>
      <c r="EV54">
        <v>0.156</v>
      </c>
      <c r="EW54">
        <v>-2E-3</v>
      </c>
      <c r="EX54">
        <v>150</v>
      </c>
      <c r="EY54">
        <v>16</v>
      </c>
      <c r="EZ54">
        <v>0.21</v>
      </c>
      <c r="FA54">
        <v>0.01</v>
      </c>
      <c r="FB54">
        <v>-9.2021717499999998</v>
      </c>
      <c r="FC54">
        <v>-0.40212551594746809</v>
      </c>
      <c r="FD54">
        <v>4.3880770440336392E-2</v>
      </c>
      <c r="FE54">
        <v>1</v>
      </c>
      <c r="FF54">
        <v>7.1021370000000008</v>
      </c>
      <c r="FG54">
        <v>-4.8989493433417443E-2</v>
      </c>
      <c r="FH54">
        <v>1.591894142209219E-2</v>
      </c>
      <c r="FI54">
        <v>1</v>
      </c>
      <c r="FJ54">
        <v>2</v>
      </c>
      <c r="FK54">
        <v>2</v>
      </c>
      <c r="FL54" t="s">
        <v>406</v>
      </c>
      <c r="FM54">
        <v>3.1117900000000001</v>
      </c>
      <c r="FN54">
        <v>2.7386499999999998</v>
      </c>
      <c r="FO54">
        <v>3.6833100000000001E-2</v>
      </c>
      <c r="FP54">
        <v>3.9170900000000002E-2</v>
      </c>
      <c r="FQ54">
        <v>0.10682700000000001</v>
      </c>
      <c r="FR54">
        <v>8.2536700000000005E-2</v>
      </c>
      <c r="FS54">
        <v>23193.5</v>
      </c>
      <c r="FT54">
        <v>23975.9</v>
      </c>
      <c r="FU54">
        <v>23928.400000000001</v>
      </c>
      <c r="FV54">
        <v>25251.7</v>
      </c>
      <c r="FW54">
        <v>30800</v>
      </c>
      <c r="FX54">
        <v>32497.599999999999</v>
      </c>
      <c r="FY54">
        <v>38136.699999999997</v>
      </c>
      <c r="FZ54">
        <v>39287.1</v>
      </c>
      <c r="GA54">
        <v>2.17855</v>
      </c>
      <c r="GB54">
        <v>1.8342000000000001</v>
      </c>
      <c r="GC54">
        <v>5.1856000000000003E-3</v>
      </c>
      <c r="GD54">
        <v>0</v>
      </c>
      <c r="GE54">
        <v>27.8429</v>
      </c>
      <c r="GF54">
        <v>999.9</v>
      </c>
      <c r="GG54">
        <v>52.5</v>
      </c>
      <c r="GH54">
        <v>36.299999999999997</v>
      </c>
      <c r="GI54">
        <v>32.0105</v>
      </c>
      <c r="GJ54">
        <v>61.368200000000002</v>
      </c>
      <c r="GK54">
        <v>26.318100000000001</v>
      </c>
      <c r="GL54">
        <v>1</v>
      </c>
      <c r="GM54">
        <v>0.291265</v>
      </c>
      <c r="GN54">
        <v>1.6378900000000001</v>
      </c>
      <c r="GO54">
        <v>20.314399999999999</v>
      </c>
      <c r="GP54">
        <v>5.2536800000000001</v>
      </c>
      <c r="GQ54">
        <v>12.0101</v>
      </c>
      <c r="GR54">
        <v>4.9797500000000001</v>
      </c>
      <c r="GS54">
        <v>3.2929300000000001</v>
      </c>
      <c r="GT54">
        <v>9999</v>
      </c>
      <c r="GU54">
        <v>9999</v>
      </c>
      <c r="GV54">
        <v>9999</v>
      </c>
      <c r="GW54">
        <v>999.9</v>
      </c>
      <c r="GX54">
        <v>1.8760699999999999</v>
      </c>
      <c r="GY54">
        <v>1.8769800000000001</v>
      </c>
      <c r="GZ54">
        <v>1.88324</v>
      </c>
      <c r="HA54">
        <v>1.8863099999999999</v>
      </c>
      <c r="HB54">
        <v>1.87714</v>
      </c>
      <c r="HC54">
        <v>1.8836999999999999</v>
      </c>
      <c r="HD54">
        <v>1.88263</v>
      </c>
      <c r="HE54">
        <v>1.8860600000000001</v>
      </c>
      <c r="HF54">
        <v>5</v>
      </c>
      <c r="HG54">
        <v>0</v>
      </c>
      <c r="HH54">
        <v>0</v>
      </c>
      <c r="HI54">
        <v>0</v>
      </c>
      <c r="HJ54" t="s">
        <v>407</v>
      </c>
      <c r="HK54" t="s">
        <v>408</v>
      </c>
      <c r="HL54" t="s">
        <v>409</v>
      </c>
      <c r="HM54" t="s">
        <v>409</v>
      </c>
      <c r="HN54" t="s">
        <v>409</v>
      </c>
      <c r="HO54" t="s">
        <v>409</v>
      </c>
      <c r="HP54">
        <v>0</v>
      </c>
      <c r="HQ54">
        <v>100</v>
      </c>
      <c r="HR54">
        <v>100</v>
      </c>
      <c r="HS54">
        <v>0.16600000000000001</v>
      </c>
      <c r="HT54">
        <v>6.0000000000000001E-3</v>
      </c>
      <c r="HU54">
        <v>0.35310781080902398</v>
      </c>
      <c r="HV54">
        <v>-1.525366800250961E-3</v>
      </c>
      <c r="HW54">
        <v>1.461931187239696E-6</v>
      </c>
      <c r="HX54">
        <v>-4.9129200544651127E-10</v>
      </c>
      <c r="HY54">
        <v>-4.5386072812398787E-2</v>
      </c>
      <c r="HZ54">
        <v>1.0304401366260089E-2</v>
      </c>
      <c r="IA54">
        <v>-7.4986175083245816E-4</v>
      </c>
      <c r="IB54">
        <v>1.7208249193675381E-5</v>
      </c>
      <c r="IC54">
        <v>3</v>
      </c>
      <c r="ID54">
        <v>2175</v>
      </c>
      <c r="IE54">
        <v>1</v>
      </c>
      <c r="IF54">
        <v>24</v>
      </c>
      <c r="IG54">
        <v>1.1000000000000001</v>
      </c>
      <c r="IH54">
        <v>0.9</v>
      </c>
      <c r="II54">
        <v>0.47119100000000003</v>
      </c>
      <c r="IJ54">
        <v>2.6855500000000001</v>
      </c>
      <c r="IK54">
        <v>1.6015600000000001</v>
      </c>
      <c r="IL54">
        <v>2.34741</v>
      </c>
      <c r="IM54">
        <v>1.5502899999999999</v>
      </c>
      <c r="IN54">
        <v>2.3950200000000001</v>
      </c>
      <c r="IO54">
        <v>40.476500000000001</v>
      </c>
      <c r="IP54">
        <v>24.096299999999999</v>
      </c>
      <c r="IQ54">
        <v>18</v>
      </c>
      <c r="IR54">
        <v>597.06100000000004</v>
      </c>
      <c r="IS54">
        <v>415.733</v>
      </c>
      <c r="IT54">
        <v>25.735099999999999</v>
      </c>
      <c r="IU54">
        <v>30.926500000000001</v>
      </c>
      <c r="IV54">
        <v>30.000299999999999</v>
      </c>
      <c r="IW54">
        <v>30.787800000000001</v>
      </c>
      <c r="IX54">
        <v>30.778500000000001</v>
      </c>
      <c r="IY54">
        <v>9.4266100000000002</v>
      </c>
      <c r="IZ54">
        <v>55.687199999999997</v>
      </c>
      <c r="JA54">
        <v>0</v>
      </c>
      <c r="JB54">
        <v>25.765999999999998</v>
      </c>
      <c r="JC54">
        <v>150</v>
      </c>
      <c r="JD54">
        <v>16.322399999999998</v>
      </c>
      <c r="JE54">
        <v>99.476500000000001</v>
      </c>
      <c r="JF54">
        <v>99.433199999999999</v>
      </c>
    </row>
    <row r="55" spans="1:266" x14ac:dyDescent="0.25">
      <c r="A55">
        <v>39</v>
      </c>
      <c r="B55">
        <v>1657469219.5</v>
      </c>
      <c r="C55">
        <v>7134</v>
      </c>
      <c r="D55" t="s">
        <v>602</v>
      </c>
      <c r="E55" t="s">
        <v>603</v>
      </c>
      <c r="F55" t="s">
        <v>396</v>
      </c>
      <c r="G55" t="s">
        <v>397</v>
      </c>
      <c r="H55" t="s">
        <v>582</v>
      </c>
      <c r="I55" t="s">
        <v>398</v>
      </c>
      <c r="J55" t="s">
        <v>583</v>
      </c>
      <c r="K55">
        <v>1657469219.5</v>
      </c>
      <c r="L55">
        <f t="shared" si="46"/>
        <v>6.0832670932723376E-3</v>
      </c>
      <c r="M55">
        <f t="shared" si="47"/>
        <v>6.0832670932723376</v>
      </c>
      <c r="N55">
        <f t="shared" si="48"/>
        <v>2.8676846142399732</v>
      </c>
      <c r="O55">
        <f t="shared" si="49"/>
        <v>95.841899999999995</v>
      </c>
      <c r="P55">
        <f t="shared" si="50"/>
        <v>82.668195725802292</v>
      </c>
      <c r="Q55">
        <f t="shared" si="51"/>
        <v>8.2348593040988725</v>
      </c>
      <c r="R55">
        <f t="shared" si="52"/>
        <v>9.5471366588828985</v>
      </c>
      <c r="S55">
        <f t="shared" si="53"/>
        <v>0.44399032170076003</v>
      </c>
      <c r="T55">
        <f t="shared" si="54"/>
        <v>2.9243916060418811</v>
      </c>
      <c r="U55">
        <f t="shared" si="55"/>
        <v>0.40965582797375877</v>
      </c>
      <c r="V55">
        <f t="shared" si="56"/>
        <v>0.25889809265667008</v>
      </c>
      <c r="W55">
        <f t="shared" si="57"/>
        <v>344.37131246567299</v>
      </c>
      <c r="X55">
        <f t="shared" si="58"/>
        <v>28.870166971673655</v>
      </c>
      <c r="Y55">
        <f t="shared" si="59"/>
        <v>27.978899999999999</v>
      </c>
      <c r="Z55">
        <f t="shared" si="60"/>
        <v>3.7901743123186851</v>
      </c>
      <c r="AA55">
        <f t="shared" si="61"/>
        <v>60.596114297784517</v>
      </c>
      <c r="AB55">
        <f t="shared" si="62"/>
        <v>2.3565838749042998</v>
      </c>
      <c r="AC55">
        <f t="shared" si="63"/>
        <v>3.8890016335427959</v>
      </c>
      <c r="AD55">
        <f t="shared" si="64"/>
        <v>1.4335904374143853</v>
      </c>
      <c r="AE55">
        <f t="shared" si="65"/>
        <v>-268.27207881331009</v>
      </c>
      <c r="AF55">
        <f t="shared" si="66"/>
        <v>69.717163677151959</v>
      </c>
      <c r="AG55">
        <f t="shared" si="67"/>
        <v>5.2069154544538696</v>
      </c>
      <c r="AH55">
        <f t="shared" si="68"/>
        <v>151.02331278396872</v>
      </c>
      <c r="AI55">
        <v>0</v>
      </c>
      <c r="AJ55">
        <v>0</v>
      </c>
      <c r="AK55">
        <f t="shared" si="69"/>
        <v>1</v>
      </c>
      <c r="AL55">
        <f t="shared" si="70"/>
        <v>0</v>
      </c>
      <c r="AM55">
        <f t="shared" si="71"/>
        <v>52469.101448612579</v>
      </c>
      <c r="AN55" t="s">
        <v>400</v>
      </c>
      <c r="AO55">
        <v>12165.1</v>
      </c>
      <c r="AP55">
        <v>210.61769230769229</v>
      </c>
      <c r="AQ55">
        <v>938.28899999999999</v>
      </c>
      <c r="AR55">
        <f t="shared" si="72"/>
        <v>0.77553004212167864</v>
      </c>
      <c r="AS55">
        <v>-0.38717931741538342</v>
      </c>
      <c r="AT55" t="s">
        <v>604</v>
      </c>
      <c r="AU55">
        <v>10145.4</v>
      </c>
      <c r="AV55">
        <v>807.10846153846148</v>
      </c>
      <c r="AW55">
        <v>1022.83</v>
      </c>
      <c r="AX55">
        <f t="shared" si="73"/>
        <v>0.21090654210527515</v>
      </c>
      <c r="AY55">
        <v>0.5</v>
      </c>
      <c r="AZ55">
        <f t="shared" si="74"/>
        <v>1513.1931062328365</v>
      </c>
      <c r="BA55">
        <f t="shared" si="75"/>
        <v>2.8676846142399732</v>
      </c>
      <c r="BB55">
        <f t="shared" si="76"/>
        <v>159.57116278655391</v>
      </c>
      <c r="BC55">
        <f t="shared" si="77"/>
        <v>2.1509904573636931E-3</v>
      </c>
      <c r="BD55">
        <f t="shared" si="78"/>
        <v>-8.2654008975098545E-2</v>
      </c>
      <c r="BE55">
        <f t="shared" si="79"/>
        <v>214.59922510536154</v>
      </c>
      <c r="BF55" t="s">
        <v>605</v>
      </c>
      <c r="BG55">
        <v>603.37</v>
      </c>
      <c r="BH55">
        <f t="shared" si="80"/>
        <v>603.37</v>
      </c>
      <c r="BI55">
        <f t="shared" si="81"/>
        <v>0.41009747465365698</v>
      </c>
      <c r="BJ55">
        <f t="shared" si="82"/>
        <v>0.51428393282205342</v>
      </c>
      <c r="BK55">
        <f t="shared" si="83"/>
        <v>-0.25242222746395415</v>
      </c>
      <c r="BL55">
        <f t="shared" si="84"/>
        <v>0.26559747546113383</v>
      </c>
      <c r="BM55">
        <f t="shared" si="85"/>
        <v>-0.1161802026633539</v>
      </c>
      <c r="BN55">
        <f t="shared" si="86"/>
        <v>0.38446319340446583</v>
      </c>
      <c r="BO55">
        <f t="shared" si="87"/>
        <v>0.61553680659553422</v>
      </c>
      <c r="BP55">
        <v>472</v>
      </c>
      <c r="BQ55">
        <v>300</v>
      </c>
      <c r="BR55">
        <v>300</v>
      </c>
      <c r="BS55">
        <v>300</v>
      </c>
      <c r="BT55">
        <v>10145.4</v>
      </c>
      <c r="BU55">
        <v>974.6</v>
      </c>
      <c r="BV55">
        <v>-6.9245299999999999E-3</v>
      </c>
      <c r="BW55">
        <v>-2.12</v>
      </c>
      <c r="BX55" t="s">
        <v>403</v>
      </c>
      <c r="BY55" t="s">
        <v>403</v>
      </c>
      <c r="BZ55" t="s">
        <v>403</v>
      </c>
      <c r="CA55" t="s">
        <v>403</v>
      </c>
      <c r="CB55" t="s">
        <v>403</v>
      </c>
      <c r="CC55" t="s">
        <v>403</v>
      </c>
      <c r="CD55" t="s">
        <v>403</v>
      </c>
      <c r="CE55" t="s">
        <v>403</v>
      </c>
      <c r="CF55" t="s">
        <v>403</v>
      </c>
      <c r="CG55" t="s">
        <v>403</v>
      </c>
      <c r="CH55">
        <f t="shared" si="88"/>
        <v>1800.01</v>
      </c>
      <c r="CI55">
        <f t="shared" si="89"/>
        <v>1513.1931062328365</v>
      </c>
      <c r="CJ55">
        <f t="shared" si="90"/>
        <v>0.84065816647287317</v>
      </c>
      <c r="CK55">
        <f t="shared" si="91"/>
        <v>0.1913163329457464</v>
      </c>
      <c r="CL55">
        <v>6</v>
      </c>
      <c r="CM55">
        <v>0.5</v>
      </c>
      <c r="CN55" t="s">
        <v>404</v>
      </c>
      <c r="CO55">
        <v>2</v>
      </c>
      <c r="CP55">
        <v>1657469219.5</v>
      </c>
      <c r="CQ55">
        <v>95.841899999999995</v>
      </c>
      <c r="CR55">
        <v>99.981700000000004</v>
      </c>
      <c r="CS55">
        <v>23.657299999999999</v>
      </c>
      <c r="CT55">
        <v>16.5319</v>
      </c>
      <c r="CU55">
        <v>95.578800000000001</v>
      </c>
      <c r="CV55">
        <v>23.652799999999999</v>
      </c>
      <c r="CW55">
        <v>500.12799999999999</v>
      </c>
      <c r="CX55">
        <v>99.513199999999998</v>
      </c>
      <c r="CY55">
        <v>0.100191</v>
      </c>
      <c r="CZ55">
        <v>28.421099999999999</v>
      </c>
      <c r="DA55">
        <v>27.978899999999999</v>
      </c>
      <c r="DB55">
        <v>999.9</v>
      </c>
      <c r="DC55">
        <v>0</v>
      </c>
      <c r="DD55">
        <v>0</v>
      </c>
      <c r="DE55">
        <v>10019.4</v>
      </c>
      <c r="DF55">
        <v>0</v>
      </c>
      <c r="DG55">
        <v>2013.84</v>
      </c>
      <c r="DH55">
        <v>-4.1397500000000003</v>
      </c>
      <c r="DI55">
        <v>98.164199999999994</v>
      </c>
      <c r="DJ55">
        <v>101.66200000000001</v>
      </c>
      <c r="DK55">
        <v>7.1253599999999997</v>
      </c>
      <c r="DL55">
        <v>99.981700000000004</v>
      </c>
      <c r="DM55">
        <v>16.5319</v>
      </c>
      <c r="DN55">
        <v>2.3542100000000001</v>
      </c>
      <c r="DO55">
        <v>1.64514</v>
      </c>
      <c r="DP55">
        <v>20.052199999999999</v>
      </c>
      <c r="DQ55">
        <v>14.388299999999999</v>
      </c>
      <c r="DR55">
        <v>1800.01</v>
      </c>
      <c r="DS55">
        <v>0.97799700000000001</v>
      </c>
      <c r="DT55">
        <v>2.2002600000000001E-2</v>
      </c>
      <c r="DU55">
        <v>0</v>
      </c>
      <c r="DV55">
        <v>807.48699999999997</v>
      </c>
      <c r="DW55">
        <v>5.0005300000000004</v>
      </c>
      <c r="DX55">
        <v>15732.4</v>
      </c>
      <c r="DY55">
        <v>16035.4</v>
      </c>
      <c r="DZ55">
        <v>49.25</v>
      </c>
      <c r="EA55">
        <v>50.811999999999998</v>
      </c>
      <c r="EB55">
        <v>50</v>
      </c>
      <c r="EC55">
        <v>49.811999999999998</v>
      </c>
      <c r="ED55">
        <v>50.375</v>
      </c>
      <c r="EE55">
        <v>1755.51</v>
      </c>
      <c r="EF55">
        <v>39.49</v>
      </c>
      <c r="EG55">
        <v>0</v>
      </c>
      <c r="EH55">
        <v>109.6000001430511</v>
      </c>
      <c r="EI55">
        <v>0</v>
      </c>
      <c r="EJ55">
        <v>807.10846153846148</v>
      </c>
      <c r="EK55">
        <v>6.1264959445059351E-2</v>
      </c>
      <c r="EL55">
        <v>-23.84615386766782</v>
      </c>
      <c r="EM55">
        <v>15735.780769230771</v>
      </c>
      <c r="EN55">
        <v>15</v>
      </c>
      <c r="EO55">
        <v>1657469185</v>
      </c>
      <c r="EP55" t="s">
        <v>606</v>
      </c>
      <c r="EQ55">
        <v>1657469175</v>
      </c>
      <c r="ER55">
        <v>1657469185</v>
      </c>
      <c r="ES55">
        <v>48</v>
      </c>
      <c r="ET55">
        <v>4.2999999999999997E-2</v>
      </c>
      <c r="EU55">
        <v>-2E-3</v>
      </c>
      <c r="EV55">
        <v>0.25800000000000001</v>
      </c>
      <c r="EW55">
        <v>-4.0000000000000001E-3</v>
      </c>
      <c r="EX55">
        <v>100</v>
      </c>
      <c r="EY55">
        <v>16</v>
      </c>
      <c r="EZ55">
        <v>0.21</v>
      </c>
      <c r="FA55">
        <v>0.01</v>
      </c>
      <c r="FB55">
        <v>-4.1764552499999992</v>
      </c>
      <c r="FC55">
        <v>0.39916874296434968</v>
      </c>
      <c r="FD55">
        <v>6.4776862110922831E-2</v>
      </c>
      <c r="FE55">
        <v>1</v>
      </c>
      <c r="FF55">
        <v>7.1784997500000003</v>
      </c>
      <c r="FG55">
        <v>-5.8789981238257717E-2</v>
      </c>
      <c r="FH55">
        <v>3.4228031238116831E-2</v>
      </c>
      <c r="FI55">
        <v>1</v>
      </c>
      <c r="FJ55">
        <v>2</v>
      </c>
      <c r="FK55">
        <v>2</v>
      </c>
      <c r="FL55" t="s">
        <v>406</v>
      </c>
      <c r="FM55">
        <v>3.1120000000000001</v>
      </c>
      <c r="FN55">
        <v>2.7386900000000001</v>
      </c>
      <c r="FO55">
        <v>2.5547199999999999E-2</v>
      </c>
      <c r="FP55">
        <v>2.6726799999999998E-2</v>
      </c>
      <c r="FQ55">
        <v>0.107331</v>
      </c>
      <c r="FR55">
        <v>8.3087300000000003E-2</v>
      </c>
      <c r="FS55">
        <v>23461.5</v>
      </c>
      <c r="FT55">
        <v>24282.7</v>
      </c>
      <c r="FU55">
        <v>23925.1</v>
      </c>
      <c r="FV55">
        <v>25248.3</v>
      </c>
      <c r="FW55">
        <v>30778.6</v>
      </c>
      <c r="FX55">
        <v>32474</v>
      </c>
      <c r="FY55">
        <v>38131.699999999997</v>
      </c>
      <c r="FZ55">
        <v>39282.199999999997</v>
      </c>
      <c r="GA55">
        <v>2.1778499999999998</v>
      </c>
      <c r="GB55">
        <v>1.8323700000000001</v>
      </c>
      <c r="GC55">
        <v>4.25428E-3</v>
      </c>
      <c r="GD55">
        <v>0</v>
      </c>
      <c r="GE55">
        <v>27.909500000000001</v>
      </c>
      <c r="GF55">
        <v>999.9</v>
      </c>
      <c r="GG55">
        <v>52.2</v>
      </c>
      <c r="GH55">
        <v>36.4</v>
      </c>
      <c r="GI55">
        <v>32.003300000000003</v>
      </c>
      <c r="GJ55">
        <v>61.318199999999997</v>
      </c>
      <c r="GK55">
        <v>26.590499999999999</v>
      </c>
      <c r="GL55">
        <v>1</v>
      </c>
      <c r="GM55">
        <v>0.29946099999999998</v>
      </c>
      <c r="GN55">
        <v>1.73305</v>
      </c>
      <c r="GO55">
        <v>20.3094</v>
      </c>
      <c r="GP55">
        <v>5.2532300000000003</v>
      </c>
      <c r="GQ55">
        <v>12.0099</v>
      </c>
      <c r="GR55">
        <v>4.9798499999999999</v>
      </c>
      <c r="GS55">
        <v>3.2930000000000001</v>
      </c>
      <c r="GT55">
        <v>9999</v>
      </c>
      <c r="GU55">
        <v>9999</v>
      </c>
      <c r="GV55">
        <v>9999</v>
      </c>
      <c r="GW55">
        <v>999.9</v>
      </c>
      <c r="GX55">
        <v>1.8760699999999999</v>
      </c>
      <c r="GY55">
        <v>1.8769800000000001</v>
      </c>
      <c r="GZ55">
        <v>1.88323</v>
      </c>
      <c r="HA55">
        <v>1.8863000000000001</v>
      </c>
      <c r="HB55">
        <v>1.87714</v>
      </c>
      <c r="HC55">
        <v>1.88371</v>
      </c>
      <c r="HD55">
        <v>1.88263</v>
      </c>
      <c r="HE55">
        <v>1.8860699999999999</v>
      </c>
      <c r="HF55">
        <v>5</v>
      </c>
      <c r="HG55">
        <v>0</v>
      </c>
      <c r="HH55">
        <v>0</v>
      </c>
      <c r="HI55">
        <v>0</v>
      </c>
      <c r="HJ55" t="s">
        <v>407</v>
      </c>
      <c r="HK55" t="s">
        <v>408</v>
      </c>
      <c r="HL55" t="s">
        <v>409</v>
      </c>
      <c r="HM55" t="s">
        <v>409</v>
      </c>
      <c r="HN55" t="s">
        <v>409</v>
      </c>
      <c r="HO55" t="s">
        <v>409</v>
      </c>
      <c r="HP55">
        <v>0</v>
      </c>
      <c r="HQ55">
        <v>100</v>
      </c>
      <c r="HR55">
        <v>100</v>
      </c>
      <c r="HS55">
        <v>0.26300000000000001</v>
      </c>
      <c r="HT55">
        <v>4.4999999999999997E-3</v>
      </c>
      <c r="HU55">
        <v>0.39597859017544462</v>
      </c>
      <c r="HV55">
        <v>-1.525366800250961E-3</v>
      </c>
      <c r="HW55">
        <v>1.461931187239696E-6</v>
      </c>
      <c r="HX55">
        <v>-4.9129200544651127E-10</v>
      </c>
      <c r="HY55">
        <v>-4.7443432563473803E-2</v>
      </c>
      <c r="HZ55">
        <v>1.0304401366260089E-2</v>
      </c>
      <c r="IA55">
        <v>-7.4986175083245816E-4</v>
      </c>
      <c r="IB55">
        <v>1.7208249193675381E-5</v>
      </c>
      <c r="IC55">
        <v>3</v>
      </c>
      <c r="ID55">
        <v>2175</v>
      </c>
      <c r="IE55">
        <v>1</v>
      </c>
      <c r="IF55">
        <v>24</v>
      </c>
      <c r="IG55">
        <v>0.7</v>
      </c>
      <c r="IH55">
        <v>0.6</v>
      </c>
      <c r="II55">
        <v>0.36132799999999998</v>
      </c>
      <c r="IJ55">
        <v>2.6965300000000001</v>
      </c>
      <c r="IK55">
        <v>1.6015600000000001</v>
      </c>
      <c r="IL55">
        <v>2.34985</v>
      </c>
      <c r="IM55">
        <v>1.5502899999999999</v>
      </c>
      <c r="IN55">
        <v>2.3950200000000001</v>
      </c>
      <c r="IO55">
        <v>40.680999999999997</v>
      </c>
      <c r="IP55">
        <v>24.105</v>
      </c>
      <c r="IQ55">
        <v>18</v>
      </c>
      <c r="IR55">
        <v>596.98599999999999</v>
      </c>
      <c r="IS55">
        <v>414.85700000000003</v>
      </c>
      <c r="IT55">
        <v>25.1692</v>
      </c>
      <c r="IU55">
        <v>30.970199999999998</v>
      </c>
      <c r="IV55">
        <v>30</v>
      </c>
      <c r="IW55">
        <v>30.831600000000002</v>
      </c>
      <c r="IX55">
        <v>30.819500000000001</v>
      </c>
      <c r="IY55">
        <v>7.22363</v>
      </c>
      <c r="IZ55">
        <v>55.221200000000003</v>
      </c>
      <c r="JA55">
        <v>0</v>
      </c>
      <c r="JB55">
        <v>25.604399999999998</v>
      </c>
      <c r="JC55">
        <v>100</v>
      </c>
      <c r="JD55">
        <v>16.419599999999999</v>
      </c>
      <c r="JE55">
        <v>99.462999999999994</v>
      </c>
      <c r="JF55">
        <v>99.420599999999993</v>
      </c>
    </row>
    <row r="56" spans="1:266" x14ac:dyDescent="0.25">
      <c r="A56">
        <v>40</v>
      </c>
      <c r="B56">
        <v>1657469339.5</v>
      </c>
      <c r="C56">
        <v>7254</v>
      </c>
      <c r="D56" t="s">
        <v>607</v>
      </c>
      <c r="E56" t="s">
        <v>608</v>
      </c>
      <c r="F56" t="s">
        <v>396</v>
      </c>
      <c r="G56" t="s">
        <v>397</v>
      </c>
      <c r="H56" t="s">
        <v>582</v>
      </c>
      <c r="I56" t="s">
        <v>398</v>
      </c>
      <c r="J56" t="s">
        <v>583</v>
      </c>
      <c r="K56">
        <v>1657469339.5</v>
      </c>
      <c r="L56">
        <f t="shared" si="46"/>
        <v>6.1832404376475835E-3</v>
      </c>
      <c r="M56">
        <f t="shared" si="47"/>
        <v>6.1832404376475836</v>
      </c>
      <c r="N56">
        <f t="shared" si="48"/>
        <v>0.88564937607230187</v>
      </c>
      <c r="O56">
        <f t="shared" si="49"/>
        <v>73.373400000000004</v>
      </c>
      <c r="P56">
        <f t="shared" si="50"/>
        <v>68.323985776233741</v>
      </c>
      <c r="Q56">
        <f t="shared" si="51"/>
        <v>6.8055826430379467</v>
      </c>
      <c r="R56">
        <f t="shared" si="52"/>
        <v>7.3085422612212003</v>
      </c>
      <c r="S56">
        <f t="shared" si="53"/>
        <v>0.45011174340856741</v>
      </c>
      <c r="T56">
        <f t="shared" si="54"/>
        <v>2.912438166939106</v>
      </c>
      <c r="U56">
        <f t="shared" si="55"/>
        <v>0.41473172738176689</v>
      </c>
      <c r="V56">
        <f t="shared" si="56"/>
        <v>0.26215394899910593</v>
      </c>
      <c r="W56">
        <f t="shared" si="57"/>
        <v>344.37259930252799</v>
      </c>
      <c r="X56">
        <f t="shared" si="58"/>
        <v>28.845872716625014</v>
      </c>
      <c r="Y56">
        <f t="shared" si="59"/>
        <v>27.958300000000001</v>
      </c>
      <c r="Z56">
        <f t="shared" si="60"/>
        <v>3.7856243272275978</v>
      </c>
      <c r="AA56">
        <f t="shared" si="61"/>
        <v>60.330942348960633</v>
      </c>
      <c r="AB56">
        <f t="shared" si="62"/>
        <v>2.3462849687454002</v>
      </c>
      <c r="AC56">
        <f t="shared" si="63"/>
        <v>3.8890242343211492</v>
      </c>
      <c r="AD56">
        <f t="shared" si="64"/>
        <v>1.4393393584821976</v>
      </c>
      <c r="AE56">
        <f t="shared" si="65"/>
        <v>-272.68090330025842</v>
      </c>
      <c r="AF56">
        <f t="shared" si="66"/>
        <v>72.682413132491803</v>
      </c>
      <c r="AG56">
        <f t="shared" si="67"/>
        <v>5.4501022777583445</v>
      </c>
      <c r="AH56">
        <f t="shared" si="68"/>
        <v>149.8242114125197</v>
      </c>
      <c r="AI56">
        <v>0</v>
      </c>
      <c r="AJ56">
        <v>0</v>
      </c>
      <c r="AK56">
        <f t="shared" si="69"/>
        <v>1</v>
      </c>
      <c r="AL56">
        <f t="shared" si="70"/>
        <v>0</v>
      </c>
      <c r="AM56">
        <f t="shared" si="71"/>
        <v>52126.324020039639</v>
      </c>
      <c r="AN56" t="s">
        <v>400</v>
      </c>
      <c r="AO56">
        <v>12165.1</v>
      </c>
      <c r="AP56">
        <v>210.61769230769229</v>
      </c>
      <c r="AQ56">
        <v>938.28899999999999</v>
      </c>
      <c r="AR56">
        <f t="shared" si="72"/>
        <v>0.77553004212167864</v>
      </c>
      <c r="AS56">
        <v>-0.38717931741538342</v>
      </c>
      <c r="AT56" t="s">
        <v>609</v>
      </c>
      <c r="AU56">
        <v>10143.1</v>
      </c>
      <c r="AV56">
        <v>805.14034615384605</v>
      </c>
      <c r="AW56">
        <v>991.29100000000005</v>
      </c>
      <c r="AX56">
        <f t="shared" si="73"/>
        <v>0.18778608284162168</v>
      </c>
      <c r="AY56">
        <v>0.5</v>
      </c>
      <c r="AZ56">
        <f t="shared" si="74"/>
        <v>1513.2011996512638</v>
      </c>
      <c r="BA56">
        <f t="shared" si="75"/>
        <v>0.88564937607230187</v>
      </c>
      <c r="BB56">
        <f t="shared" si="76"/>
        <v>142.07906291687675</v>
      </c>
      <c r="BC56">
        <f t="shared" si="77"/>
        <v>8.4114967248309397E-4</v>
      </c>
      <c r="BD56">
        <f t="shared" si="78"/>
        <v>-5.3467649761775364E-2</v>
      </c>
      <c r="BE56">
        <f t="shared" si="79"/>
        <v>213.17620780495864</v>
      </c>
      <c r="BF56" t="s">
        <v>610</v>
      </c>
      <c r="BG56">
        <v>600.28</v>
      </c>
      <c r="BH56">
        <f t="shared" si="80"/>
        <v>600.28</v>
      </c>
      <c r="BI56">
        <f t="shared" si="81"/>
        <v>0.39444623223654818</v>
      </c>
      <c r="BJ56">
        <f t="shared" si="82"/>
        <v>0.47607523534159901</v>
      </c>
      <c r="BK56">
        <f t="shared" si="83"/>
        <v>-0.1568064755672188</v>
      </c>
      <c r="BL56">
        <f t="shared" si="84"/>
        <v>0.23844885179489558</v>
      </c>
      <c r="BM56">
        <f t="shared" si="85"/>
        <v>-7.2837831366592387E-2</v>
      </c>
      <c r="BN56">
        <f t="shared" si="86"/>
        <v>0.35494239437387304</v>
      </c>
      <c r="BO56">
        <f t="shared" si="87"/>
        <v>0.64505760562612702</v>
      </c>
      <c r="BP56">
        <v>474</v>
      </c>
      <c r="BQ56">
        <v>300</v>
      </c>
      <c r="BR56">
        <v>300</v>
      </c>
      <c r="BS56">
        <v>300</v>
      </c>
      <c r="BT56">
        <v>10143.1</v>
      </c>
      <c r="BU56">
        <v>950.04</v>
      </c>
      <c r="BV56">
        <v>-6.9227799999999999E-3</v>
      </c>
      <c r="BW56">
        <v>-1.59</v>
      </c>
      <c r="BX56" t="s">
        <v>403</v>
      </c>
      <c r="BY56" t="s">
        <v>403</v>
      </c>
      <c r="BZ56" t="s">
        <v>403</v>
      </c>
      <c r="CA56" t="s">
        <v>403</v>
      </c>
      <c r="CB56" t="s">
        <v>403</v>
      </c>
      <c r="CC56" t="s">
        <v>403</v>
      </c>
      <c r="CD56" t="s">
        <v>403</v>
      </c>
      <c r="CE56" t="s">
        <v>403</v>
      </c>
      <c r="CF56" t="s">
        <v>403</v>
      </c>
      <c r="CG56" t="s">
        <v>403</v>
      </c>
      <c r="CH56">
        <f t="shared" si="88"/>
        <v>1800.02</v>
      </c>
      <c r="CI56">
        <f t="shared" si="89"/>
        <v>1513.2011996512638</v>
      </c>
      <c r="CJ56">
        <f t="shared" si="90"/>
        <v>0.84065799249522988</v>
      </c>
      <c r="CK56">
        <f t="shared" si="91"/>
        <v>0.1913159849904601</v>
      </c>
      <c r="CL56">
        <v>6</v>
      </c>
      <c r="CM56">
        <v>0.5</v>
      </c>
      <c r="CN56" t="s">
        <v>404</v>
      </c>
      <c r="CO56">
        <v>2</v>
      </c>
      <c r="CP56">
        <v>1657469339.5</v>
      </c>
      <c r="CQ56">
        <v>73.373400000000004</v>
      </c>
      <c r="CR56">
        <v>74.980199999999996</v>
      </c>
      <c r="CS56">
        <v>23.555299999999999</v>
      </c>
      <c r="CT56">
        <v>16.312000000000001</v>
      </c>
      <c r="CU56">
        <v>73.072900000000004</v>
      </c>
      <c r="CV56">
        <v>23.549099999999999</v>
      </c>
      <c r="CW56">
        <v>500.125</v>
      </c>
      <c r="CX56">
        <v>99.506600000000006</v>
      </c>
      <c r="CY56">
        <v>0.10091799999999999</v>
      </c>
      <c r="CZ56">
        <v>28.421199999999999</v>
      </c>
      <c r="DA56">
        <v>27.958300000000001</v>
      </c>
      <c r="DB56">
        <v>999.9</v>
      </c>
      <c r="DC56">
        <v>0</v>
      </c>
      <c r="DD56">
        <v>0</v>
      </c>
      <c r="DE56">
        <v>9951.8799999999992</v>
      </c>
      <c r="DF56">
        <v>0</v>
      </c>
      <c r="DG56">
        <v>2017.87</v>
      </c>
      <c r="DH56">
        <v>-1.6068499999999999</v>
      </c>
      <c r="DI56">
        <v>75.1434</v>
      </c>
      <c r="DJ56">
        <v>76.223600000000005</v>
      </c>
      <c r="DK56">
        <v>7.2432699999999999</v>
      </c>
      <c r="DL56">
        <v>74.980199999999996</v>
      </c>
      <c r="DM56">
        <v>16.312000000000001</v>
      </c>
      <c r="DN56">
        <v>2.3439000000000001</v>
      </c>
      <c r="DO56">
        <v>1.6231500000000001</v>
      </c>
      <c r="DP56">
        <v>19.981300000000001</v>
      </c>
      <c r="DQ56">
        <v>14.180400000000001</v>
      </c>
      <c r="DR56">
        <v>1800.02</v>
      </c>
      <c r="DS56">
        <v>0.97800500000000001</v>
      </c>
      <c r="DT56">
        <v>2.1995500000000001E-2</v>
      </c>
      <c r="DU56">
        <v>0</v>
      </c>
      <c r="DV56">
        <v>804.96500000000003</v>
      </c>
      <c r="DW56">
        <v>5.0005300000000004</v>
      </c>
      <c r="DX56">
        <v>15712</v>
      </c>
      <c r="DY56">
        <v>16035.5</v>
      </c>
      <c r="DZ56">
        <v>49.561999999999998</v>
      </c>
      <c r="EA56">
        <v>50.936999999999998</v>
      </c>
      <c r="EB56">
        <v>50.25</v>
      </c>
      <c r="EC56">
        <v>50.125</v>
      </c>
      <c r="ED56">
        <v>50.561999999999998</v>
      </c>
      <c r="EE56">
        <v>1755.54</v>
      </c>
      <c r="EF56">
        <v>39.479999999999997</v>
      </c>
      <c r="EG56">
        <v>0</v>
      </c>
      <c r="EH56">
        <v>119.7000000476837</v>
      </c>
      <c r="EI56">
        <v>0</v>
      </c>
      <c r="EJ56">
        <v>805.14034615384605</v>
      </c>
      <c r="EK56">
        <v>-1.504376083508445</v>
      </c>
      <c r="EL56">
        <v>2.102564037103225</v>
      </c>
      <c r="EM56">
        <v>15711.44230769231</v>
      </c>
      <c r="EN56">
        <v>15</v>
      </c>
      <c r="EO56">
        <v>1657469303.5</v>
      </c>
      <c r="EP56" t="s">
        <v>611</v>
      </c>
      <c r="EQ56">
        <v>1657469292</v>
      </c>
      <c r="ER56">
        <v>1657469303.5</v>
      </c>
      <c r="ES56">
        <v>49</v>
      </c>
      <c r="ET56">
        <v>8.0000000000000002E-3</v>
      </c>
      <c r="EU56">
        <v>2E-3</v>
      </c>
      <c r="EV56">
        <v>0.29799999999999999</v>
      </c>
      <c r="EW56">
        <v>-2E-3</v>
      </c>
      <c r="EX56">
        <v>75</v>
      </c>
      <c r="EY56">
        <v>16</v>
      </c>
      <c r="EZ56">
        <v>0.3</v>
      </c>
      <c r="FA56">
        <v>0.01</v>
      </c>
      <c r="FB56">
        <v>-1.6016987499999999</v>
      </c>
      <c r="FC56">
        <v>0.30315636022514209</v>
      </c>
      <c r="FD56">
        <v>3.7092641129171419E-2</v>
      </c>
      <c r="FE56">
        <v>1</v>
      </c>
      <c r="FF56">
        <v>7.2788964999999992</v>
      </c>
      <c r="FG56">
        <v>-1.3444953095698811E-2</v>
      </c>
      <c r="FH56">
        <v>2.3133555882094731E-2</v>
      </c>
      <c r="FI56">
        <v>1</v>
      </c>
      <c r="FJ56">
        <v>2</v>
      </c>
      <c r="FK56">
        <v>2</v>
      </c>
      <c r="FL56" t="s">
        <v>406</v>
      </c>
      <c r="FM56">
        <v>3.1122000000000001</v>
      </c>
      <c r="FN56">
        <v>2.7388300000000001</v>
      </c>
      <c r="FO56">
        <v>1.9685299999999999E-2</v>
      </c>
      <c r="FP56">
        <v>2.02221E-2</v>
      </c>
      <c r="FQ56">
        <v>0.106976</v>
      </c>
      <c r="FR56">
        <v>8.2255700000000001E-2</v>
      </c>
      <c r="FS56">
        <v>23598.6</v>
      </c>
      <c r="FT56">
        <v>24441</v>
      </c>
      <c r="FU56">
        <v>23921.4</v>
      </c>
      <c r="FV56">
        <v>25244.7</v>
      </c>
      <c r="FW56">
        <v>30786.3</v>
      </c>
      <c r="FX56">
        <v>32499.4</v>
      </c>
      <c r="FY56">
        <v>38126.199999999997</v>
      </c>
      <c r="FZ56">
        <v>39277.300000000003</v>
      </c>
      <c r="GA56">
        <v>2.1774200000000001</v>
      </c>
      <c r="GB56">
        <v>1.8290999999999999</v>
      </c>
      <c r="GC56">
        <v>1.15782E-2</v>
      </c>
      <c r="GD56">
        <v>0</v>
      </c>
      <c r="GE56">
        <v>27.769200000000001</v>
      </c>
      <c r="GF56">
        <v>999.9</v>
      </c>
      <c r="GG56">
        <v>51.9</v>
      </c>
      <c r="GH56">
        <v>36.6</v>
      </c>
      <c r="GI56">
        <v>32.1723</v>
      </c>
      <c r="GJ56">
        <v>61.618200000000002</v>
      </c>
      <c r="GK56">
        <v>26.3462</v>
      </c>
      <c r="GL56">
        <v>1</v>
      </c>
      <c r="GM56">
        <v>0.30492399999999997</v>
      </c>
      <c r="GN56">
        <v>1.89452</v>
      </c>
      <c r="GO56">
        <v>20.311499999999999</v>
      </c>
      <c r="GP56">
        <v>5.2532300000000003</v>
      </c>
      <c r="GQ56">
        <v>12.0099</v>
      </c>
      <c r="GR56">
        <v>4.9797000000000002</v>
      </c>
      <c r="GS56">
        <v>3.29278</v>
      </c>
      <c r="GT56">
        <v>9999</v>
      </c>
      <c r="GU56">
        <v>9999</v>
      </c>
      <c r="GV56">
        <v>9999</v>
      </c>
      <c r="GW56">
        <v>999.9</v>
      </c>
      <c r="GX56">
        <v>1.8760699999999999</v>
      </c>
      <c r="GY56">
        <v>1.8769800000000001</v>
      </c>
      <c r="GZ56">
        <v>1.88324</v>
      </c>
      <c r="HA56">
        <v>1.88632</v>
      </c>
      <c r="HB56">
        <v>1.87714</v>
      </c>
      <c r="HC56">
        <v>1.8836999999999999</v>
      </c>
      <c r="HD56">
        <v>1.88263</v>
      </c>
      <c r="HE56">
        <v>1.8860699999999999</v>
      </c>
      <c r="HF56">
        <v>5</v>
      </c>
      <c r="HG56">
        <v>0</v>
      </c>
      <c r="HH56">
        <v>0</v>
      </c>
      <c r="HI56">
        <v>0</v>
      </c>
      <c r="HJ56" t="s">
        <v>407</v>
      </c>
      <c r="HK56" t="s">
        <v>408</v>
      </c>
      <c r="HL56" t="s">
        <v>409</v>
      </c>
      <c r="HM56" t="s">
        <v>409</v>
      </c>
      <c r="HN56" t="s">
        <v>409</v>
      </c>
      <c r="HO56" t="s">
        <v>409</v>
      </c>
      <c r="HP56">
        <v>0</v>
      </c>
      <c r="HQ56">
        <v>100</v>
      </c>
      <c r="HR56">
        <v>100</v>
      </c>
      <c r="HS56">
        <v>0.3</v>
      </c>
      <c r="HT56">
        <v>6.1999999999999998E-3</v>
      </c>
      <c r="HU56">
        <v>0.40426882879051917</v>
      </c>
      <c r="HV56">
        <v>-1.525366800250961E-3</v>
      </c>
      <c r="HW56">
        <v>1.461931187239696E-6</v>
      </c>
      <c r="HX56">
        <v>-4.9129200544651127E-10</v>
      </c>
      <c r="HY56">
        <v>-4.5416339605635951E-2</v>
      </c>
      <c r="HZ56">
        <v>1.0304401366260089E-2</v>
      </c>
      <c r="IA56">
        <v>-7.4986175083245816E-4</v>
      </c>
      <c r="IB56">
        <v>1.7208249193675381E-5</v>
      </c>
      <c r="IC56">
        <v>3</v>
      </c>
      <c r="ID56">
        <v>2175</v>
      </c>
      <c r="IE56">
        <v>1</v>
      </c>
      <c r="IF56">
        <v>24</v>
      </c>
      <c r="IG56">
        <v>0.8</v>
      </c>
      <c r="IH56">
        <v>0.6</v>
      </c>
      <c r="II56">
        <v>0.306396</v>
      </c>
      <c r="IJ56">
        <v>2.7087400000000001</v>
      </c>
      <c r="IK56">
        <v>1.6015600000000001</v>
      </c>
      <c r="IL56">
        <v>2.34741</v>
      </c>
      <c r="IM56">
        <v>1.5502899999999999</v>
      </c>
      <c r="IN56">
        <v>2.3950200000000001</v>
      </c>
      <c r="IO56">
        <v>40.835000000000001</v>
      </c>
      <c r="IP56">
        <v>24.105</v>
      </c>
      <c r="IQ56">
        <v>18</v>
      </c>
      <c r="IR56">
        <v>597.28200000000004</v>
      </c>
      <c r="IS56">
        <v>413.20299999999997</v>
      </c>
      <c r="IT56">
        <v>25.722999999999999</v>
      </c>
      <c r="IU56">
        <v>31.045200000000001</v>
      </c>
      <c r="IV56">
        <v>30.000299999999999</v>
      </c>
      <c r="IW56">
        <v>30.894100000000002</v>
      </c>
      <c r="IX56">
        <v>30.8813</v>
      </c>
      <c r="IY56">
        <v>6.1238099999999998</v>
      </c>
      <c r="IZ56">
        <v>56.017899999999997</v>
      </c>
      <c r="JA56">
        <v>0</v>
      </c>
      <c r="JB56">
        <v>25.7471</v>
      </c>
      <c r="JC56">
        <v>75</v>
      </c>
      <c r="JD56">
        <v>16.290099999999999</v>
      </c>
      <c r="JE56">
        <v>99.448300000000003</v>
      </c>
      <c r="JF56">
        <v>99.407499999999999</v>
      </c>
    </row>
    <row r="57" spans="1:266" x14ac:dyDescent="0.25">
      <c r="A57">
        <v>41</v>
      </c>
      <c r="B57">
        <v>1657469470</v>
      </c>
      <c r="C57">
        <v>7384.5</v>
      </c>
      <c r="D57" t="s">
        <v>612</v>
      </c>
      <c r="E57" t="s">
        <v>613</v>
      </c>
      <c r="F57" t="s">
        <v>396</v>
      </c>
      <c r="G57" t="s">
        <v>397</v>
      </c>
      <c r="H57" t="s">
        <v>582</v>
      </c>
      <c r="I57" t="s">
        <v>398</v>
      </c>
      <c r="J57" t="s">
        <v>583</v>
      </c>
      <c r="K57">
        <v>1657469470</v>
      </c>
      <c r="L57">
        <f t="shared" si="46"/>
        <v>6.1827833638966566E-3</v>
      </c>
      <c r="M57">
        <f t="shared" si="47"/>
        <v>6.1827833638966565</v>
      </c>
      <c r="N57">
        <f t="shared" si="48"/>
        <v>-0.99913809637072504</v>
      </c>
      <c r="O57">
        <f t="shared" si="49"/>
        <v>50.847000000000001</v>
      </c>
      <c r="P57">
        <f t="shared" si="50"/>
        <v>53.402914425781788</v>
      </c>
      <c r="Q57">
        <f t="shared" si="51"/>
        <v>5.3190877833636732</v>
      </c>
      <c r="R57">
        <f t="shared" si="52"/>
        <v>5.0645111681418005</v>
      </c>
      <c r="S57">
        <f t="shared" si="53"/>
        <v>0.45493731233906892</v>
      </c>
      <c r="T57">
        <f t="shared" si="54"/>
        <v>2.9203785399035276</v>
      </c>
      <c r="U57">
        <f t="shared" si="55"/>
        <v>0.41891706831899478</v>
      </c>
      <c r="V57">
        <f t="shared" si="56"/>
        <v>0.26482137713354931</v>
      </c>
      <c r="W57">
        <f t="shared" si="57"/>
        <v>344.40359930241334</v>
      </c>
      <c r="X57">
        <f t="shared" si="58"/>
        <v>28.945471286253856</v>
      </c>
      <c r="Y57">
        <f t="shared" si="59"/>
        <v>27.966000000000001</v>
      </c>
      <c r="Z57">
        <f t="shared" si="60"/>
        <v>3.7873244917655038</v>
      </c>
      <c r="AA57">
        <f t="shared" si="61"/>
        <v>60.398991017780233</v>
      </c>
      <c r="AB57">
        <f t="shared" si="62"/>
        <v>2.3626716024224601</v>
      </c>
      <c r="AC57">
        <f t="shared" si="63"/>
        <v>3.9117732972177262</v>
      </c>
      <c r="AD57">
        <f t="shared" si="64"/>
        <v>1.4246528893430437</v>
      </c>
      <c r="AE57">
        <f t="shared" si="65"/>
        <v>-272.66074634784258</v>
      </c>
      <c r="AF57">
        <f t="shared" si="66"/>
        <v>87.475579621725544</v>
      </c>
      <c r="AG57">
        <f t="shared" si="67"/>
        <v>6.5450596583773066</v>
      </c>
      <c r="AH57">
        <f t="shared" si="68"/>
        <v>165.76349223467361</v>
      </c>
      <c r="AI57">
        <v>0</v>
      </c>
      <c r="AJ57">
        <v>0</v>
      </c>
      <c r="AK57">
        <f t="shared" si="69"/>
        <v>1</v>
      </c>
      <c r="AL57">
        <f t="shared" si="70"/>
        <v>0</v>
      </c>
      <c r="AM57">
        <f t="shared" si="71"/>
        <v>52336.305692025679</v>
      </c>
      <c r="AN57" t="s">
        <v>400</v>
      </c>
      <c r="AO57">
        <v>12165.1</v>
      </c>
      <c r="AP57">
        <v>210.61769230769229</v>
      </c>
      <c r="AQ57">
        <v>938.28899999999999</v>
      </c>
      <c r="AR57">
        <f t="shared" si="72"/>
        <v>0.77553004212167864</v>
      </c>
      <c r="AS57">
        <v>-0.38717931741538342</v>
      </c>
      <c r="AT57" t="s">
        <v>614</v>
      </c>
      <c r="AU57">
        <v>10141.799999999999</v>
      </c>
      <c r="AV57">
        <v>806.04423076923081</v>
      </c>
      <c r="AW57">
        <v>961.24400000000003</v>
      </c>
      <c r="AX57">
        <f t="shared" si="73"/>
        <v>0.16145720465435331</v>
      </c>
      <c r="AY57">
        <v>0.5</v>
      </c>
      <c r="AZ57">
        <f t="shared" si="74"/>
        <v>1513.3358996512065</v>
      </c>
      <c r="BA57">
        <f t="shared" si="75"/>
        <v>-0.99913809637072504</v>
      </c>
      <c r="BB57">
        <f t="shared" si="76"/>
        <v>122.16949203038237</v>
      </c>
      <c r="BC57">
        <f t="shared" si="77"/>
        <v>-4.0437736202279069E-4</v>
      </c>
      <c r="BD57">
        <f t="shared" si="78"/>
        <v>-2.388051316835272E-2</v>
      </c>
      <c r="BE57">
        <f t="shared" si="79"/>
        <v>211.75278416808425</v>
      </c>
      <c r="BF57" t="s">
        <v>615</v>
      </c>
      <c r="BG57">
        <v>604.75</v>
      </c>
      <c r="BH57">
        <f t="shared" si="80"/>
        <v>604.75</v>
      </c>
      <c r="BI57">
        <f t="shared" si="81"/>
        <v>0.37086733441249053</v>
      </c>
      <c r="BJ57">
        <f t="shared" si="82"/>
        <v>0.43535029826804716</v>
      </c>
      <c r="BK57">
        <f t="shared" si="83"/>
        <v>-6.8822536494982725E-2</v>
      </c>
      <c r="BL57">
        <f t="shared" si="84"/>
        <v>0.20676036483174767</v>
      </c>
      <c r="BM57">
        <f t="shared" si="85"/>
        <v>-3.1545836365045266E-2</v>
      </c>
      <c r="BN57">
        <f t="shared" si="86"/>
        <v>0.32662983348487934</v>
      </c>
      <c r="BO57">
        <f t="shared" si="87"/>
        <v>0.67337016651512061</v>
      </c>
      <c r="BP57">
        <v>476</v>
      </c>
      <c r="BQ57">
        <v>300</v>
      </c>
      <c r="BR57">
        <v>300</v>
      </c>
      <c r="BS57">
        <v>300</v>
      </c>
      <c r="BT57">
        <v>10141.799999999999</v>
      </c>
      <c r="BU57">
        <v>926.18</v>
      </c>
      <c r="BV57">
        <v>-6.9219800000000003E-3</v>
      </c>
      <c r="BW57">
        <v>-1.37</v>
      </c>
      <c r="BX57" t="s">
        <v>403</v>
      </c>
      <c r="BY57" t="s">
        <v>403</v>
      </c>
      <c r="BZ57" t="s">
        <v>403</v>
      </c>
      <c r="CA57" t="s">
        <v>403</v>
      </c>
      <c r="CB57" t="s">
        <v>403</v>
      </c>
      <c r="CC57" t="s">
        <v>403</v>
      </c>
      <c r="CD57" t="s">
        <v>403</v>
      </c>
      <c r="CE57" t="s">
        <v>403</v>
      </c>
      <c r="CF57" t="s">
        <v>403</v>
      </c>
      <c r="CG57" t="s">
        <v>403</v>
      </c>
      <c r="CH57">
        <f t="shared" si="88"/>
        <v>1800.18</v>
      </c>
      <c r="CI57">
        <f t="shared" si="89"/>
        <v>1513.3358996512065</v>
      </c>
      <c r="CJ57">
        <f t="shared" si="90"/>
        <v>0.8406581006628262</v>
      </c>
      <c r="CK57">
        <f t="shared" si="91"/>
        <v>0.19131620132565261</v>
      </c>
      <c r="CL57">
        <v>6</v>
      </c>
      <c r="CM57">
        <v>0.5</v>
      </c>
      <c r="CN57" t="s">
        <v>404</v>
      </c>
      <c r="CO57">
        <v>2</v>
      </c>
      <c r="CP57">
        <v>1657469470</v>
      </c>
      <c r="CQ57">
        <v>50.847000000000001</v>
      </c>
      <c r="CR57">
        <v>50.025199999999998</v>
      </c>
      <c r="CS57">
        <v>23.7209</v>
      </c>
      <c r="CT57">
        <v>16.476800000000001</v>
      </c>
      <c r="CU57">
        <v>50.503399999999999</v>
      </c>
      <c r="CV57">
        <v>23.712399999999999</v>
      </c>
      <c r="CW57">
        <v>499.94799999999998</v>
      </c>
      <c r="CX57">
        <v>99.503</v>
      </c>
      <c r="CY57">
        <v>9.9949399999999994E-2</v>
      </c>
      <c r="CZ57">
        <v>28.521599999999999</v>
      </c>
      <c r="DA57">
        <v>27.966000000000001</v>
      </c>
      <c r="DB57">
        <v>999.9</v>
      </c>
      <c r="DC57">
        <v>0</v>
      </c>
      <c r="DD57">
        <v>0</v>
      </c>
      <c r="DE57">
        <v>9997.5</v>
      </c>
      <c r="DF57">
        <v>0</v>
      </c>
      <c r="DG57">
        <v>2018.83</v>
      </c>
      <c r="DH57">
        <v>0.82175399999999998</v>
      </c>
      <c r="DI57">
        <v>52.0824</v>
      </c>
      <c r="DJ57">
        <v>50.863300000000002</v>
      </c>
      <c r="DK57">
        <v>7.2440899999999999</v>
      </c>
      <c r="DL57">
        <v>50.025199999999998</v>
      </c>
      <c r="DM57">
        <v>16.476800000000001</v>
      </c>
      <c r="DN57">
        <v>2.3603000000000001</v>
      </c>
      <c r="DO57">
        <v>1.6394899999999999</v>
      </c>
      <c r="DP57">
        <v>20.094000000000001</v>
      </c>
      <c r="DQ57">
        <v>14.335100000000001</v>
      </c>
      <c r="DR57">
        <v>1800.18</v>
      </c>
      <c r="DS57">
        <v>0.97800500000000001</v>
      </c>
      <c r="DT57">
        <v>2.1995500000000001E-2</v>
      </c>
      <c r="DU57">
        <v>0</v>
      </c>
      <c r="DV57">
        <v>806.25</v>
      </c>
      <c r="DW57">
        <v>5.0005300000000004</v>
      </c>
      <c r="DX57">
        <v>15741.6</v>
      </c>
      <c r="DY57">
        <v>16036.9</v>
      </c>
      <c r="DZ57">
        <v>49.875</v>
      </c>
      <c r="EA57">
        <v>51</v>
      </c>
      <c r="EB57">
        <v>50.436999999999998</v>
      </c>
      <c r="EC57">
        <v>50.375</v>
      </c>
      <c r="ED57">
        <v>50.875</v>
      </c>
      <c r="EE57">
        <v>1755.69</v>
      </c>
      <c r="EF57">
        <v>39.49</v>
      </c>
      <c r="EG57">
        <v>0</v>
      </c>
      <c r="EH57">
        <v>130</v>
      </c>
      <c r="EI57">
        <v>0</v>
      </c>
      <c r="EJ57">
        <v>806.04423076923081</v>
      </c>
      <c r="EK57">
        <v>-1.342017100309004</v>
      </c>
      <c r="EL57">
        <v>-8.2222221963701756</v>
      </c>
      <c r="EM57">
        <v>15741.72692307692</v>
      </c>
      <c r="EN57">
        <v>15</v>
      </c>
      <c r="EO57">
        <v>1657469416.5</v>
      </c>
      <c r="EP57" t="s">
        <v>616</v>
      </c>
      <c r="EQ57">
        <v>1657469402.5</v>
      </c>
      <c r="ER57">
        <v>1657469416.5</v>
      </c>
      <c r="ES57">
        <v>50</v>
      </c>
      <c r="ET57">
        <v>1.2999999999999999E-2</v>
      </c>
      <c r="EU57">
        <v>2E-3</v>
      </c>
      <c r="EV57">
        <v>0.34499999999999997</v>
      </c>
      <c r="EW57">
        <v>0</v>
      </c>
      <c r="EX57">
        <v>50</v>
      </c>
      <c r="EY57">
        <v>16</v>
      </c>
      <c r="EZ57">
        <v>0.28999999999999998</v>
      </c>
      <c r="FA57">
        <v>0.01</v>
      </c>
      <c r="FB57">
        <v>0.85326490243902431</v>
      </c>
      <c r="FC57">
        <v>-1.438553310104247E-2</v>
      </c>
      <c r="FD57">
        <v>2.9868473359375949E-2</v>
      </c>
      <c r="FE57">
        <v>1</v>
      </c>
      <c r="FF57">
        <v>7.25528</v>
      </c>
      <c r="FG57">
        <v>-9.2530034843214398E-2</v>
      </c>
      <c r="FH57">
        <v>1.004165203588313E-2</v>
      </c>
      <c r="FI57">
        <v>1</v>
      </c>
      <c r="FJ57">
        <v>2</v>
      </c>
      <c r="FK57">
        <v>2</v>
      </c>
      <c r="FL57" t="s">
        <v>406</v>
      </c>
      <c r="FM57">
        <v>3.11192</v>
      </c>
      <c r="FN57">
        <v>2.7382599999999999</v>
      </c>
      <c r="FO57">
        <v>1.36872E-2</v>
      </c>
      <c r="FP57">
        <v>1.35797E-2</v>
      </c>
      <c r="FQ57">
        <v>0.10748199999999999</v>
      </c>
      <c r="FR57">
        <v>8.2852899999999993E-2</v>
      </c>
      <c r="FS57">
        <v>23739.9</v>
      </c>
      <c r="FT57">
        <v>24604.2</v>
      </c>
      <c r="FU57">
        <v>23918.7</v>
      </c>
      <c r="FV57">
        <v>25242.6</v>
      </c>
      <c r="FW57">
        <v>30765.599999999999</v>
      </c>
      <c r="FX57">
        <v>32476.1</v>
      </c>
      <c r="FY57">
        <v>38122.1</v>
      </c>
      <c r="FZ57">
        <v>39274.699999999997</v>
      </c>
      <c r="GA57">
        <v>2.1766999999999999</v>
      </c>
      <c r="GB57">
        <v>1.82775</v>
      </c>
      <c r="GC57">
        <v>3.06442E-2</v>
      </c>
      <c r="GD57">
        <v>0</v>
      </c>
      <c r="GE57">
        <v>27.465399999999999</v>
      </c>
      <c r="GF57">
        <v>999.9</v>
      </c>
      <c r="GG57">
        <v>51.4</v>
      </c>
      <c r="GH57">
        <v>36.700000000000003</v>
      </c>
      <c r="GI57">
        <v>32.0381</v>
      </c>
      <c r="GJ57">
        <v>60.9983</v>
      </c>
      <c r="GK57">
        <v>26.730799999999999</v>
      </c>
      <c r="GL57">
        <v>1</v>
      </c>
      <c r="GM57">
        <v>0.30931399999999998</v>
      </c>
      <c r="GN57">
        <v>1.79914</v>
      </c>
      <c r="GO57">
        <v>20.3126</v>
      </c>
      <c r="GP57">
        <v>5.2530799999999997</v>
      </c>
      <c r="GQ57">
        <v>12.0099</v>
      </c>
      <c r="GR57">
        <v>4.9794999999999998</v>
      </c>
      <c r="GS57">
        <v>3.2930000000000001</v>
      </c>
      <c r="GT57">
        <v>9999</v>
      </c>
      <c r="GU57">
        <v>9999</v>
      </c>
      <c r="GV57">
        <v>9999</v>
      </c>
      <c r="GW57">
        <v>999.9</v>
      </c>
      <c r="GX57">
        <v>1.8760699999999999</v>
      </c>
      <c r="GY57">
        <v>1.8769800000000001</v>
      </c>
      <c r="GZ57">
        <v>1.88324</v>
      </c>
      <c r="HA57">
        <v>1.88632</v>
      </c>
      <c r="HB57">
        <v>1.87714</v>
      </c>
      <c r="HC57">
        <v>1.8836999999999999</v>
      </c>
      <c r="HD57">
        <v>1.88263</v>
      </c>
      <c r="HE57">
        <v>1.88605</v>
      </c>
      <c r="HF57">
        <v>5</v>
      </c>
      <c r="HG57">
        <v>0</v>
      </c>
      <c r="HH57">
        <v>0</v>
      </c>
      <c r="HI57">
        <v>0</v>
      </c>
      <c r="HJ57" t="s">
        <v>407</v>
      </c>
      <c r="HK57" t="s">
        <v>408</v>
      </c>
      <c r="HL57" t="s">
        <v>409</v>
      </c>
      <c r="HM57" t="s">
        <v>409</v>
      </c>
      <c r="HN57" t="s">
        <v>409</v>
      </c>
      <c r="HO57" t="s">
        <v>409</v>
      </c>
      <c r="HP57">
        <v>0</v>
      </c>
      <c r="HQ57">
        <v>100</v>
      </c>
      <c r="HR57">
        <v>100</v>
      </c>
      <c r="HS57">
        <v>0.34399999999999997</v>
      </c>
      <c r="HT57">
        <v>8.5000000000000006E-3</v>
      </c>
      <c r="HU57">
        <v>0.41698141965022512</v>
      </c>
      <c r="HV57">
        <v>-1.525366800250961E-3</v>
      </c>
      <c r="HW57">
        <v>1.461931187239696E-6</v>
      </c>
      <c r="HX57">
        <v>-4.9129200544651127E-10</v>
      </c>
      <c r="HY57">
        <v>-4.3670340592777052E-2</v>
      </c>
      <c r="HZ57">
        <v>1.0304401366260089E-2</v>
      </c>
      <c r="IA57">
        <v>-7.4986175083245816E-4</v>
      </c>
      <c r="IB57">
        <v>1.7208249193675381E-5</v>
      </c>
      <c r="IC57">
        <v>3</v>
      </c>
      <c r="ID57">
        <v>2175</v>
      </c>
      <c r="IE57">
        <v>1</v>
      </c>
      <c r="IF57">
        <v>24</v>
      </c>
      <c r="IG57">
        <v>1.1000000000000001</v>
      </c>
      <c r="IH57">
        <v>0.9</v>
      </c>
      <c r="II57">
        <v>0.25268600000000002</v>
      </c>
      <c r="IJ57">
        <v>2.7221700000000002</v>
      </c>
      <c r="IK57">
        <v>1.6015600000000001</v>
      </c>
      <c r="IL57">
        <v>2.34985</v>
      </c>
      <c r="IM57">
        <v>1.5502899999999999</v>
      </c>
      <c r="IN57">
        <v>2.34131</v>
      </c>
      <c r="IO57">
        <v>40.912199999999999</v>
      </c>
      <c r="IP57">
        <v>24.096299999999999</v>
      </c>
      <c r="IQ57">
        <v>18</v>
      </c>
      <c r="IR57">
        <v>597.27200000000005</v>
      </c>
      <c r="IS57">
        <v>412.70299999999997</v>
      </c>
      <c r="IT57">
        <v>25.945699999999999</v>
      </c>
      <c r="IU57">
        <v>31.105</v>
      </c>
      <c r="IV57">
        <v>30.0001</v>
      </c>
      <c r="IW57">
        <v>30.9466</v>
      </c>
      <c r="IX57">
        <v>30.932099999999998</v>
      </c>
      <c r="IY57">
        <v>5.0377200000000002</v>
      </c>
      <c r="IZ57">
        <v>55.262900000000002</v>
      </c>
      <c r="JA57">
        <v>0</v>
      </c>
      <c r="JB57">
        <v>25.958100000000002</v>
      </c>
      <c r="JC57">
        <v>50</v>
      </c>
      <c r="JD57">
        <v>16.412700000000001</v>
      </c>
      <c r="JE57">
        <v>99.4375</v>
      </c>
      <c r="JF57">
        <v>99.400300000000001</v>
      </c>
    </row>
    <row r="58" spans="1:266" x14ac:dyDescent="0.25">
      <c r="A58">
        <v>42</v>
      </c>
      <c r="B58">
        <v>1657469589.5</v>
      </c>
      <c r="C58">
        <v>7504</v>
      </c>
      <c r="D58" t="s">
        <v>617</v>
      </c>
      <c r="E58" t="s">
        <v>618</v>
      </c>
      <c r="F58" t="s">
        <v>396</v>
      </c>
      <c r="G58" t="s">
        <v>397</v>
      </c>
      <c r="H58" t="s">
        <v>582</v>
      </c>
      <c r="I58" t="s">
        <v>398</v>
      </c>
      <c r="J58" t="s">
        <v>583</v>
      </c>
      <c r="K58">
        <v>1657469589.5</v>
      </c>
      <c r="L58">
        <f t="shared" si="46"/>
        <v>6.2868278651464554E-3</v>
      </c>
      <c r="M58">
        <f t="shared" si="47"/>
        <v>6.2868278651464555</v>
      </c>
      <c r="N58">
        <f t="shared" si="48"/>
        <v>-3.2675101631711745</v>
      </c>
      <c r="O58">
        <f t="shared" si="49"/>
        <v>23.7761</v>
      </c>
      <c r="P58">
        <f t="shared" si="50"/>
        <v>35.148018164827143</v>
      </c>
      <c r="Q58">
        <f t="shared" si="51"/>
        <v>3.5006638776560943</v>
      </c>
      <c r="R58">
        <f t="shared" si="52"/>
        <v>2.3680463015360003</v>
      </c>
      <c r="S58">
        <f t="shared" si="53"/>
        <v>0.46650464877103276</v>
      </c>
      <c r="T58">
        <f t="shared" si="54"/>
        <v>2.9141365632849183</v>
      </c>
      <c r="U58">
        <f t="shared" si="55"/>
        <v>0.42863695356311599</v>
      </c>
      <c r="V58">
        <f t="shared" si="56"/>
        <v>0.27104374341178855</v>
      </c>
      <c r="W58">
        <f t="shared" si="57"/>
        <v>344.39339930203676</v>
      </c>
      <c r="X58">
        <f t="shared" si="58"/>
        <v>28.911494450231455</v>
      </c>
      <c r="Y58">
        <f t="shared" si="59"/>
        <v>27.965299999999999</v>
      </c>
      <c r="Z58">
        <f t="shared" si="60"/>
        <v>3.7871699038296871</v>
      </c>
      <c r="AA58">
        <f t="shared" si="61"/>
        <v>60.652265778620652</v>
      </c>
      <c r="AB58">
        <f t="shared" si="62"/>
        <v>2.3715322231360001</v>
      </c>
      <c r="AC58">
        <f t="shared" si="63"/>
        <v>3.9100472054779241</v>
      </c>
      <c r="AD58">
        <f t="shared" si="64"/>
        <v>1.415637680693687</v>
      </c>
      <c r="AE58">
        <f t="shared" si="65"/>
        <v>-277.24910885295867</v>
      </c>
      <c r="AF58">
        <f t="shared" si="66"/>
        <v>86.204572710379352</v>
      </c>
      <c r="AG58">
        <f t="shared" si="67"/>
        <v>6.4635092490554316</v>
      </c>
      <c r="AH58">
        <f t="shared" si="68"/>
        <v>159.81237240851289</v>
      </c>
      <c r="AI58">
        <v>0</v>
      </c>
      <c r="AJ58">
        <v>0</v>
      </c>
      <c r="AK58">
        <f t="shared" si="69"/>
        <v>1</v>
      </c>
      <c r="AL58">
        <f t="shared" si="70"/>
        <v>0</v>
      </c>
      <c r="AM58">
        <f t="shared" si="71"/>
        <v>52158.692621063346</v>
      </c>
      <c r="AN58" t="s">
        <v>400</v>
      </c>
      <c r="AO58">
        <v>12165.1</v>
      </c>
      <c r="AP58">
        <v>210.61769230769229</v>
      </c>
      <c r="AQ58">
        <v>938.28899999999999</v>
      </c>
      <c r="AR58">
        <f t="shared" si="72"/>
        <v>0.77553004212167864</v>
      </c>
      <c r="AS58">
        <v>-0.38717931741538342</v>
      </c>
      <c r="AT58" t="s">
        <v>619</v>
      </c>
      <c r="AU58">
        <v>10140.1</v>
      </c>
      <c r="AV58">
        <v>816.05907999999999</v>
      </c>
      <c r="AW58">
        <v>933.34299999999996</v>
      </c>
      <c r="AX58">
        <f t="shared" si="73"/>
        <v>0.12566004137814279</v>
      </c>
      <c r="AY58">
        <v>0.5</v>
      </c>
      <c r="AZ58">
        <f t="shared" si="74"/>
        <v>1513.2860996510183</v>
      </c>
      <c r="BA58">
        <f t="shared" si="75"/>
        <v>-3.2675101631711745</v>
      </c>
      <c r="BB58">
        <f t="shared" si="76"/>
        <v>95.079796949557633</v>
      </c>
      <c r="BC58">
        <f t="shared" si="77"/>
        <v>-1.9033617281094628E-3</v>
      </c>
      <c r="BD58">
        <f t="shared" si="78"/>
        <v>5.2992308293950095E-3</v>
      </c>
      <c r="BE58">
        <f t="shared" si="79"/>
        <v>210.36745640621544</v>
      </c>
      <c r="BF58" t="s">
        <v>620</v>
      </c>
      <c r="BG58">
        <v>623.88</v>
      </c>
      <c r="BH58">
        <f t="shared" si="80"/>
        <v>623.88</v>
      </c>
      <c r="BI58">
        <f t="shared" si="81"/>
        <v>0.33156406594360266</v>
      </c>
      <c r="BJ58">
        <f t="shared" si="82"/>
        <v>0.37899173729977403</v>
      </c>
      <c r="BK58">
        <f t="shared" si="83"/>
        <v>1.5731101845049049E-2</v>
      </c>
      <c r="BL58">
        <f t="shared" si="84"/>
        <v>0.16228007896180149</v>
      </c>
      <c r="BM58">
        <f t="shared" si="85"/>
        <v>6.7970249035728351E-3</v>
      </c>
      <c r="BN58">
        <f t="shared" si="86"/>
        <v>0.28974049901703569</v>
      </c>
      <c r="BO58">
        <f t="shared" si="87"/>
        <v>0.71025950098296431</v>
      </c>
      <c r="BP58">
        <v>478</v>
      </c>
      <c r="BQ58">
        <v>300</v>
      </c>
      <c r="BR58">
        <v>300</v>
      </c>
      <c r="BS58">
        <v>300</v>
      </c>
      <c r="BT58">
        <v>10140.1</v>
      </c>
      <c r="BU58">
        <v>906.5</v>
      </c>
      <c r="BV58">
        <v>-6.9207000000000001E-3</v>
      </c>
      <c r="BW58">
        <v>-0.85</v>
      </c>
      <c r="BX58" t="s">
        <v>403</v>
      </c>
      <c r="BY58" t="s">
        <v>403</v>
      </c>
      <c r="BZ58" t="s">
        <v>403</v>
      </c>
      <c r="CA58" t="s">
        <v>403</v>
      </c>
      <c r="CB58" t="s">
        <v>403</v>
      </c>
      <c r="CC58" t="s">
        <v>403</v>
      </c>
      <c r="CD58" t="s">
        <v>403</v>
      </c>
      <c r="CE58" t="s">
        <v>403</v>
      </c>
      <c r="CF58" t="s">
        <v>403</v>
      </c>
      <c r="CG58" t="s">
        <v>403</v>
      </c>
      <c r="CH58">
        <f t="shared" si="88"/>
        <v>1800.12</v>
      </c>
      <c r="CI58">
        <f t="shared" si="89"/>
        <v>1513.2860996510183</v>
      </c>
      <c r="CJ58">
        <f t="shared" si="90"/>
        <v>0.84065845590906074</v>
      </c>
      <c r="CK58">
        <f t="shared" si="91"/>
        <v>0.19131691181812144</v>
      </c>
      <c r="CL58">
        <v>6</v>
      </c>
      <c r="CM58">
        <v>0.5</v>
      </c>
      <c r="CN58" t="s">
        <v>404</v>
      </c>
      <c r="CO58">
        <v>2</v>
      </c>
      <c r="CP58">
        <v>1657469589.5</v>
      </c>
      <c r="CQ58">
        <v>23.7761</v>
      </c>
      <c r="CR58">
        <v>20.0352</v>
      </c>
      <c r="CS58">
        <v>23.8111</v>
      </c>
      <c r="CT58">
        <v>16.448</v>
      </c>
      <c r="CU58">
        <v>23.4605</v>
      </c>
      <c r="CV58">
        <v>23.8003</v>
      </c>
      <c r="CW58">
        <v>500.09899999999999</v>
      </c>
      <c r="CX58">
        <v>99.497100000000003</v>
      </c>
      <c r="CY58">
        <v>0.10066</v>
      </c>
      <c r="CZ58">
        <v>28.513999999999999</v>
      </c>
      <c r="DA58">
        <v>27.965299999999999</v>
      </c>
      <c r="DB58">
        <v>999.9</v>
      </c>
      <c r="DC58">
        <v>0</v>
      </c>
      <c r="DD58">
        <v>0</v>
      </c>
      <c r="DE58">
        <v>9962.5</v>
      </c>
      <c r="DF58">
        <v>0</v>
      </c>
      <c r="DG58">
        <v>2018.4</v>
      </c>
      <c r="DH58">
        <v>3.74091</v>
      </c>
      <c r="DI58">
        <v>24.356000000000002</v>
      </c>
      <c r="DJ58">
        <v>20.370200000000001</v>
      </c>
      <c r="DK58">
        <v>7.3630699999999996</v>
      </c>
      <c r="DL58">
        <v>20.0352</v>
      </c>
      <c r="DM58">
        <v>16.448</v>
      </c>
      <c r="DN58">
        <v>2.3691300000000002</v>
      </c>
      <c r="DO58">
        <v>1.63653</v>
      </c>
      <c r="DP58">
        <v>20.154299999999999</v>
      </c>
      <c r="DQ58">
        <v>14.3071</v>
      </c>
      <c r="DR58">
        <v>1800.12</v>
      </c>
      <c r="DS58">
        <v>0.97799100000000005</v>
      </c>
      <c r="DT58">
        <v>2.2008699999999999E-2</v>
      </c>
      <c r="DU58">
        <v>0</v>
      </c>
      <c r="DV58">
        <v>816.65300000000002</v>
      </c>
      <c r="DW58">
        <v>5.0005300000000004</v>
      </c>
      <c r="DX58">
        <v>15946.4</v>
      </c>
      <c r="DY58">
        <v>16036.3</v>
      </c>
      <c r="DZ58">
        <v>50.061999999999998</v>
      </c>
      <c r="EA58">
        <v>51.125</v>
      </c>
      <c r="EB58">
        <v>50.5</v>
      </c>
      <c r="EC58">
        <v>50.561999999999998</v>
      </c>
      <c r="ED58">
        <v>51.061999999999998</v>
      </c>
      <c r="EE58">
        <v>1755.61</v>
      </c>
      <c r="EF58">
        <v>39.51</v>
      </c>
      <c r="EG58">
        <v>0</v>
      </c>
      <c r="EH58">
        <v>119</v>
      </c>
      <c r="EI58">
        <v>0</v>
      </c>
      <c r="EJ58">
        <v>816.05907999999999</v>
      </c>
      <c r="EK58">
        <v>4.9805384705995577</v>
      </c>
      <c r="EL58">
        <v>128.69230802211101</v>
      </c>
      <c r="EM58">
        <v>15932.647999999999</v>
      </c>
      <c r="EN58">
        <v>15</v>
      </c>
      <c r="EO58">
        <v>1657469553</v>
      </c>
      <c r="EP58" t="s">
        <v>621</v>
      </c>
      <c r="EQ58">
        <v>1657469531</v>
      </c>
      <c r="ER58">
        <v>1657469553</v>
      </c>
      <c r="ES58">
        <v>51</v>
      </c>
      <c r="ET58">
        <v>-6.6000000000000003E-2</v>
      </c>
      <c r="EU58">
        <v>2E-3</v>
      </c>
      <c r="EV58">
        <v>0.32100000000000001</v>
      </c>
      <c r="EW58">
        <v>2E-3</v>
      </c>
      <c r="EX58">
        <v>20</v>
      </c>
      <c r="EY58">
        <v>16</v>
      </c>
      <c r="EZ58">
        <v>0.22</v>
      </c>
      <c r="FA58">
        <v>0.01</v>
      </c>
      <c r="FB58">
        <v>3.7898622500000001</v>
      </c>
      <c r="FC58">
        <v>-1.8424953095696809E-2</v>
      </c>
      <c r="FD58">
        <v>3.04370753758882E-2</v>
      </c>
      <c r="FE58">
        <v>1</v>
      </c>
      <c r="FF58">
        <v>7.3513524999999991</v>
      </c>
      <c r="FG58">
        <v>-2.044007504691954E-2</v>
      </c>
      <c r="FH58">
        <v>1.7950297316479149E-2</v>
      </c>
      <c r="FI58">
        <v>1</v>
      </c>
      <c r="FJ58">
        <v>2</v>
      </c>
      <c r="FK58">
        <v>2</v>
      </c>
      <c r="FL58" t="s">
        <v>406</v>
      </c>
      <c r="FM58">
        <v>3.1124000000000001</v>
      </c>
      <c r="FN58">
        <v>2.7386599999999999</v>
      </c>
      <c r="FO58">
        <v>6.38544E-3</v>
      </c>
      <c r="FP58">
        <v>5.4605299999999999E-3</v>
      </c>
      <c r="FQ58">
        <v>0.107747</v>
      </c>
      <c r="FR58">
        <v>8.2734299999999997E-2</v>
      </c>
      <c r="FS58">
        <v>23915.3</v>
      </c>
      <c r="FT58">
        <v>24806.400000000001</v>
      </c>
      <c r="FU58">
        <v>23918.7</v>
      </c>
      <c r="FV58">
        <v>25242.799999999999</v>
      </c>
      <c r="FW58">
        <v>30756.400000000001</v>
      </c>
      <c r="FX58">
        <v>32480.1</v>
      </c>
      <c r="FY58">
        <v>38122.1</v>
      </c>
      <c r="FZ58">
        <v>39274.5</v>
      </c>
      <c r="GA58">
        <v>2.1763300000000001</v>
      </c>
      <c r="GB58">
        <v>1.82605</v>
      </c>
      <c r="GC58">
        <v>2.6438400000000001E-2</v>
      </c>
      <c r="GD58">
        <v>0</v>
      </c>
      <c r="GE58">
        <v>27.5335</v>
      </c>
      <c r="GF58">
        <v>999.9</v>
      </c>
      <c r="GG58">
        <v>51</v>
      </c>
      <c r="GH58">
        <v>36.799999999999997</v>
      </c>
      <c r="GI58">
        <v>31.967400000000001</v>
      </c>
      <c r="GJ58">
        <v>61.668199999999999</v>
      </c>
      <c r="GK58">
        <v>26.3782</v>
      </c>
      <c r="GL58">
        <v>1</v>
      </c>
      <c r="GM58">
        <v>0.31229699999999999</v>
      </c>
      <c r="GN58">
        <v>1.79836</v>
      </c>
      <c r="GO58">
        <v>20.308</v>
      </c>
      <c r="GP58">
        <v>5.2529300000000001</v>
      </c>
      <c r="GQ58">
        <v>12.0099</v>
      </c>
      <c r="GR58">
        <v>4.9796500000000004</v>
      </c>
      <c r="GS58">
        <v>3.2930000000000001</v>
      </c>
      <c r="GT58">
        <v>9999</v>
      </c>
      <c r="GU58">
        <v>9999</v>
      </c>
      <c r="GV58">
        <v>9999</v>
      </c>
      <c r="GW58">
        <v>999.9</v>
      </c>
      <c r="GX58">
        <v>1.8760699999999999</v>
      </c>
      <c r="GY58">
        <v>1.8769800000000001</v>
      </c>
      <c r="GZ58">
        <v>1.88324</v>
      </c>
      <c r="HA58">
        <v>1.88632</v>
      </c>
      <c r="HB58">
        <v>1.87714</v>
      </c>
      <c r="HC58">
        <v>1.8836999999999999</v>
      </c>
      <c r="HD58">
        <v>1.88263</v>
      </c>
      <c r="HE58">
        <v>1.88605</v>
      </c>
      <c r="HF58">
        <v>5</v>
      </c>
      <c r="HG58">
        <v>0</v>
      </c>
      <c r="HH58">
        <v>0</v>
      </c>
      <c r="HI58">
        <v>0</v>
      </c>
      <c r="HJ58" t="s">
        <v>407</v>
      </c>
      <c r="HK58" t="s">
        <v>408</v>
      </c>
      <c r="HL58" t="s">
        <v>409</v>
      </c>
      <c r="HM58" t="s">
        <v>409</v>
      </c>
      <c r="HN58" t="s">
        <v>409</v>
      </c>
      <c r="HO58" t="s">
        <v>409</v>
      </c>
      <c r="HP58">
        <v>0</v>
      </c>
      <c r="HQ58">
        <v>100</v>
      </c>
      <c r="HR58">
        <v>100</v>
      </c>
      <c r="HS58">
        <v>0.316</v>
      </c>
      <c r="HT58">
        <v>1.0800000000000001E-2</v>
      </c>
      <c r="HU58">
        <v>0.35058527067005718</v>
      </c>
      <c r="HV58">
        <v>-1.525366800250961E-3</v>
      </c>
      <c r="HW58">
        <v>1.461931187239696E-6</v>
      </c>
      <c r="HX58">
        <v>-4.9129200544651127E-10</v>
      </c>
      <c r="HY58">
        <v>-4.1660756121005858E-2</v>
      </c>
      <c r="HZ58">
        <v>1.0304401366260089E-2</v>
      </c>
      <c r="IA58">
        <v>-7.4986175083245816E-4</v>
      </c>
      <c r="IB58">
        <v>1.7208249193675381E-5</v>
      </c>
      <c r="IC58">
        <v>3</v>
      </c>
      <c r="ID58">
        <v>2175</v>
      </c>
      <c r="IE58">
        <v>1</v>
      </c>
      <c r="IF58">
        <v>24</v>
      </c>
      <c r="IG58">
        <v>1</v>
      </c>
      <c r="IH58">
        <v>0.6</v>
      </c>
      <c r="II58">
        <v>0.18920899999999999</v>
      </c>
      <c r="IJ58">
        <v>2.7441399999999998</v>
      </c>
      <c r="IK58">
        <v>1.6015600000000001</v>
      </c>
      <c r="IL58">
        <v>2.34741</v>
      </c>
      <c r="IM58">
        <v>1.5502899999999999</v>
      </c>
      <c r="IN58">
        <v>2.3303199999999999</v>
      </c>
      <c r="IO58">
        <v>40.963799999999999</v>
      </c>
      <c r="IP58">
        <v>24.105</v>
      </c>
      <c r="IQ58">
        <v>18</v>
      </c>
      <c r="IR58">
        <v>597.36699999999996</v>
      </c>
      <c r="IS58">
        <v>411.88600000000002</v>
      </c>
      <c r="IT58">
        <v>25.2681</v>
      </c>
      <c r="IU58">
        <v>31.142199999999999</v>
      </c>
      <c r="IV58">
        <v>29.9999</v>
      </c>
      <c r="IW58">
        <v>30.984300000000001</v>
      </c>
      <c r="IX58">
        <v>30.9697</v>
      </c>
      <c r="IY58">
        <v>3.7586300000000001</v>
      </c>
      <c r="IZ58">
        <v>55.409599999999998</v>
      </c>
      <c r="JA58">
        <v>0</v>
      </c>
      <c r="JB58">
        <v>25.7377</v>
      </c>
      <c r="JC58">
        <v>20</v>
      </c>
      <c r="JD58">
        <v>16.356999999999999</v>
      </c>
      <c r="JE58">
        <v>99.4375</v>
      </c>
      <c r="JF58">
        <v>99.400199999999998</v>
      </c>
    </row>
    <row r="59" spans="1:266" x14ac:dyDescent="0.25">
      <c r="A59">
        <v>43</v>
      </c>
      <c r="B59">
        <v>1657469779</v>
      </c>
      <c r="C59">
        <v>7693.5</v>
      </c>
      <c r="D59" t="s">
        <v>622</v>
      </c>
      <c r="E59" t="s">
        <v>623</v>
      </c>
      <c r="F59" t="s">
        <v>396</v>
      </c>
      <c r="G59" t="s">
        <v>397</v>
      </c>
      <c r="H59" t="s">
        <v>582</v>
      </c>
      <c r="I59" t="s">
        <v>398</v>
      </c>
      <c r="J59" t="s">
        <v>583</v>
      </c>
      <c r="K59">
        <v>1657469779</v>
      </c>
      <c r="L59">
        <f t="shared" si="46"/>
        <v>6.3574558128127014E-3</v>
      </c>
      <c r="M59">
        <f t="shared" si="47"/>
        <v>6.3574558128127014</v>
      </c>
      <c r="N59">
        <f t="shared" si="48"/>
        <v>23.716707716929193</v>
      </c>
      <c r="O59">
        <f t="shared" si="49"/>
        <v>368.77800000000002</v>
      </c>
      <c r="P59">
        <f t="shared" si="50"/>
        <v>274.31474375631421</v>
      </c>
      <c r="Q59">
        <f t="shared" si="51"/>
        <v>27.321988777844425</v>
      </c>
      <c r="R59">
        <f t="shared" si="52"/>
        <v>36.730611849528003</v>
      </c>
      <c r="S59">
        <f t="shared" si="53"/>
        <v>0.46941452378970161</v>
      </c>
      <c r="T59">
        <f t="shared" si="54"/>
        <v>2.9283258675646215</v>
      </c>
      <c r="U59">
        <f t="shared" si="55"/>
        <v>0.43126324814205208</v>
      </c>
      <c r="V59">
        <f t="shared" si="56"/>
        <v>0.27270841163319248</v>
      </c>
      <c r="W59">
        <f t="shared" si="57"/>
        <v>344.37059930199024</v>
      </c>
      <c r="X59">
        <f t="shared" si="58"/>
        <v>28.962093694732832</v>
      </c>
      <c r="Y59">
        <f t="shared" si="59"/>
        <v>27.9298</v>
      </c>
      <c r="Z59">
        <f t="shared" si="60"/>
        <v>3.7793373025451356</v>
      </c>
      <c r="AA59">
        <f t="shared" si="61"/>
        <v>60.015087603470363</v>
      </c>
      <c r="AB59">
        <f t="shared" si="62"/>
        <v>2.3562977638824001</v>
      </c>
      <c r="AC59">
        <f t="shared" si="63"/>
        <v>3.9261756634445826</v>
      </c>
      <c r="AD59">
        <f t="shared" si="64"/>
        <v>1.4230395386627355</v>
      </c>
      <c r="AE59">
        <f t="shared" si="65"/>
        <v>-280.36380134504014</v>
      </c>
      <c r="AF59">
        <f t="shared" si="66"/>
        <v>103.4218844231716</v>
      </c>
      <c r="AG59">
        <f t="shared" si="67"/>
        <v>7.7182300417485656</v>
      </c>
      <c r="AH59">
        <f t="shared" si="68"/>
        <v>175.14691242187024</v>
      </c>
      <c r="AI59">
        <v>0</v>
      </c>
      <c r="AJ59">
        <v>0</v>
      </c>
      <c r="AK59">
        <f t="shared" si="69"/>
        <v>1</v>
      </c>
      <c r="AL59">
        <f t="shared" si="70"/>
        <v>0</v>
      </c>
      <c r="AM59">
        <f t="shared" si="71"/>
        <v>52553.246119531112</v>
      </c>
      <c r="AN59" t="s">
        <v>400</v>
      </c>
      <c r="AO59">
        <v>12165.1</v>
      </c>
      <c r="AP59">
        <v>210.61769230769229</v>
      </c>
      <c r="AQ59">
        <v>938.28899999999999</v>
      </c>
      <c r="AR59">
        <f t="shared" si="72"/>
        <v>0.77553004212167864</v>
      </c>
      <c r="AS59">
        <v>-0.38717931741538342</v>
      </c>
      <c r="AT59" t="s">
        <v>624</v>
      </c>
      <c r="AU59">
        <v>10139.9</v>
      </c>
      <c r="AV59">
        <v>844.76196153846161</v>
      </c>
      <c r="AW59">
        <v>1198.19</v>
      </c>
      <c r="AX59">
        <f t="shared" si="73"/>
        <v>0.29496827586738195</v>
      </c>
      <c r="AY59">
        <v>0.5</v>
      </c>
      <c r="AZ59">
        <f t="shared" si="74"/>
        <v>1513.1852996509949</v>
      </c>
      <c r="BA59">
        <f t="shared" si="75"/>
        <v>23.716707716929193</v>
      </c>
      <c r="BB59">
        <f t="shared" si="76"/>
        <v>223.17082945296085</v>
      </c>
      <c r="BC59">
        <f t="shared" si="77"/>
        <v>1.5929236848853848E-2</v>
      </c>
      <c r="BD59">
        <f t="shared" si="78"/>
        <v>-0.21691134127308695</v>
      </c>
      <c r="BE59">
        <f t="shared" si="79"/>
        <v>221.39755698936224</v>
      </c>
      <c r="BF59" t="s">
        <v>625</v>
      </c>
      <c r="BG59">
        <v>611.66999999999996</v>
      </c>
      <c r="BH59">
        <f t="shared" si="80"/>
        <v>611.66999999999996</v>
      </c>
      <c r="BI59">
        <f t="shared" si="81"/>
        <v>0.48950500338009839</v>
      </c>
      <c r="BJ59">
        <f t="shared" si="82"/>
        <v>0.60258480266919867</v>
      </c>
      <c r="BK59">
        <f t="shared" si="83"/>
        <v>-0.79573141795180335</v>
      </c>
      <c r="BL59">
        <f t="shared" si="84"/>
        <v>0.35787560638208377</v>
      </c>
      <c r="BM59">
        <f t="shared" si="85"/>
        <v>-0.35716812969338346</v>
      </c>
      <c r="BN59">
        <f t="shared" si="86"/>
        <v>0.43631586533254113</v>
      </c>
      <c r="BO59">
        <f t="shared" si="87"/>
        <v>0.56368413466745881</v>
      </c>
      <c r="BP59">
        <v>480</v>
      </c>
      <c r="BQ59">
        <v>300</v>
      </c>
      <c r="BR59">
        <v>300</v>
      </c>
      <c r="BS59">
        <v>300</v>
      </c>
      <c r="BT59">
        <v>10139.9</v>
      </c>
      <c r="BU59">
        <v>1116.21</v>
      </c>
      <c r="BV59">
        <v>-6.9214699999999999E-3</v>
      </c>
      <c r="BW59">
        <v>-3.47</v>
      </c>
      <c r="BX59" t="s">
        <v>403</v>
      </c>
      <c r="BY59" t="s">
        <v>403</v>
      </c>
      <c r="BZ59" t="s">
        <v>403</v>
      </c>
      <c r="CA59" t="s">
        <v>403</v>
      </c>
      <c r="CB59" t="s">
        <v>403</v>
      </c>
      <c r="CC59" t="s">
        <v>403</v>
      </c>
      <c r="CD59" t="s">
        <v>403</v>
      </c>
      <c r="CE59" t="s">
        <v>403</v>
      </c>
      <c r="CF59" t="s">
        <v>403</v>
      </c>
      <c r="CG59" t="s">
        <v>403</v>
      </c>
      <c r="CH59">
        <f t="shared" si="88"/>
        <v>1800</v>
      </c>
      <c r="CI59">
        <f t="shared" si="89"/>
        <v>1513.1852996509949</v>
      </c>
      <c r="CJ59">
        <f t="shared" si="90"/>
        <v>0.84065849980610829</v>
      </c>
      <c r="CK59">
        <f t="shared" si="91"/>
        <v>0.19131699961221679</v>
      </c>
      <c r="CL59">
        <v>6</v>
      </c>
      <c r="CM59">
        <v>0.5</v>
      </c>
      <c r="CN59" t="s">
        <v>404</v>
      </c>
      <c r="CO59">
        <v>2</v>
      </c>
      <c r="CP59">
        <v>1657469779</v>
      </c>
      <c r="CQ59">
        <v>368.77800000000002</v>
      </c>
      <c r="CR59">
        <v>400.05200000000002</v>
      </c>
      <c r="CS59">
        <v>23.657399999999999</v>
      </c>
      <c r="CT59">
        <v>16.2088</v>
      </c>
      <c r="CU59">
        <v>368.54899999999998</v>
      </c>
      <c r="CV59">
        <v>23.653600000000001</v>
      </c>
      <c r="CW59">
        <v>499.99099999999999</v>
      </c>
      <c r="CX59">
        <v>99.501400000000004</v>
      </c>
      <c r="CY59">
        <v>9.9475999999999995E-2</v>
      </c>
      <c r="CZ59">
        <v>28.584900000000001</v>
      </c>
      <c r="DA59">
        <v>27.9298</v>
      </c>
      <c r="DB59">
        <v>999.9</v>
      </c>
      <c r="DC59">
        <v>0</v>
      </c>
      <c r="DD59">
        <v>0</v>
      </c>
      <c r="DE59">
        <v>10043.1</v>
      </c>
      <c r="DF59">
        <v>0</v>
      </c>
      <c r="DG59">
        <v>2023.83</v>
      </c>
      <c r="DH59">
        <v>-31.274000000000001</v>
      </c>
      <c r="DI59">
        <v>377.71300000000002</v>
      </c>
      <c r="DJ59">
        <v>406.64299999999997</v>
      </c>
      <c r="DK59">
        <v>7.4486299999999996</v>
      </c>
      <c r="DL59">
        <v>400.05200000000002</v>
      </c>
      <c r="DM59">
        <v>16.2088</v>
      </c>
      <c r="DN59">
        <v>2.3539500000000002</v>
      </c>
      <c r="DO59">
        <v>1.6128</v>
      </c>
      <c r="DP59">
        <v>20.0504</v>
      </c>
      <c r="DQ59">
        <v>14.0816</v>
      </c>
      <c r="DR59">
        <v>1800</v>
      </c>
      <c r="DS59">
        <v>0.97799100000000005</v>
      </c>
      <c r="DT59">
        <v>2.2008699999999999E-2</v>
      </c>
      <c r="DU59">
        <v>0</v>
      </c>
      <c r="DV59">
        <v>845.77099999999996</v>
      </c>
      <c r="DW59">
        <v>5.0005300000000004</v>
      </c>
      <c r="DX59">
        <v>16545.8</v>
      </c>
      <c r="DY59">
        <v>16035.2</v>
      </c>
      <c r="DZ59">
        <v>50.375</v>
      </c>
      <c r="EA59">
        <v>51.125</v>
      </c>
      <c r="EB59">
        <v>50.686999999999998</v>
      </c>
      <c r="EC59">
        <v>50.686999999999998</v>
      </c>
      <c r="ED59">
        <v>51.311999999999998</v>
      </c>
      <c r="EE59">
        <v>1755.49</v>
      </c>
      <c r="EF59">
        <v>39.51</v>
      </c>
      <c r="EG59">
        <v>0</v>
      </c>
      <c r="EH59">
        <v>189.20000004768369</v>
      </c>
      <c r="EI59">
        <v>0</v>
      </c>
      <c r="EJ59">
        <v>844.76196153846161</v>
      </c>
      <c r="EK59">
        <v>13.093846140711859</v>
      </c>
      <c r="EL59">
        <v>223.5452987053136</v>
      </c>
      <c r="EM59">
        <v>16518.788461538461</v>
      </c>
      <c r="EN59">
        <v>15</v>
      </c>
      <c r="EO59">
        <v>1657469675</v>
      </c>
      <c r="EP59" t="s">
        <v>626</v>
      </c>
      <c r="EQ59">
        <v>1657469666</v>
      </c>
      <c r="ER59">
        <v>1657469675</v>
      </c>
      <c r="ES59">
        <v>52</v>
      </c>
      <c r="ET59">
        <v>0.26700000000000002</v>
      </c>
      <c r="EU59">
        <v>-6.0000000000000001E-3</v>
      </c>
      <c r="EV59">
        <v>0.20899999999999999</v>
      </c>
      <c r="EW59">
        <v>-5.0000000000000001E-3</v>
      </c>
      <c r="EX59">
        <v>400</v>
      </c>
      <c r="EY59">
        <v>16</v>
      </c>
      <c r="EZ59">
        <v>0.08</v>
      </c>
      <c r="FA59">
        <v>0.01</v>
      </c>
      <c r="FB59">
        <v>-30.997665000000001</v>
      </c>
      <c r="FC59">
        <v>-0.94750469043147312</v>
      </c>
      <c r="FD59">
        <v>9.8392315629829613E-2</v>
      </c>
      <c r="FE59">
        <v>0</v>
      </c>
      <c r="FF59">
        <v>7.4389417500000006</v>
      </c>
      <c r="FG59">
        <v>0.15483478424012351</v>
      </c>
      <c r="FH59">
        <v>2.4319242986522011E-2</v>
      </c>
      <c r="FI59">
        <v>0</v>
      </c>
      <c r="FJ59">
        <v>0</v>
      </c>
      <c r="FK59">
        <v>2</v>
      </c>
      <c r="FL59" t="s">
        <v>475</v>
      </c>
      <c r="FM59">
        <v>3.1123400000000001</v>
      </c>
      <c r="FN59">
        <v>2.7381799999999998</v>
      </c>
      <c r="FO59">
        <v>8.4239300000000003E-2</v>
      </c>
      <c r="FP59">
        <v>8.9793499999999998E-2</v>
      </c>
      <c r="FQ59">
        <v>0.107265</v>
      </c>
      <c r="FR59">
        <v>8.1836500000000006E-2</v>
      </c>
      <c r="FS59">
        <v>22038.3</v>
      </c>
      <c r="FT59">
        <v>22699.9</v>
      </c>
      <c r="FU59">
        <v>23914.1</v>
      </c>
      <c r="FV59">
        <v>25238.3</v>
      </c>
      <c r="FW59">
        <v>30767.200000000001</v>
      </c>
      <c r="FX59">
        <v>32507.4</v>
      </c>
      <c r="FY59">
        <v>38115.1</v>
      </c>
      <c r="FZ59">
        <v>39269.5</v>
      </c>
      <c r="GA59">
        <v>2.1762999999999999</v>
      </c>
      <c r="GB59">
        <v>1.82528</v>
      </c>
      <c r="GC59">
        <v>2.98917E-2</v>
      </c>
      <c r="GD59">
        <v>0</v>
      </c>
      <c r="GE59">
        <v>27.441500000000001</v>
      </c>
      <c r="GF59">
        <v>999.9</v>
      </c>
      <c r="GG59">
        <v>50.5</v>
      </c>
      <c r="GH59">
        <v>37</v>
      </c>
      <c r="GI59">
        <v>31.999600000000001</v>
      </c>
      <c r="GJ59">
        <v>61.298200000000001</v>
      </c>
      <c r="GK59">
        <v>26.6587</v>
      </c>
      <c r="GL59">
        <v>1</v>
      </c>
      <c r="GM59">
        <v>0.31653500000000001</v>
      </c>
      <c r="GN59">
        <v>1.5422400000000001</v>
      </c>
      <c r="GO59">
        <v>20.314900000000002</v>
      </c>
      <c r="GP59">
        <v>5.2533799999999999</v>
      </c>
      <c r="GQ59">
        <v>12.0099</v>
      </c>
      <c r="GR59">
        <v>4.9794999999999998</v>
      </c>
      <c r="GS59">
        <v>3.2930000000000001</v>
      </c>
      <c r="GT59">
        <v>9999</v>
      </c>
      <c r="GU59">
        <v>9999</v>
      </c>
      <c r="GV59">
        <v>9999</v>
      </c>
      <c r="GW59">
        <v>999.9</v>
      </c>
      <c r="GX59">
        <v>1.8760699999999999</v>
      </c>
      <c r="GY59">
        <v>1.8769800000000001</v>
      </c>
      <c r="GZ59">
        <v>1.88323</v>
      </c>
      <c r="HA59">
        <v>1.8863099999999999</v>
      </c>
      <c r="HB59">
        <v>1.87714</v>
      </c>
      <c r="HC59">
        <v>1.8836999999999999</v>
      </c>
      <c r="HD59">
        <v>1.88262</v>
      </c>
      <c r="HE59">
        <v>1.8860300000000001</v>
      </c>
      <c r="HF59">
        <v>5</v>
      </c>
      <c r="HG59">
        <v>0</v>
      </c>
      <c r="HH59">
        <v>0</v>
      </c>
      <c r="HI59">
        <v>0</v>
      </c>
      <c r="HJ59" t="s">
        <v>407</v>
      </c>
      <c r="HK59" t="s">
        <v>408</v>
      </c>
      <c r="HL59" t="s">
        <v>409</v>
      </c>
      <c r="HM59" t="s">
        <v>409</v>
      </c>
      <c r="HN59" t="s">
        <v>409</v>
      </c>
      <c r="HO59" t="s">
        <v>409</v>
      </c>
      <c r="HP59">
        <v>0</v>
      </c>
      <c r="HQ59">
        <v>100</v>
      </c>
      <c r="HR59">
        <v>100</v>
      </c>
      <c r="HS59">
        <v>0.22900000000000001</v>
      </c>
      <c r="HT59">
        <v>3.8E-3</v>
      </c>
      <c r="HU59">
        <v>0.61711322629116605</v>
      </c>
      <c r="HV59">
        <v>-1.525366800250961E-3</v>
      </c>
      <c r="HW59">
        <v>1.461931187239696E-6</v>
      </c>
      <c r="HX59">
        <v>-4.9129200544651127E-10</v>
      </c>
      <c r="HY59">
        <v>-4.8114049742594388E-2</v>
      </c>
      <c r="HZ59">
        <v>1.0304401366260089E-2</v>
      </c>
      <c r="IA59">
        <v>-7.4986175083245816E-4</v>
      </c>
      <c r="IB59">
        <v>1.7208249193675381E-5</v>
      </c>
      <c r="IC59">
        <v>3</v>
      </c>
      <c r="ID59">
        <v>2175</v>
      </c>
      <c r="IE59">
        <v>1</v>
      </c>
      <c r="IF59">
        <v>24</v>
      </c>
      <c r="IG59">
        <v>1.9</v>
      </c>
      <c r="IH59">
        <v>1.7</v>
      </c>
      <c r="II59">
        <v>0.99731400000000003</v>
      </c>
      <c r="IJ59">
        <v>2.6831100000000001</v>
      </c>
      <c r="IK59">
        <v>1.6015600000000001</v>
      </c>
      <c r="IL59">
        <v>2.34619</v>
      </c>
      <c r="IM59">
        <v>1.5502899999999999</v>
      </c>
      <c r="IN59">
        <v>2.3156699999999999</v>
      </c>
      <c r="IO59">
        <v>40.963799999999999</v>
      </c>
      <c r="IP59">
        <v>24.096299999999999</v>
      </c>
      <c r="IQ59">
        <v>18</v>
      </c>
      <c r="IR59">
        <v>598.01499999999999</v>
      </c>
      <c r="IS59">
        <v>411.89600000000002</v>
      </c>
      <c r="IT59">
        <v>26.221800000000002</v>
      </c>
      <c r="IU59">
        <v>31.2166</v>
      </c>
      <c r="IV59">
        <v>30</v>
      </c>
      <c r="IW59">
        <v>31.0547</v>
      </c>
      <c r="IX59">
        <v>31.040900000000001</v>
      </c>
      <c r="IY59">
        <v>19.9605</v>
      </c>
      <c r="IZ59">
        <v>55.62</v>
      </c>
      <c r="JA59">
        <v>0</v>
      </c>
      <c r="JB59">
        <v>26.2668</v>
      </c>
      <c r="JC59">
        <v>400</v>
      </c>
      <c r="JD59">
        <v>16.2822</v>
      </c>
      <c r="JE59">
        <v>99.418800000000005</v>
      </c>
      <c r="JF59">
        <v>99.385599999999997</v>
      </c>
    </row>
    <row r="60" spans="1:266" x14ac:dyDescent="0.25">
      <c r="A60">
        <v>44</v>
      </c>
      <c r="B60">
        <v>1657469894</v>
      </c>
      <c r="C60">
        <v>7808.5</v>
      </c>
      <c r="D60" t="s">
        <v>627</v>
      </c>
      <c r="E60" t="s">
        <v>628</v>
      </c>
      <c r="F60" t="s">
        <v>396</v>
      </c>
      <c r="G60" t="s">
        <v>397</v>
      </c>
      <c r="H60" t="s">
        <v>582</v>
      </c>
      <c r="I60" t="s">
        <v>398</v>
      </c>
      <c r="J60" t="s">
        <v>583</v>
      </c>
      <c r="K60">
        <v>1657469894</v>
      </c>
      <c r="L60">
        <f t="shared" si="46"/>
        <v>6.3400962184947162E-3</v>
      </c>
      <c r="M60">
        <f t="shared" si="47"/>
        <v>6.3400962184947165</v>
      </c>
      <c r="N60">
        <f t="shared" si="48"/>
        <v>24.160685244336509</v>
      </c>
      <c r="O60">
        <f t="shared" si="49"/>
        <v>368.214</v>
      </c>
      <c r="P60">
        <f t="shared" si="50"/>
        <v>273.30087114451317</v>
      </c>
      <c r="Q60">
        <f t="shared" si="51"/>
        <v>27.220477067070096</v>
      </c>
      <c r="R60">
        <f t="shared" si="52"/>
        <v>36.673724093160004</v>
      </c>
      <c r="S60">
        <f t="shared" si="53"/>
        <v>0.47564506316689675</v>
      </c>
      <c r="T60">
        <f t="shared" si="54"/>
        <v>2.915040701819323</v>
      </c>
      <c r="U60">
        <f t="shared" si="55"/>
        <v>0.43635694296047578</v>
      </c>
      <c r="V60">
        <f t="shared" si="56"/>
        <v>0.2759820328813023</v>
      </c>
      <c r="W60">
        <f t="shared" si="57"/>
        <v>344.3990993020484</v>
      </c>
      <c r="X60">
        <f t="shared" si="58"/>
        <v>29.033974217889437</v>
      </c>
      <c r="Y60">
        <f t="shared" si="59"/>
        <v>27.9956</v>
      </c>
      <c r="Z60">
        <f t="shared" si="60"/>
        <v>3.7938663935099979</v>
      </c>
      <c r="AA60">
        <f t="shared" si="61"/>
        <v>60.684553378885255</v>
      </c>
      <c r="AB60">
        <f t="shared" si="62"/>
        <v>2.39166934622</v>
      </c>
      <c r="AC60">
        <f t="shared" si="63"/>
        <v>3.9411501165503573</v>
      </c>
      <c r="AD60">
        <f t="shared" si="64"/>
        <v>1.4021970472899978</v>
      </c>
      <c r="AE60">
        <f t="shared" si="65"/>
        <v>-279.59824323561696</v>
      </c>
      <c r="AF60">
        <f t="shared" si="66"/>
        <v>102.92125110986517</v>
      </c>
      <c r="AG60">
        <f t="shared" si="67"/>
        <v>7.7209229527865366</v>
      </c>
      <c r="AH60">
        <f t="shared" si="68"/>
        <v>175.44303012908313</v>
      </c>
      <c r="AI60">
        <v>0</v>
      </c>
      <c r="AJ60">
        <v>0</v>
      </c>
      <c r="AK60">
        <f t="shared" si="69"/>
        <v>1</v>
      </c>
      <c r="AL60">
        <f t="shared" si="70"/>
        <v>0</v>
      </c>
      <c r="AM60">
        <f t="shared" si="71"/>
        <v>52160.994675943177</v>
      </c>
      <c r="AN60" t="s">
        <v>400</v>
      </c>
      <c r="AO60">
        <v>12165.1</v>
      </c>
      <c r="AP60">
        <v>210.61769230769229</v>
      </c>
      <c r="AQ60">
        <v>938.28899999999999</v>
      </c>
      <c r="AR60">
        <f t="shared" si="72"/>
        <v>0.77553004212167864</v>
      </c>
      <c r="AS60">
        <v>-0.38717931741538342</v>
      </c>
      <c r="AT60" t="s">
        <v>629</v>
      </c>
      <c r="AU60">
        <v>10140.200000000001</v>
      </c>
      <c r="AV60">
        <v>859.96176923076928</v>
      </c>
      <c r="AW60">
        <v>1237.46</v>
      </c>
      <c r="AX60">
        <f t="shared" si="73"/>
        <v>0.30505893585993138</v>
      </c>
      <c r="AY60">
        <v>0.5</v>
      </c>
      <c r="AZ60">
        <f t="shared" si="74"/>
        <v>1513.3112996510242</v>
      </c>
      <c r="BA60">
        <f t="shared" si="75"/>
        <v>24.160685244336509</v>
      </c>
      <c r="BB60">
        <f t="shared" si="76"/>
        <v>230.82456734817561</v>
      </c>
      <c r="BC60">
        <f t="shared" si="77"/>
        <v>1.622129205498745E-2</v>
      </c>
      <c r="BD60">
        <f t="shared" si="78"/>
        <v>-0.24176215796874245</v>
      </c>
      <c r="BE60">
        <f t="shared" si="79"/>
        <v>222.70343854513584</v>
      </c>
      <c r="BF60" t="s">
        <v>630</v>
      </c>
      <c r="BG60">
        <v>613.29</v>
      </c>
      <c r="BH60">
        <f t="shared" si="80"/>
        <v>613.29</v>
      </c>
      <c r="BI60">
        <f t="shared" si="81"/>
        <v>0.50439610169217597</v>
      </c>
      <c r="BJ60">
        <f t="shared" si="82"/>
        <v>0.60480034408771766</v>
      </c>
      <c r="BK60">
        <f t="shared" si="83"/>
        <v>-0.9205289862430347</v>
      </c>
      <c r="BL60">
        <f t="shared" si="84"/>
        <v>0.36763018814213849</v>
      </c>
      <c r="BM60">
        <f t="shared" si="85"/>
        <v>-0.41113480336166158</v>
      </c>
      <c r="BN60">
        <f t="shared" si="86"/>
        <v>0.4313191775459278</v>
      </c>
      <c r="BO60">
        <f t="shared" si="87"/>
        <v>0.56868082245407225</v>
      </c>
      <c r="BP60">
        <v>482</v>
      </c>
      <c r="BQ60">
        <v>300</v>
      </c>
      <c r="BR60">
        <v>300</v>
      </c>
      <c r="BS60">
        <v>300</v>
      </c>
      <c r="BT60">
        <v>10140.200000000001</v>
      </c>
      <c r="BU60">
        <v>1151.1099999999999</v>
      </c>
      <c r="BV60">
        <v>-6.9216700000000004E-3</v>
      </c>
      <c r="BW60">
        <v>-3.13</v>
      </c>
      <c r="BX60" t="s">
        <v>403</v>
      </c>
      <c r="BY60" t="s">
        <v>403</v>
      </c>
      <c r="BZ60" t="s">
        <v>403</v>
      </c>
      <c r="CA60" t="s">
        <v>403</v>
      </c>
      <c r="CB60" t="s">
        <v>403</v>
      </c>
      <c r="CC60" t="s">
        <v>403</v>
      </c>
      <c r="CD60" t="s">
        <v>403</v>
      </c>
      <c r="CE60" t="s">
        <v>403</v>
      </c>
      <c r="CF60" t="s">
        <v>403</v>
      </c>
      <c r="CG60" t="s">
        <v>403</v>
      </c>
      <c r="CH60">
        <f t="shared" si="88"/>
        <v>1800.15</v>
      </c>
      <c r="CI60">
        <f t="shared" si="89"/>
        <v>1513.3112996510242</v>
      </c>
      <c r="CJ60">
        <f t="shared" si="90"/>
        <v>0.84065844493571318</v>
      </c>
      <c r="CK60">
        <f t="shared" si="91"/>
        <v>0.19131688987142648</v>
      </c>
      <c r="CL60">
        <v>6</v>
      </c>
      <c r="CM60">
        <v>0.5</v>
      </c>
      <c r="CN60" t="s">
        <v>404</v>
      </c>
      <c r="CO60">
        <v>2</v>
      </c>
      <c r="CP60">
        <v>1657469894</v>
      </c>
      <c r="CQ60">
        <v>368.214</v>
      </c>
      <c r="CR60">
        <v>400.00900000000001</v>
      </c>
      <c r="CS60">
        <v>24.013000000000002</v>
      </c>
      <c r="CT60">
        <v>16.587399999999999</v>
      </c>
      <c r="CU60">
        <v>368.02600000000001</v>
      </c>
      <c r="CV60">
        <v>24.004999999999999</v>
      </c>
      <c r="CW60">
        <v>499.988</v>
      </c>
      <c r="CX60">
        <v>99.498599999999996</v>
      </c>
      <c r="CY60">
        <v>0.10034</v>
      </c>
      <c r="CZ60">
        <v>28.650500000000001</v>
      </c>
      <c r="DA60">
        <v>27.9956</v>
      </c>
      <c r="DB60">
        <v>999.9</v>
      </c>
      <c r="DC60">
        <v>0</v>
      </c>
      <c r="DD60">
        <v>0</v>
      </c>
      <c r="DE60">
        <v>9967.5</v>
      </c>
      <c r="DF60">
        <v>0</v>
      </c>
      <c r="DG60">
        <v>2022.84</v>
      </c>
      <c r="DH60">
        <v>-31.794599999999999</v>
      </c>
      <c r="DI60">
        <v>377.274</v>
      </c>
      <c r="DJ60">
        <v>406.75599999999997</v>
      </c>
      <c r="DK60">
        <v>7.42563</v>
      </c>
      <c r="DL60">
        <v>400.00900000000001</v>
      </c>
      <c r="DM60">
        <v>16.587399999999999</v>
      </c>
      <c r="DN60">
        <v>2.3892600000000002</v>
      </c>
      <c r="DO60">
        <v>1.65042</v>
      </c>
      <c r="DP60">
        <v>20.2912</v>
      </c>
      <c r="DQ60">
        <v>14.437799999999999</v>
      </c>
      <c r="DR60">
        <v>1800.15</v>
      </c>
      <c r="DS60">
        <v>0.97799100000000005</v>
      </c>
      <c r="DT60">
        <v>2.2008699999999999E-2</v>
      </c>
      <c r="DU60">
        <v>0</v>
      </c>
      <c r="DV60">
        <v>860.93299999999999</v>
      </c>
      <c r="DW60">
        <v>5.0005300000000004</v>
      </c>
      <c r="DX60">
        <v>16816.400000000001</v>
      </c>
      <c r="DY60">
        <v>16036.5</v>
      </c>
      <c r="DZ60">
        <v>50.311999999999998</v>
      </c>
      <c r="EA60">
        <v>51.125</v>
      </c>
      <c r="EB60">
        <v>50.811999999999998</v>
      </c>
      <c r="EC60">
        <v>50.561999999999998</v>
      </c>
      <c r="ED60">
        <v>51.25</v>
      </c>
      <c r="EE60">
        <v>1755.64</v>
      </c>
      <c r="EF60">
        <v>39.51</v>
      </c>
      <c r="EG60">
        <v>0</v>
      </c>
      <c r="EH60">
        <v>114.4000000953674</v>
      </c>
      <c r="EI60">
        <v>0</v>
      </c>
      <c r="EJ60">
        <v>859.96176923076928</v>
      </c>
      <c r="EK60">
        <v>8.3232820498370348</v>
      </c>
      <c r="EL60">
        <v>142.64273520446341</v>
      </c>
      <c r="EM60">
        <v>16798.99615384615</v>
      </c>
      <c r="EN60">
        <v>15</v>
      </c>
      <c r="EO60">
        <v>1657469858.5</v>
      </c>
      <c r="EP60" t="s">
        <v>631</v>
      </c>
      <c r="EQ60">
        <v>1657469851.5</v>
      </c>
      <c r="ER60">
        <v>1657469858.5</v>
      </c>
      <c r="ES60">
        <v>53</v>
      </c>
      <c r="ET60">
        <v>-4.2000000000000003E-2</v>
      </c>
      <c r="EU60">
        <v>3.0000000000000001E-3</v>
      </c>
      <c r="EV60">
        <v>0.16800000000000001</v>
      </c>
      <c r="EW60">
        <v>-2E-3</v>
      </c>
      <c r="EX60">
        <v>400</v>
      </c>
      <c r="EY60">
        <v>16</v>
      </c>
      <c r="EZ60">
        <v>0.1</v>
      </c>
      <c r="FA60">
        <v>0.01</v>
      </c>
      <c r="FB60">
        <v>-31.771719512195119</v>
      </c>
      <c r="FC60">
        <v>0.40103623693379942</v>
      </c>
      <c r="FD60">
        <v>0.114793849626002</v>
      </c>
      <c r="FE60">
        <v>1</v>
      </c>
      <c r="FF60">
        <v>7.5022121951219507</v>
      </c>
      <c r="FG60">
        <v>-4.2478536585372172E-2</v>
      </c>
      <c r="FH60">
        <v>8.0177540876701286E-2</v>
      </c>
      <c r="FI60">
        <v>1</v>
      </c>
      <c r="FJ60">
        <v>2</v>
      </c>
      <c r="FK60">
        <v>2</v>
      </c>
      <c r="FL60" t="s">
        <v>406</v>
      </c>
      <c r="FM60">
        <v>3.11233</v>
      </c>
      <c r="FN60">
        <v>2.7383899999999999</v>
      </c>
      <c r="FO60">
        <v>8.4142400000000006E-2</v>
      </c>
      <c r="FP60">
        <v>8.9783000000000002E-2</v>
      </c>
      <c r="FQ60">
        <v>0.108378</v>
      </c>
      <c r="FR60">
        <v>8.3231899999999998E-2</v>
      </c>
      <c r="FS60">
        <v>22040.1</v>
      </c>
      <c r="FT60">
        <v>22699.7</v>
      </c>
      <c r="FU60">
        <v>23913.5</v>
      </c>
      <c r="FV60">
        <v>25237.8</v>
      </c>
      <c r="FW60">
        <v>30728.3</v>
      </c>
      <c r="FX60">
        <v>32457.1</v>
      </c>
      <c r="FY60">
        <v>38114.5</v>
      </c>
      <c r="FZ60">
        <v>39268.300000000003</v>
      </c>
      <c r="GA60">
        <v>2.1752799999999999</v>
      </c>
      <c r="GB60">
        <v>1.8259799999999999</v>
      </c>
      <c r="GC60">
        <v>2.27615E-2</v>
      </c>
      <c r="GD60">
        <v>0</v>
      </c>
      <c r="GE60">
        <v>27.623799999999999</v>
      </c>
      <c r="GF60">
        <v>999.9</v>
      </c>
      <c r="GG60">
        <v>50.2</v>
      </c>
      <c r="GH60">
        <v>37</v>
      </c>
      <c r="GI60">
        <v>31.810400000000001</v>
      </c>
      <c r="GJ60">
        <v>61.258200000000002</v>
      </c>
      <c r="GK60">
        <v>26.406199999999998</v>
      </c>
      <c r="GL60">
        <v>1</v>
      </c>
      <c r="GM60">
        <v>0.32251000000000002</v>
      </c>
      <c r="GN60">
        <v>3.0081099999999998</v>
      </c>
      <c r="GO60">
        <v>20.294899999999998</v>
      </c>
      <c r="GP60">
        <v>5.2502399999999998</v>
      </c>
      <c r="GQ60">
        <v>12.0099</v>
      </c>
      <c r="GR60">
        <v>4.9788500000000004</v>
      </c>
      <c r="GS60">
        <v>3.2923300000000002</v>
      </c>
      <c r="GT60">
        <v>9999</v>
      </c>
      <c r="GU60">
        <v>9999</v>
      </c>
      <c r="GV60">
        <v>9999</v>
      </c>
      <c r="GW60">
        <v>999.9</v>
      </c>
      <c r="GX60">
        <v>1.8760699999999999</v>
      </c>
      <c r="GY60">
        <v>1.8769800000000001</v>
      </c>
      <c r="GZ60">
        <v>1.88324</v>
      </c>
      <c r="HA60">
        <v>1.8863300000000001</v>
      </c>
      <c r="HB60">
        <v>1.87714</v>
      </c>
      <c r="HC60">
        <v>1.8836999999999999</v>
      </c>
      <c r="HD60">
        <v>1.88263</v>
      </c>
      <c r="HE60">
        <v>1.8860699999999999</v>
      </c>
      <c r="HF60">
        <v>5</v>
      </c>
      <c r="HG60">
        <v>0</v>
      </c>
      <c r="HH60">
        <v>0</v>
      </c>
      <c r="HI60">
        <v>0</v>
      </c>
      <c r="HJ60" t="s">
        <v>407</v>
      </c>
      <c r="HK60" t="s">
        <v>408</v>
      </c>
      <c r="HL60" t="s">
        <v>409</v>
      </c>
      <c r="HM60" t="s">
        <v>409</v>
      </c>
      <c r="HN60" t="s">
        <v>409</v>
      </c>
      <c r="HO60" t="s">
        <v>409</v>
      </c>
      <c r="HP60">
        <v>0</v>
      </c>
      <c r="HQ60">
        <v>100</v>
      </c>
      <c r="HR60">
        <v>100</v>
      </c>
      <c r="HS60">
        <v>0.188</v>
      </c>
      <c r="HT60">
        <v>8.0000000000000002E-3</v>
      </c>
      <c r="HU60">
        <v>0.57562694321111008</v>
      </c>
      <c r="HV60">
        <v>-1.525366800250961E-3</v>
      </c>
      <c r="HW60">
        <v>1.461931187239696E-6</v>
      </c>
      <c r="HX60">
        <v>-4.9129200544651127E-10</v>
      </c>
      <c r="HY60">
        <v>-4.5287503796782307E-2</v>
      </c>
      <c r="HZ60">
        <v>1.0304401366260089E-2</v>
      </c>
      <c r="IA60">
        <v>-7.4986175083245816E-4</v>
      </c>
      <c r="IB60">
        <v>1.7208249193675381E-5</v>
      </c>
      <c r="IC60">
        <v>3</v>
      </c>
      <c r="ID60">
        <v>2175</v>
      </c>
      <c r="IE60">
        <v>1</v>
      </c>
      <c r="IF60">
        <v>24</v>
      </c>
      <c r="IG60">
        <v>0.7</v>
      </c>
      <c r="IH60">
        <v>0.6</v>
      </c>
      <c r="II60">
        <v>0.99853499999999995</v>
      </c>
      <c r="IJ60">
        <v>2.6867700000000001</v>
      </c>
      <c r="IK60">
        <v>1.6015600000000001</v>
      </c>
      <c r="IL60">
        <v>2.34863</v>
      </c>
      <c r="IM60">
        <v>1.5502899999999999</v>
      </c>
      <c r="IN60">
        <v>2.4121100000000002</v>
      </c>
      <c r="IO60">
        <v>40.886499999999998</v>
      </c>
      <c r="IP60">
        <v>24.096299999999999</v>
      </c>
      <c r="IQ60">
        <v>18</v>
      </c>
      <c r="IR60">
        <v>597.47799999999995</v>
      </c>
      <c r="IS60">
        <v>412.47300000000001</v>
      </c>
      <c r="IT60">
        <v>25.142499999999998</v>
      </c>
      <c r="IU60">
        <v>31.2193</v>
      </c>
      <c r="IV60">
        <v>29.9999</v>
      </c>
      <c r="IW60">
        <v>31.073799999999999</v>
      </c>
      <c r="IX60">
        <v>31.059100000000001</v>
      </c>
      <c r="IY60">
        <v>19.978300000000001</v>
      </c>
      <c r="IZ60">
        <v>54.686100000000003</v>
      </c>
      <c r="JA60">
        <v>0</v>
      </c>
      <c r="JB60">
        <v>25.1464</v>
      </c>
      <c r="JC60">
        <v>400</v>
      </c>
      <c r="JD60">
        <v>16.474299999999999</v>
      </c>
      <c r="JE60">
        <v>99.416899999999998</v>
      </c>
      <c r="JF60">
        <v>99.383099999999999</v>
      </c>
    </row>
    <row r="61" spans="1:266" x14ac:dyDescent="0.25">
      <c r="A61">
        <v>45</v>
      </c>
      <c r="B61">
        <v>1657470024.5</v>
      </c>
      <c r="C61">
        <v>7939</v>
      </c>
      <c r="D61" t="s">
        <v>632</v>
      </c>
      <c r="E61" t="s">
        <v>633</v>
      </c>
      <c r="F61" t="s">
        <v>396</v>
      </c>
      <c r="G61" t="s">
        <v>397</v>
      </c>
      <c r="H61" t="s">
        <v>582</v>
      </c>
      <c r="I61" t="s">
        <v>398</v>
      </c>
      <c r="J61" t="s">
        <v>583</v>
      </c>
      <c r="K61">
        <v>1657470024.5</v>
      </c>
      <c r="L61">
        <f t="shared" si="46"/>
        <v>6.4040300972034829E-3</v>
      </c>
      <c r="M61">
        <f t="shared" si="47"/>
        <v>6.4040300972034832</v>
      </c>
      <c r="N61">
        <f t="shared" si="48"/>
        <v>29.441759666204355</v>
      </c>
      <c r="O61">
        <f t="shared" si="49"/>
        <v>461.221</v>
      </c>
      <c r="P61">
        <f t="shared" si="50"/>
        <v>344.99053326190193</v>
      </c>
      <c r="Q61">
        <f t="shared" si="51"/>
        <v>34.359391498590846</v>
      </c>
      <c r="R61">
        <f t="shared" si="52"/>
        <v>45.935384825012008</v>
      </c>
      <c r="S61">
        <f t="shared" si="53"/>
        <v>0.47481815432594615</v>
      </c>
      <c r="T61">
        <f t="shared" si="54"/>
        <v>2.911896927769523</v>
      </c>
      <c r="U61">
        <f t="shared" si="55"/>
        <v>0.43562196079590931</v>
      </c>
      <c r="V61">
        <f t="shared" si="56"/>
        <v>0.27551520721518913</v>
      </c>
      <c r="W61">
        <f t="shared" si="57"/>
        <v>344.3990993020484</v>
      </c>
      <c r="X61">
        <f t="shared" si="58"/>
        <v>28.975068410924536</v>
      </c>
      <c r="Y61">
        <f t="shared" si="59"/>
        <v>27.996099999999998</v>
      </c>
      <c r="Z61">
        <f t="shared" si="60"/>
        <v>3.7939769832251664</v>
      </c>
      <c r="AA61">
        <f t="shared" si="61"/>
        <v>60.415457591277629</v>
      </c>
      <c r="AB61">
        <f t="shared" si="62"/>
        <v>2.3751854999248003</v>
      </c>
      <c r="AC61">
        <f t="shared" si="63"/>
        <v>3.931420193807674</v>
      </c>
      <c r="AD61">
        <f t="shared" si="64"/>
        <v>1.4187914833003661</v>
      </c>
      <c r="AE61">
        <f t="shared" si="65"/>
        <v>-282.4177272866736</v>
      </c>
      <c r="AF61">
        <f t="shared" si="66"/>
        <v>96.044149310551632</v>
      </c>
      <c r="AG61">
        <f t="shared" si="67"/>
        <v>7.2112842537235311</v>
      </c>
      <c r="AH61">
        <f t="shared" si="68"/>
        <v>165.23680557964997</v>
      </c>
      <c r="AI61">
        <v>0</v>
      </c>
      <c r="AJ61">
        <v>0</v>
      </c>
      <c r="AK61">
        <f t="shared" si="69"/>
        <v>1</v>
      </c>
      <c r="AL61">
        <f t="shared" si="70"/>
        <v>0</v>
      </c>
      <c r="AM61">
        <f t="shared" si="71"/>
        <v>52078.325364550852</v>
      </c>
      <c r="AN61" t="s">
        <v>400</v>
      </c>
      <c r="AO61">
        <v>12165.1</v>
      </c>
      <c r="AP61">
        <v>210.61769230769229</v>
      </c>
      <c r="AQ61">
        <v>938.28899999999999</v>
      </c>
      <c r="AR61">
        <f t="shared" si="72"/>
        <v>0.77553004212167864</v>
      </c>
      <c r="AS61">
        <v>-0.38717931741538342</v>
      </c>
      <c r="AT61" t="s">
        <v>634</v>
      </c>
      <c r="AU61">
        <v>10140.4</v>
      </c>
      <c r="AV61">
        <v>902.19011999999998</v>
      </c>
      <c r="AW61">
        <v>1331.3</v>
      </c>
      <c r="AX61">
        <f t="shared" si="73"/>
        <v>0.32232395402989555</v>
      </c>
      <c r="AY61">
        <v>0.5</v>
      </c>
      <c r="AZ61">
        <f t="shared" si="74"/>
        <v>1513.3112996510242</v>
      </c>
      <c r="BA61">
        <f t="shared" si="75"/>
        <v>29.441759666204355</v>
      </c>
      <c r="BB61">
        <f t="shared" si="76"/>
        <v>243.88824089081911</v>
      </c>
      <c r="BC61">
        <f t="shared" si="77"/>
        <v>1.9711039619210148E-2</v>
      </c>
      <c r="BD61">
        <f t="shared" si="78"/>
        <v>-0.29520844287538495</v>
      </c>
      <c r="BE61">
        <f t="shared" si="79"/>
        <v>225.56484287799375</v>
      </c>
      <c r="BF61" t="s">
        <v>635</v>
      </c>
      <c r="BG61">
        <v>631.27</v>
      </c>
      <c r="BH61">
        <f t="shared" si="80"/>
        <v>631.27</v>
      </c>
      <c r="BI61">
        <f t="shared" si="81"/>
        <v>0.52582438218282879</v>
      </c>
      <c r="BJ61">
        <f t="shared" si="82"/>
        <v>0.61298784337814094</v>
      </c>
      <c r="BK61">
        <f t="shared" si="83"/>
        <v>-1.2800869001592734</v>
      </c>
      <c r="BL61">
        <f t="shared" si="84"/>
        <v>0.38290055714684806</v>
      </c>
      <c r="BM61">
        <f t="shared" si="85"/>
        <v>-0.5400941274520924</v>
      </c>
      <c r="BN61">
        <f t="shared" si="86"/>
        <v>0.42891273946706382</v>
      </c>
      <c r="BO61">
        <f t="shared" si="87"/>
        <v>0.57108726053293624</v>
      </c>
      <c r="BP61">
        <v>484</v>
      </c>
      <c r="BQ61">
        <v>300</v>
      </c>
      <c r="BR61">
        <v>300</v>
      </c>
      <c r="BS61">
        <v>300</v>
      </c>
      <c r="BT61">
        <v>10140.4</v>
      </c>
      <c r="BU61">
        <v>1236.42</v>
      </c>
      <c r="BV61">
        <v>-6.9217899999999997E-3</v>
      </c>
      <c r="BW61">
        <v>-2.15</v>
      </c>
      <c r="BX61" t="s">
        <v>403</v>
      </c>
      <c r="BY61" t="s">
        <v>403</v>
      </c>
      <c r="BZ61" t="s">
        <v>403</v>
      </c>
      <c r="CA61" t="s">
        <v>403</v>
      </c>
      <c r="CB61" t="s">
        <v>403</v>
      </c>
      <c r="CC61" t="s">
        <v>403</v>
      </c>
      <c r="CD61" t="s">
        <v>403</v>
      </c>
      <c r="CE61" t="s">
        <v>403</v>
      </c>
      <c r="CF61" t="s">
        <v>403</v>
      </c>
      <c r="CG61" t="s">
        <v>403</v>
      </c>
      <c r="CH61">
        <f t="shared" si="88"/>
        <v>1800.15</v>
      </c>
      <c r="CI61">
        <f t="shared" si="89"/>
        <v>1513.3112996510242</v>
      </c>
      <c r="CJ61">
        <f t="shared" si="90"/>
        <v>0.84065844493571318</v>
      </c>
      <c r="CK61">
        <f t="shared" si="91"/>
        <v>0.19131688987142648</v>
      </c>
      <c r="CL61">
        <v>6</v>
      </c>
      <c r="CM61">
        <v>0.5</v>
      </c>
      <c r="CN61" t="s">
        <v>404</v>
      </c>
      <c r="CO61">
        <v>2</v>
      </c>
      <c r="CP61">
        <v>1657470024.5</v>
      </c>
      <c r="CQ61">
        <v>461.221</v>
      </c>
      <c r="CR61">
        <v>500.09</v>
      </c>
      <c r="CS61">
        <v>23.848400000000002</v>
      </c>
      <c r="CT61">
        <v>16.347899999999999</v>
      </c>
      <c r="CU61">
        <v>460.98899999999998</v>
      </c>
      <c r="CV61">
        <v>23.839400000000001</v>
      </c>
      <c r="CW61">
        <v>500.07100000000003</v>
      </c>
      <c r="CX61">
        <v>99.494600000000005</v>
      </c>
      <c r="CY61">
        <v>0.10057199999999999</v>
      </c>
      <c r="CZ61">
        <v>28.607900000000001</v>
      </c>
      <c r="DA61">
        <v>27.996099999999998</v>
      </c>
      <c r="DB61">
        <v>999.9</v>
      </c>
      <c r="DC61">
        <v>0</v>
      </c>
      <c r="DD61">
        <v>0</v>
      </c>
      <c r="DE61">
        <v>9950</v>
      </c>
      <c r="DF61">
        <v>0</v>
      </c>
      <c r="DG61">
        <v>2025.18</v>
      </c>
      <c r="DH61">
        <v>-38.868899999999996</v>
      </c>
      <c r="DI61">
        <v>472.48899999999998</v>
      </c>
      <c r="DJ61">
        <v>508.40100000000001</v>
      </c>
      <c r="DK61">
        <v>7.5005300000000004</v>
      </c>
      <c r="DL61">
        <v>500.09</v>
      </c>
      <c r="DM61">
        <v>16.347899999999999</v>
      </c>
      <c r="DN61">
        <v>2.3727900000000002</v>
      </c>
      <c r="DO61">
        <v>1.62653</v>
      </c>
      <c r="DP61">
        <v>20.179300000000001</v>
      </c>
      <c r="DQ61">
        <v>14.212400000000001</v>
      </c>
      <c r="DR61">
        <v>1800.15</v>
      </c>
      <c r="DS61">
        <v>0.97799100000000005</v>
      </c>
      <c r="DT61">
        <v>2.2008699999999999E-2</v>
      </c>
      <c r="DU61">
        <v>0</v>
      </c>
      <c r="DV61">
        <v>903.327</v>
      </c>
      <c r="DW61">
        <v>5.0005300000000004</v>
      </c>
      <c r="DX61">
        <v>17605.5</v>
      </c>
      <c r="DY61">
        <v>16036.5</v>
      </c>
      <c r="DZ61">
        <v>50.25</v>
      </c>
      <c r="EA61">
        <v>51.5</v>
      </c>
      <c r="EB61">
        <v>50.936999999999998</v>
      </c>
      <c r="EC61">
        <v>50.625</v>
      </c>
      <c r="ED61">
        <v>51.311999999999998</v>
      </c>
      <c r="EE61">
        <v>1755.64</v>
      </c>
      <c r="EF61">
        <v>39.51</v>
      </c>
      <c r="EG61">
        <v>0</v>
      </c>
      <c r="EH61">
        <v>129.79999995231631</v>
      </c>
      <c r="EI61">
        <v>0</v>
      </c>
      <c r="EJ61">
        <v>902.19011999999998</v>
      </c>
      <c r="EK61">
        <v>6.6812307861614997</v>
      </c>
      <c r="EL61">
        <v>117.323077004136</v>
      </c>
      <c r="EM61">
        <v>17592.060000000001</v>
      </c>
      <c r="EN61">
        <v>15</v>
      </c>
      <c r="EO61">
        <v>1657469974</v>
      </c>
      <c r="EP61" t="s">
        <v>636</v>
      </c>
      <c r="EQ61">
        <v>1657469960.5</v>
      </c>
      <c r="ER61">
        <v>1657469974</v>
      </c>
      <c r="ES61">
        <v>54</v>
      </c>
      <c r="ET61">
        <v>9.7000000000000003E-2</v>
      </c>
      <c r="EU61">
        <v>2E-3</v>
      </c>
      <c r="EV61">
        <v>0.214</v>
      </c>
      <c r="EW61">
        <v>0</v>
      </c>
      <c r="EX61">
        <v>500</v>
      </c>
      <c r="EY61">
        <v>16</v>
      </c>
      <c r="EZ61">
        <v>0.04</v>
      </c>
      <c r="FA61">
        <v>0.01</v>
      </c>
      <c r="FB61">
        <v>-38.799327499999997</v>
      </c>
      <c r="FC61">
        <v>-0.21592682926830159</v>
      </c>
      <c r="FD61">
        <v>4.4226343888569372E-2</v>
      </c>
      <c r="FE61">
        <v>1</v>
      </c>
      <c r="FF61">
        <v>7.488319999999999</v>
      </c>
      <c r="FG61">
        <v>-7.556487804880796E-2</v>
      </c>
      <c r="FH61">
        <v>1.7490476551540839E-2</v>
      </c>
      <c r="FI61">
        <v>1</v>
      </c>
      <c r="FJ61">
        <v>2</v>
      </c>
      <c r="FK61">
        <v>2</v>
      </c>
      <c r="FL61" t="s">
        <v>406</v>
      </c>
      <c r="FM61">
        <v>3.1126200000000002</v>
      </c>
      <c r="FN61">
        <v>2.73848</v>
      </c>
      <c r="FO61">
        <v>9.9862699999999999E-2</v>
      </c>
      <c r="FP61">
        <v>0.106019</v>
      </c>
      <c r="FQ61">
        <v>0.10784000000000001</v>
      </c>
      <c r="FR61">
        <v>8.2338300000000003E-2</v>
      </c>
      <c r="FS61">
        <v>21663.8</v>
      </c>
      <c r="FT61">
        <v>22296.6</v>
      </c>
      <c r="FU61">
        <v>23915.8</v>
      </c>
      <c r="FV61">
        <v>25240.1</v>
      </c>
      <c r="FW61">
        <v>30749.9</v>
      </c>
      <c r="FX61">
        <v>32491.4</v>
      </c>
      <c r="FY61">
        <v>38118.300000000003</v>
      </c>
      <c r="FZ61">
        <v>39271.599999999999</v>
      </c>
      <c r="GA61">
        <v>2.1758199999999999</v>
      </c>
      <c r="GB61">
        <v>1.825</v>
      </c>
      <c r="GC61">
        <v>8.7171799999999997E-3</v>
      </c>
      <c r="GD61">
        <v>0</v>
      </c>
      <c r="GE61">
        <v>27.8538</v>
      </c>
      <c r="GF61">
        <v>999.9</v>
      </c>
      <c r="GG61">
        <v>50.1</v>
      </c>
      <c r="GH61">
        <v>37.1</v>
      </c>
      <c r="GI61">
        <v>31.923500000000001</v>
      </c>
      <c r="GJ61">
        <v>61.278300000000002</v>
      </c>
      <c r="GK61">
        <v>26.5425</v>
      </c>
      <c r="GL61">
        <v>1</v>
      </c>
      <c r="GM61">
        <v>0.31647599999999998</v>
      </c>
      <c r="GN61">
        <v>2.2559100000000001</v>
      </c>
      <c r="GO61">
        <v>20.306899999999999</v>
      </c>
      <c r="GP61">
        <v>5.2547300000000003</v>
      </c>
      <c r="GQ61">
        <v>12.0099</v>
      </c>
      <c r="GR61">
        <v>4.9797000000000002</v>
      </c>
      <c r="GS61">
        <v>3.2930000000000001</v>
      </c>
      <c r="GT61">
        <v>9999</v>
      </c>
      <c r="GU61">
        <v>9999</v>
      </c>
      <c r="GV61">
        <v>9999</v>
      </c>
      <c r="GW61">
        <v>999.9</v>
      </c>
      <c r="GX61">
        <v>1.8760699999999999</v>
      </c>
      <c r="GY61">
        <v>1.8769800000000001</v>
      </c>
      <c r="GZ61">
        <v>1.88323</v>
      </c>
      <c r="HA61">
        <v>1.8863099999999999</v>
      </c>
      <c r="HB61">
        <v>1.87714</v>
      </c>
      <c r="HC61">
        <v>1.8836999999999999</v>
      </c>
      <c r="HD61">
        <v>1.88263</v>
      </c>
      <c r="HE61">
        <v>1.8860300000000001</v>
      </c>
      <c r="HF61">
        <v>5</v>
      </c>
      <c r="HG61">
        <v>0</v>
      </c>
      <c r="HH61">
        <v>0</v>
      </c>
      <c r="HI61">
        <v>0</v>
      </c>
      <c r="HJ61" t="s">
        <v>407</v>
      </c>
      <c r="HK61" t="s">
        <v>408</v>
      </c>
      <c r="HL61" t="s">
        <v>409</v>
      </c>
      <c r="HM61" t="s">
        <v>409</v>
      </c>
      <c r="HN61" t="s">
        <v>409</v>
      </c>
      <c r="HO61" t="s">
        <v>409</v>
      </c>
      <c r="HP61">
        <v>0</v>
      </c>
      <c r="HQ61">
        <v>100</v>
      </c>
      <c r="HR61">
        <v>100</v>
      </c>
      <c r="HS61">
        <v>0.23200000000000001</v>
      </c>
      <c r="HT61">
        <v>8.9999999999999993E-3</v>
      </c>
      <c r="HU61">
        <v>0.67218580702748953</v>
      </c>
      <c r="HV61">
        <v>-1.525366800250961E-3</v>
      </c>
      <c r="HW61">
        <v>1.461931187239696E-6</v>
      </c>
      <c r="HX61">
        <v>-4.9129200544651127E-10</v>
      </c>
      <c r="HY61">
        <v>-4.3587721720333893E-2</v>
      </c>
      <c r="HZ61">
        <v>1.0304401366260089E-2</v>
      </c>
      <c r="IA61">
        <v>-7.4986175083245816E-4</v>
      </c>
      <c r="IB61">
        <v>1.7208249193675381E-5</v>
      </c>
      <c r="IC61">
        <v>3</v>
      </c>
      <c r="ID61">
        <v>2175</v>
      </c>
      <c r="IE61">
        <v>1</v>
      </c>
      <c r="IF61">
        <v>24</v>
      </c>
      <c r="IG61">
        <v>1.1000000000000001</v>
      </c>
      <c r="IH61">
        <v>0.8</v>
      </c>
      <c r="II61">
        <v>1.1950700000000001</v>
      </c>
      <c r="IJ61">
        <v>2.68188</v>
      </c>
      <c r="IK61">
        <v>1.6003400000000001</v>
      </c>
      <c r="IL61">
        <v>2.34741</v>
      </c>
      <c r="IM61">
        <v>1.5502899999999999</v>
      </c>
      <c r="IN61">
        <v>2.3986800000000001</v>
      </c>
      <c r="IO61">
        <v>40.963799999999999</v>
      </c>
      <c r="IP61">
        <v>24.105</v>
      </c>
      <c r="IQ61">
        <v>18</v>
      </c>
      <c r="IR61">
        <v>598.09100000000001</v>
      </c>
      <c r="IS61">
        <v>412.04500000000002</v>
      </c>
      <c r="IT61">
        <v>25.424700000000001</v>
      </c>
      <c r="IU61">
        <v>31.246700000000001</v>
      </c>
      <c r="IV61">
        <v>29.999500000000001</v>
      </c>
      <c r="IW61">
        <v>31.097899999999999</v>
      </c>
      <c r="IX61">
        <v>31.086500000000001</v>
      </c>
      <c r="IY61">
        <v>23.909099999999999</v>
      </c>
      <c r="IZ61">
        <v>55.335700000000003</v>
      </c>
      <c r="JA61">
        <v>0</v>
      </c>
      <c r="JB61">
        <v>25.441299999999998</v>
      </c>
      <c r="JC61">
        <v>500</v>
      </c>
      <c r="JD61">
        <v>16.286200000000001</v>
      </c>
      <c r="JE61">
        <v>99.426699999999997</v>
      </c>
      <c r="JF61">
        <v>99.391599999999997</v>
      </c>
    </row>
    <row r="62" spans="1:266" x14ac:dyDescent="0.25">
      <c r="A62">
        <v>46</v>
      </c>
      <c r="B62">
        <v>1657470159</v>
      </c>
      <c r="C62">
        <v>8073.5</v>
      </c>
      <c r="D62" t="s">
        <v>637</v>
      </c>
      <c r="E62" t="s">
        <v>638</v>
      </c>
      <c r="F62" t="s">
        <v>396</v>
      </c>
      <c r="G62" t="s">
        <v>397</v>
      </c>
      <c r="H62" t="s">
        <v>582</v>
      </c>
      <c r="I62" t="s">
        <v>398</v>
      </c>
      <c r="J62" t="s">
        <v>583</v>
      </c>
      <c r="K62">
        <v>1657470159</v>
      </c>
      <c r="L62">
        <f t="shared" si="46"/>
        <v>6.491317109684063E-3</v>
      </c>
      <c r="M62">
        <f t="shared" si="47"/>
        <v>6.4913171096840632</v>
      </c>
      <c r="N62">
        <f t="shared" si="48"/>
        <v>33.176234458827004</v>
      </c>
      <c r="O62">
        <f t="shared" si="49"/>
        <v>555.82399999999996</v>
      </c>
      <c r="P62">
        <f t="shared" si="50"/>
        <v>424.27077528179615</v>
      </c>
      <c r="Q62">
        <f t="shared" si="51"/>
        <v>42.255397207503378</v>
      </c>
      <c r="R62">
        <f t="shared" si="52"/>
        <v>55.35748693004799</v>
      </c>
      <c r="S62">
        <f t="shared" si="53"/>
        <v>0.47629063501140895</v>
      </c>
      <c r="T62">
        <f t="shared" si="54"/>
        <v>2.9208963331796687</v>
      </c>
      <c r="U62">
        <f t="shared" si="55"/>
        <v>0.43697251021605449</v>
      </c>
      <c r="V62">
        <f t="shared" si="56"/>
        <v>0.27636941267427095</v>
      </c>
      <c r="W62">
        <f t="shared" si="57"/>
        <v>344.41749930226376</v>
      </c>
      <c r="X62">
        <f t="shared" si="58"/>
        <v>28.971782303467172</v>
      </c>
      <c r="Y62">
        <f t="shared" si="59"/>
        <v>28.026700000000002</v>
      </c>
      <c r="Z62">
        <f t="shared" si="60"/>
        <v>3.8007504291154057</v>
      </c>
      <c r="AA62">
        <f t="shared" si="61"/>
        <v>60.137361813007843</v>
      </c>
      <c r="AB62">
        <f t="shared" si="62"/>
        <v>2.3670528523783996</v>
      </c>
      <c r="AC62">
        <f t="shared" si="63"/>
        <v>3.9360769761376546</v>
      </c>
      <c r="AD62">
        <f t="shared" si="64"/>
        <v>1.4336975767370062</v>
      </c>
      <c r="AE62">
        <f t="shared" si="65"/>
        <v>-286.26708453706715</v>
      </c>
      <c r="AF62">
        <f t="shared" si="66"/>
        <v>94.734772049612019</v>
      </c>
      <c r="AG62">
        <f t="shared" si="67"/>
        <v>7.0928572080225889</v>
      </c>
      <c r="AH62">
        <f t="shared" si="68"/>
        <v>159.9780440228312</v>
      </c>
      <c r="AI62">
        <v>0</v>
      </c>
      <c r="AJ62">
        <v>0</v>
      </c>
      <c r="AK62">
        <f t="shared" si="69"/>
        <v>1</v>
      </c>
      <c r="AL62">
        <f t="shared" si="70"/>
        <v>0</v>
      </c>
      <c r="AM62">
        <f t="shared" si="71"/>
        <v>52332.470855511478</v>
      </c>
      <c r="AN62" t="s">
        <v>400</v>
      </c>
      <c r="AO62">
        <v>12165.1</v>
      </c>
      <c r="AP62">
        <v>210.61769230769229</v>
      </c>
      <c r="AQ62">
        <v>938.28899999999999</v>
      </c>
      <c r="AR62">
        <f t="shared" si="72"/>
        <v>0.77553004212167864</v>
      </c>
      <c r="AS62">
        <v>-0.38717931741538342</v>
      </c>
      <c r="AT62" t="s">
        <v>639</v>
      </c>
      <c r="AU62">
        <v>10139.4</v>
      </c>
      <c r="AV62">
        <v>917.04980000000012</v>
      </c>
      <c r="AW62">
        <v>1364.11</v>
      </c>
      <c r="AX62">
        <f t="shared" si="73"/>
        <v>0.3277303150039218</v>
      </c>
      <c r="AY62">
        <v>0.5</v>
      </c>
      <c r="AZ62">
        <f t="shared" si="74"/>
        <v>1513.3949996511319</v>
      </c>
      <c r="BA62">
        <f t="shared" si="75"/>
        <v>33.176234458827004</v>
      </c>
      <c r="BB62">
        <f t="shared" si="76"/>
        <v>247.99270998051279</v>
      </c>
      <c r="BC62">
        <f t="shared" si="77"/>
        <v>2.2177563546846281E-2</v>
      </c>
      <c r="BD62">
        <f t="shared" si="78"/>
        <v>-0.31216030965244734</v>
      </c>
      <c r="BE62">
        <f t="shared" si="79"/>
        <v>226.4878332975149</v>
      </c>
      <c r="BF62" t="s">
        <v>640</v>
      </c>
      <c r="BG62">
        <v>641.59</v>
      </c>
      <c r="BH62">
        <f t="shared" si="80"/>
        <v>641.59</v>
      </c>
      <c r="BI62">
        <f t="shared" si="81"/>
        <v>0.52966403002690399</v>
      </c>
      <c r="BJ62">
        <f t="shared" si="82"/>
        <v>0.61875131484249557</v>
      </c>
      <c r="BK62">
        <f t="shared" si="83"/>
        <v>-1.4351952652351372</v>
      </c>
      <c r="BL62">
        <f t="shared" si="84"/>
        <v>0.3875710284487241</v>
      </c>
      <c r="BM62">
        <f t="shared" si="85"/>
        <v>-0.58518316649095681</v>
      </c>
      <c r="BN62">
        <f t="shared" si="86"/>
        <v>0.43289323664843143</v>
      </c>
      <c r="BO62">
        <f t="shared" si="87"/>
        <v>0.56710676335156851</v>
      </c>
      <c r="BP62">
        <v>486</v>
      </c>
      <c r="BQ62">
        <v>300</v>
      </c>
      <c r="BR62">
        <v>300</v>
      </c>
      <c r="BS62">
        <v>300</v>
      </c>
      <c r="BT62">
        <v>10139.4</v>
      </c>
      <c r="BU62">
        <v>1270.71</v>
      </c>
      <c r="BV62">
        <v>-6.9210699999999997E-3</v>
      </c>
      <c r="BW62">
        <v>0.05</v>
      </c>
      <c r="BX62" t="s">
        <v>403</v>
      </c>
      <c r="BY62" t="s">
        <v>403</v>
      </c>
      <c r="BZ62" t="s">
        <v>403</v>
      </c>
      <c r="CA62" t="s">
        <v>403</v>
      </c>
      <c r="CB62" t="s">
        <v>403</v>
      </c>
      <c r="CC62" t="s">
        <v>403</v>
      </c>
      <c r="CD62" t="s">
        <v>403</v>
      </c>
      <c r="CE62" t="s">
        <v>403</v>
      </c>
      <c r="CF62" t="s">
        <v>403</v>
      </c>
      <c r="CG62" t="s">
        <v>403</v>
      </c>
      <c r="CH62">
        <f t="shared" si="88"/>
        <v>1800.25</v>
      </c>
      <c r="CI62">
        <f t="shared" si="89"/>
        <v>1513.3949996511319</v>
      </c>
      <c r="CJ62">
        <f t="shared" si="90"/>
        <v>0.84065824171705705</v>
      </c>
      <c r="CK62">
        <f t="shared" si="91"/>
        <v>0.19131648343411403</v>
      </c>
      <c r="CL62">
        <v>6</v>
      </c>
      <c r="CM62">
        <v>0.5</v>
      </c>
      <c r="CN62" t="s">
        <v>404</v>
      </c>
      <c r="CO62">
        <v>2</v>
      </c>
      <c r="CP62">
        <v>1657470159</v>
      </c>
      <c r="CQ62">
        <v>555.82399999999996</v>
      </c>
      <c r="CR62">
        <v>599.96600000000001</v>
      </c>
      <c r="CS62">
        <v>23.7667</v>
      </c>
      <c r="CT62">
        <v>16.162099999999999</v>
      </c>
      <c r="CU62">
        <v>555.72400000000005</v>
      </c>
      <c r="CV62">
        <v>23.756599999999999</v>
      </c>
      <c r="CW62">
        <v>499.99</v>
      </c>
      <c r="CX62">
        <v>99.495599999999996</v>
      </c>
      <c r="CY62">
        <v>9.9751999999999993E-2</v>
      </c>
      <c r="CZ62">
        <v>28.628299999999999</v>
      </c>
      <c r="DA62">
        <v>28.026700000000002</v>
      </c>
      <c r="DB62">
        <v>999.9</v>
      </c>
      <c r="DC62">
        <v>0</v>
      </c>
      <c r="DD62">
        <v>0</v>
      </c>
      <c r="DE62">
        <v>10001.200000000001</v>
      </c>
      <c r="DF62">
        <v>0</v>
      </c>
      <c r="DG62">
        <v>2022.58</v>
      </c>
      <c r="DH62">
        <v>-44.142299999999999</v>
      </c>
      <c r="DI62">
        <v>569.35599999999999</v>
      </c>
      <c r="DJ62">
        <v>609.822</v>
      </c>
      <c r="DK62">
        <v>7.6046199999999997</v>
      </c>
      <c r="DL62">
        <v>599.96600000000001</v>
      </c>
      <c r="DM62">
        <v>16.162099999999999</v>
      </c>
      <c r="DN62">
        <v>2.3646799999999999</v>
      </c>
      <c r="DO62">
        <v>1.60806</v>
      </c>
      <c r="DP62">
        <v>20.123899999999999</v>
      </c>
      <c r="DQ62">
        <v>14.036199999999999</v>
      </c>
      <c r="DR62">
        <v>1800.25</v>
      </c>
      <c r="DS62">
        <v>0.97799499999999995</v>
      </c>
      <c r="DT62">
        <v>2.2005199999999999E-2</v>
      </c>
      <c r="DU62">
        <v>0</v>
      </c>
      <c r="DV62">
        <v>917.30700000000002</v>
      </c>
      <c r="DW62">
        <v>5.0005300000000004</v>
      </c>
      <c r="DX62">
        <v>17899.099999999999</v>
      </c>
      <c r="DY62">
        <v>16037.5</v>
      </c>
      <c r="DZ62">
        <v>50.561999999999998</v>
      </c>
      <c r="EA62">
        <v>51.811999999999998</v>
      </c>
      <c r="EB62">
        <v>51.186999999999998</v>
      </c>
      <c r="EC62">
        <v>50.936999999999998</v>
      </c>
      <c r="ED62">
        <v>51.5</v>
      </c>
      <c r="EE62">
        <v>1755.75</v>
      </c>
      <c r="EF62">
        <v>39.5</v>
      </c>
      <c r="EG62">
        <v>0</v>
      </c>
      <c r="EH62">
        <v>134.20000004768369</v>
      </c>
      <c r="EI62">
        <v>0</v>
      </c>
      <c r="EJ62">
        <v>917.04980000000012</v>
      </c>
      <c r="EK62">
        <v>3.559076891798501</v>
      </c>
      <c r="EL62">
        <v>60.146153785152997</v>
      </c>
      <c r="EM62">
        <v>17890.063999999998</v>
      </c>
      <c r="EN62">
        <v>15</v>
      </c>
      <c r="EO62">
        <v>1657470103</v>
      </c>
      <c r="EP62" t="s">
        <v>641</v>
      </c>
      <c r="EQ62">
        <v>1657470087</v>
      </c>
      <c r="ER62">
        <v>1657470103</v>
      </c>
      <c r="ES62">
        <v>55</v>
      </c>
      <c r="ET62">
        <v>-9.1999999999999998E-2</v>
      </c>
      <c r="EU62">
        <v>1E-3</v>
      </c>
      <c r="EV62">
        <v>8.5000000000000006E-2</v>
      </c>
      <c r="EW62">
        <v>1E-3</v>
      </c>
      <c r="EX62">
        <v>600</v>
      </c>
      <c r="EY62">
        <v>16</v>
      </c>
      <c r="EZ62">
        <v>0.05</v>
      </c>
      <c r="FA62">
        <v>0.01</v>
      </c>
      <c r="FB62">
        <v>-44.194065853658543</v>
      </c>
      <c r="FC62">
        <v>-0.28683344947740191</v>
      </c>
      <c r="FD62">
        <v>6.1383054028227191E-2</v>
      </c>
      <c r="FE62">
        <v>1</v>
      </c>
      <c r="FF62">
        <v>7.5848534146341464</v>
      </c>
      <c r="FG62">
        <v>4.1154982578393451E-2</v>
      </c>
      <c r="FH62">
        <v>1.4672057499447919E-2</v>
      </c>
      <c r="FI62">
        <v>1</v>
      </c>
      <c r="FJ62">
        <v>2</v>
      </c>
      <c r="FK62">
        <v>2</v>
      </c>
      <c r="FL62" t="s">
        <v>406</v>
      </c>
      <c r="FM62">
        <v>3.1126</v>
      </c>
      <c r="FN62">
        <v>2.7381000000000002</v>
      </c>
      <c r="FO62">
        <v>0.114382</v>
      </c>
      <c r="FP62">
        <v>0.12069199999999999</v>
      </c>
      <c r="FQ62">
        <v>0.107562</v>
      </c>
      <c r="FR62">
        <v>8.1636799999999995E-2</v>
      </c>
      <c r="FS62">
        <v>21310</v>
      </c>
      <c r="FT62">
        <v>21925.4</v>
      </c>
      <c r="FU62">
        <v>23911.3</v>
      </c>
      <c r="FV62">
        <v>25234.5</v>
      </c>
      <c r="FW62">
        <v>30753.8</v>
      </c>
      <c r="FX62">
        <v>32509.4</v>
      </c>
      <c r="FY62">
        <v>38111.4</v>
      </c>
      <c r="FZ62">
        <v>39263.5</v>
      </c>
      <c r="GA62">
        <v>2.1757</v>
      </c>
      <c r="GB62">
        <v>1.8226</v>
      </c>
      <c r="GC62">
        <v>7.23079E-3</v>
      </c>
      <c r="GD62">
        <v>0</v>
      </c>
      <c r="GE62">
        <v>27.9086</v>
      </c>
      <c r="GF62">
        <v>999.9</v>
      </c>
      <c r="GG62">
        <v>49.9</v>
      </c>
      <c r="GH62">
        <v>37.200000000000003</v>
      </c>
      <c r="GI62">
        <v>31.968900000000001</v>
      </c>
      <c r="GJ62">
        <v>60.828299999999999</v>
      </c>
      <c r="GK62">
        <v>26.666699999999999</v>
      </c>
      <c r="GL62">
        <v>1</v>
      </c>
      <c r="GM62">
        <v>0.32497500000000001</v>
      </c>
      <c r="GN62">
        <v>2.3860199999999998</v>
      </c>
      <c r="GO62">
        <v>20.3049</v>
      </c>
      <c r="GP62">
        <v>5.2545799999999998</v>
      </c>
      <c r="GQ62">
        <v>12.0099</v>
      </c>
      <c r="GR62">
        <v>4.9797500000000001</v>
      </c>
      <c r="GS62">
        <v>3.2930000000000001</v>
      </c>
      <c r="GT62">
        <v>9999</v>
      </c>
      <c r="GU62">
        <v>9999</v>
      </c>
      <c r="GV62">
        <v>9999</v>
      </c>
      <c r="GW62">
        <v>999.9</v>
      </c>
      <c r="GX62">
        <v>1.8760699999999999</v>
      </c>
      <c r="GY62">
        <v>1.8769800000000001</v>
      </c>
      <c r="GZ62">
        <v>1.88324</v>
      </c>
      <c r="HA62">
        <v>1.88632</v>
      </c>
      <c r="HB62">
        <v>1.87714</v>
      </c>
      <c r="HC62">
        <v>1.8836999999999999</v>
      </c>
      <c r="HD62">
        <v>1.88263</v>
      </c>
      <c r="HE62">
        <v>1.88601</v>
      </c>
      <c r="HF62">
        <v>5</v>
      </c>
      <c r="HG62">
        <v>0</v>
      </c>
      <c r="HH62">
        <v>0</v>
      </c>
      <c r="HI62">
        <v>0</v>
      </c>
      <c r="HJ62" t="s">
        <v>407</v>
      </c>
      <c r="HK62" t="s">
        <v>408</v>
      </c>
      <c r="HL62" t="s">
        <v>409</v>
      </c>
      <c r="HM62" t="s">
        <v>409</v>
      </c>
      <c r="HN62" t="s">
        <v>409</v>
      </c>
      <c r="HO62" t="s">
        <v>409</v>
      </c>
      <c r="HP62">
        <v>0</v>
      </c>
      <c r="HQ62">
        <v>100</v>
      </c>
      <c r="HR62">
        <v>100</v>
      </c>
      <c r="HS62">
        <v>0.1</v>
      </c>
      <c r="HT62">
        <v>1.01E-2</v>
      </c>
      <c r="HU62">
        <v>0.58017120496246255</v>
      </c>
      <c r="HV62">
        <v>-1.525366800250961E-3</v>
      </c>
      <c r="HW62">
        <v>1.461931187239696E-6</v>
      </c>
      <c r="HX62">
        <v>-4.9129200544651127E-10</v>
      </c>
      <c r="HY62">
        <v>-4.2210817234826628E-2</v>
      </c>
      <c r="HZ62">
        <v>1.0304401366260089E-2</v>
      </c>
      <c r="IA62">
        <v>-7.4986175083245816E-4</v>
      </c>
      <c r="IB62">
        <v>1.7208249193675381E-5</v>
      </c>
      <c r="IC62">
        <v>3</v>
      </c>
      <c r="ID62">
        <v>2175</v>
      </c>
      <c r="IE62">
        <v>1</v>
      </c>
      <c r="IF62">
        <v>24</v>
      </c>
      <c r="IG62">
        <v>1.2</v>
      </c>
      <c r="IH62">
        <v>0.9</v>
      </c>
      <c r="II62">
        <v>1.38428</v>
      </c>
      <c r="IJ62">
        <v>2.67456</v>
      </c>
      <c r="IK62">
        <v>1.6015600000000001</v>
      </c>
      <c r="IL62">
        <v>2.34741</v>
      </c>
      <c r="IM62">
        <v>1.5502899999999999</v>
      </c>
      <c r="IN62">
        <v>2.3962400000000001</v>
      </c>
      <c r="IO62">
        <v>41.092799999999997</v>
      </c>
      <c r="IP62">
        <v>24.096299999999999</v>
      </c>
      <c r="IQ62">
        <v>18</v>
      </c>
      <c r="IR62">
        <v>598.58500000000004</v>
      </c>
      <c r="IS62">
        <v>410.959</v>
      </c>
      <c r="IT62">
        <v>25.6234</v>
      </c>
      <c r="IU62">
        <v>31.312899999999999</v>
      </c>
      <c r="IV62">
        <v>30.000499999999999</v>
      </c>
      <c r="IW62">
        <v>31.159500000000001</v>
      </c>
      <c r="IX62">
        <v>31.1494</v>
      </c>
      <c r="IY62">
        <v>27.7118</v>
      </c>
      <c r="IZ62">
        <v>55.8735</v>
      </c>
      <c r="JA62">
        <v>0</v>
      </c>
      <c r="JB62">
        <v>25.6035</v>
      </c>
      <c r="JC62">
        <v>600</v>
      </c>
      <c r="JD62">
        <v>16.098199999999999</v>
      </c>
      <c r="JE62">
        <v>99.408299999999997</v>
      </c>
      <c r="JF62">
        <v>99.370400000000004</v>
      </c>
    </row>
    <row r="63" spans="1:266" x14ac:dyDescent="0.25">
      <c r="A63">
        <v>47</v>
      </c>
      <c r="B63">
        <v>1657470268.0999999</v>
      </c>
      <c r="C63">
        <v>8182.5999999046326</v>
      </c>
      <c r="D63" t="s">
        <v>642</v>
      </c>
      <c r="E63" t="s">
        <v>643</v>
      </c>
      <c r="F63" t="s">
        <v>396</v>
      </c>
      <c r="G63" t="s">
        <v>397</v>
      </c>
      <c r="H63" t="s">
        <v>582</v>
      </c>
      <c r="I63" t="s">
        <v>398</v>
      </c>
      <c r="J63" t="s">
        <v>583</v>
      </c>
      <c r="K63">
        <v>1657470268.0999999</v>
      </c>
      <c r="L63">
        <f t="shared" si="46"/>
        <v>6.4712471299396921E-3</v>
      </c>
      <c r="M63">
        <f t="shared" si="47"/>
        <v>6.4712471299396919</v>
      </c>
      <c r="N63">
        <f t="shared" si="48"/>
        <v>36.570466617182149</v>
      </c>
      <c r="O63">
        <f t="shared" si="49"/>
        <v>750.30899999999997</v>
      </c>
      <c r="P63">
        <f t="shared" si="50"/>
        <v>603.46858983954428</v>
      </c>
      <c r="Q63">
        <f t="shared" si="51"/>
        <v>60.101927256296776</v>
      </c>
      <c r="R63">
        <f t="shared" si="52"/>
        <v>74.726369685181211</v>
      </c>
      <c r="S63">
        <f t="shared" si="53"/>
        <v>0.4808776884351802</v>
      </c>
      <c r="T63">
        <f t="shared" si="54"/>
        <v>2.9266862985738529</v>
      </c>
      <c r="U63">
        <f t="shared" si="55"/>
        <v>0.44090484137617342</v>
      </c>
      <c r="V63">
        <f t="shared" si="56"/>
        <v>0.27887950764947667</v>
      </c>
      <c r="W63">
        <f t="shared" si="57"/>
        <v>344.36239930215135</v>
      </c>
      <c r="X63">
        <f t="shared" si="58"/>
        <v>28.920557070190899</v>
      </c>
      <c r="Y63">
        <f t="shared" si="59"/>
        <v>27.964600000000001</v>
      </c>
      <c r="Z63">
        <f t="shared" si="60"/>
        <v>3.7870153213990241</v>
      </c>
      <c r="AA63">
        <f t="shared" si="61"/>
        <v>60.417706877679869</v>
      </c>
      <c r="AB63">
        <f t="shared" si="62"/>
        <v>2.3704398119668002</v>
      </c>
      <c r="AC63">
        <f t="shared" si="63"/>
        <v>3.9234190346977775</v>
      </c>
      <c r="AD63">
        <f t="shared" si="64"/>
        <v>1.4165755094322239</v>
      </c>
      <c r="AE63">
        <f t="shared" si="65"/>
        <v>-285.38199843034045</v>
      </c>
      <c r="AF63">
        <f t="shared" si="66"/>
        <v>95.963931833403606</v>
      </c>
      <c r="AG63">
        <f t="shared" si="67"/>
        <v>7.1664743335452918</v>
      </c>
      <c r="AH63">
        <f t="shared" si="68"/>
        <v>162.11080703875979</v>
      </c>
      <c r="AI63">
        <v>0</v>
      </c>
      <c r="AJ63">
        <v>0</v>
      </c>
      <c r="AK63">
        <f t="shared" si="69"/>
        <v>1</v>
      </c>
      <c r="AL63">
        <f t="shared" si="70"/>
        <v>0</v>
      </c>
      <c r="AM63">
        <f t="shared" si="71"/>
        <v>52508.141480267695</v>
      </c>
      <c r="AN63" t="s">
        <v>400</v>
      </c>
      <c r="AO63">
        <v>12165.1</v>
      </c>
      <c r="AP63">
        <v>210.61769230769229</v>
      </c>
      <c r="AQ63">
        <v>938.28899999999999</v>
      </c>
      <c r="AR63">
        <f t="shared" si="72"/>
        <v>0.77553004212167864</v>
      </c>
      <c r="AS63">
        <v>-0.38717931741538342</v>
      </c>
      <c r="AT63" t="s">
        <v>644</v>
      </c>
      <c r="AU63">
        <v>10138</v>
      </c>
      <c r="AV63">
        <v>906.96100000000001</v>
      </c>
      <c r="AW63">
        <v>1340.34</v>
      </c>
      <c r="AX63">
        <f t="shared" si="73"/>
        <v>0.3233351239237805</v>
      </c>
      <c r="AY63">
        <v>0.5</v>
      </c>
      <c r="AZ63">
        <f t="shared" si="74"/>
        <v>1513.1513996510757</v>
      </c>
      <c r="BA63">
        <f t="shared" si="75"/>
        <v>36.570466617182149</v>
      </c>
      <c r="BB63">
        <f t="shared" si="76"/>
        <v>244.62749766081123</v>
      </c>
      <c r="BC63">
        <f t="shared" si="77"/>
        <v>2.4424288239180664E-2</v>
      </c>
      <c r="BD63">
        <f t="shared" si="78"/>
        <v>-0.29996194995299696</v>
      </c>
      <c r="BE63">
        <f t="shared" si="79"/>
        <v>225.82290063121593</v>
      </c>
      <c r="BF63" t="s">
        <v>645</v>
      </c>
      <c r="BG63">
        <v>632.16</v>
      </c>
      <c r="BH63">
        <f t="shared" si="80"/>
        <v>632.16</v>
      </c>
      <c r="BI63">
        <f t="shared" si="81"/>
        <v>0.5283584762075294</v>
      </c>
      <c r="BJ63">
        <f t="shared" si="82"/>
        <v>0.61196164816854459</v>
      </c>
      <c r="BK63">
        <f t="shared" si="83"/>
        <v>-1.3133384945562161</v>
      </c>
      <c r="BL63">
        <f t="shared" si="84"/>
        <v>0.38361551068710548</v>
      </c>
      <c r="BM63">
        <f t="shared" si="85"/>
        <v>-0.55251731894588496</v>
      </c>
      <c r="BN63">
        <f t="shared" si="86"/>
        <v>0.42654279015991547</v>
      </c>
      <c r="BO63">
        <f t="shared" si="87"/>
        <v>0.57345720984008453</v>
      </c>
      <c r="BP63">
        <v>488</v>
      </c>
      <c r="BQ63">
        <v>300</v>
      </c>
      <c r="BR63">
        <v>300</v>
      </c>
      <c r="BS63">
        <v>300</v>
      </c>
      <c r="BT63">
        <v>10138</v>
      </c>
      <c r="BU63">
        <v>1251.79</v>
      </c>
      <c r="BV63">
        <v>-6.9202600000000001E-3</v>
      </c>
      <c r="BW63">
        <v>1.65</v>
      </c>
      <c r="BX63" t="s">
        <v>403</v>
      </c>
      <c r="BY63" t="s">
        <v>403</v>
      </c>
      <c r="BZ63" t="s">
        <v>403</v>
      </c>
      <c r="CA63" t="s">
        <v>403</v>
      </c>
      <c r="CB63" t="s">
        <v>403</v>
      </c>
      <c r="CC63" t="s">
        <v>403</v>
      </c>
      <c r="CD63" t="s">
        <v>403</v>
      </c>
      <c r="CE63" t="s">
        <v>403</v>
      </c>
      <c r="CF63" t="s">
        <v>403</v>
      </c>
      <c r="CG63" t="s">
        <v>403</v>
      </c>
      <c r="CH63">
        <f t="shared" si="88"/>
        <v>1799.96</v>
      </c>
      <c r="CI63">
        <f t="shared" si="89"/>
        <v>1513.1513996510757</v>
      </c>
      <c r="CJ63">
        <f t="shared" si="90"/>
        <v>0.84065834776943693</v>
      </c>
      <c r="CK63">
        <f t="shared" si="91"/>
        <v>0.19131669553887384</v>
      </c>
      <c r="CL63">
        <v>6</v>
      </c>
      <c r="CM63">
        <v>0.5</v>
      </c>
      <c r="CN63" t="s">
        <v>404</v>
      </c>
      <c r="CO63">
        <v>2</v>
      </c>
      <c r="CP63">
        <v>1657470268.0999999</v>
      </c>
      <c r="CQ63">
        <v>750.30899999999997</v>
      </c>
      <c r="CR63">
        <v>800.01700000000005</v>
      </c>
      <c r="CS63">
        <v>23.800999999999998</v>
      </c>
      <c r="CT63">
        <v>16.220800000000001</v>
      </c>
      <c r="CU63">
        <v>750.11599999999999</v>
      </c>
      <c r="CV63">
        <v>23.793199999999999</v>
      </c>
      <c r="CW63">
        <v>500.03100000000001</v>
      </c>
      <c r="CX63">
        <v>99.494600000000005</v>
      </c>
      <c r="CY63">
        <v>9.9526799999999999E-2</v>
      </c>
      <c r="CZ63">
        <v>28.572800000000001</v>
      </c>
      <c r="DA63">
        <v>27.964600000000001</v>
      </c>
      <c r="DB63">
        <v>999.9</v>
      </c>
      <c r="DC63">
        <v>0</v>
      </c>
      <c r="DD63">
        <v>0</v>
      </c>
      <c r="DE63">
        <v>10034.4</v>
      </c>
      <c r="DF63">
        <v>0</v>
      </c>
      <c r="DG63">
        <v>2021.1</v>
      </c>
      <c r="DH63">
        <v>-49.707900000000002</v>
      </c>
      <c r="DI63">
        <v>768.60299999999995</v>
      </c>
      <c r="DJ63">
        <v>813.20799999999997</v>
      </c>
      <c r="DK63">
        <v>7.5801800000000004</v>
      </c>
      <c r="DL63">
        <v>800.01700000000005</v>
      </c>
      <c r="DM63">
        <v>16.220800000000001</v>
      </c>
      <c r="DN63">
        <v>2.3680699999999999</v>
      </c>
      <c r="DO63">
        <v>1.61388</v>
      </c>
      <c r="DP63">
        <v>20.147099999999998</v>
      </c>
      <c r="DQ63">
        <v>14.092000000000001</v>
      </c>
      <c r="DR63">
        <v>1799.96</v>
      </c>
      <c r="DS63">
        <v>0.97799499999999995</v>
      </c>
      <c r="DT63">
        <v>2.2005199999999999E-2</v>
      </c>
      <c r="DU63">
        <v>0</v>
      </c>
      <c r="DV63">
        <v>905.71299999999997</v>
      </c>
      <c r="DW63">
        <v>5.0005300000000004</v>
      </c>
      <c r="DX63">
        <v>17696.8</v>
      </c>
      <c r="DY63">
        <v>16034.9</v>
      </c>
      <c r="DZ63">
        <v>50.75</v>
      </c>
      <c r="EA63">
        <v>51.875</v>
      </c>
      <c r="EB63">
        <v>51.311999999999998</v>
      </c>
      <c r="EC63">
        <v>51.125</v>
      </c>
      <c r="ED63">
        <v>51.686999999999998</v>
      </c>
      <c r="EE63">
        <v>1755.46</v>
      </c>
      <c r="EF63">
        <v>39.5</v>
      </c>
      <c r="EG63">
        <v>0</v>
      </c>
      <c r="EH63">
        <v>108.5</v>
      </c>
      <c r="EI63">
        <v>0</v>
      </c>
      <c r="EJ63">
        <v>906.96100000000001</v>
      </c>
      <c r="EK63">
        <v>-8.8364444460672438</v>
      </c>
      <c r="EL63">
        <v>-163.88376066071919</v>
      </c>
      <c r="EM63">
        <v>17718.31538461538</v>
      </c>
      <c r="EN63">
        <v>15</v>
      </c>
      <c r="EO63">
        <v>1657470232.5</v>
      </c>
      <c r="EP63" t="s">
        <v>646</v>
      </c>
      <c r="EQ63">
        <v>1657470225.5</v>
      </c>
      <c r="ER63">
        <v>1657470232.5</v>
      </c>
      <c r="ES63">
        <v>56</v>
      </c>
      <c r="ET63">
        <v>0.14199999999999999</v>
      </c>
      <c r="EU63">
        <v>-2E-3</v>
      </c>
      <c r="EV63">
        <v>0.186</v>
      </c>
      <c r="EW63">
        <v>-1E-3</v>
      </c>
      <c r="EX63">
        <v>800</v>
      </c>
      <c r="EY63">
        <v>16</v>
      </c>
      <c r="EZ63">
        <v>0.04</v>
      </c>
      <c r="FA63">
        <v>0.01</v>
      </c>
      <c r="FB63">
        <v>-49.724677499999999</v>
      </c>
      <c r="FC63">
        <v>3.995121951236409E-3</v>
      </c>
      <c r="FD63">
        <v>4.4173314837693281E-2</v>
      </c>
      <c r="FE63">
        <v>1</v>
      </c>
      <c r="FF63">
        <v>7.6197424999999992</v>
      </c>
      <c r="FG63">
        <v>-4.3785140712962037E-2</v>
      </c>
      <c r="FH63">
        <v>1.9887492143304531E-2</v>
      </c>
      <c r="FI63">
        <v>1</v>
      </c>
      <c r="FJ63">
        <v>2</v>
      </c>
      <c r="FK63">
        <v>2</v>
      </c>
      <c r="FL63" t="s">
        <v>406</v>
      </c>
      <c r="FM63">
        <v>3.1129199999999999</v>
      </c>
      <c r="FN63">
        <v>2.7381600000000001</v>
      </c>
      <c r="FO63">
        <v>0.140705</v>
      </c>
      <c r="FP63">
        <v>0.14673900000000001</v>
      </c>
      <c r="FQ63">
        <v>0.10766100000000001</v>
      </c>
      <c r="FR63">
        <v>8.1841200000000003E-2</v>
      </c>
      <c r="FS63">
        <v>20671.2</v>
      </c>
      <c r="FT63">
        <v>21270.7</v>
      </c>
      <c r="FU63">
        <v>23905.7</v>
      </c>
      <c r="FV63">
        <v>25229.3</v>
      </c>
      <c r="FW63">
        <v>30743.599999999999</v>
      </c>
      <c r="FX63">
        <v>32495.9</v>
      </c>
      <c r="FY63">
        <v>38103.1</v>
      </c>
      <c r="FZ63">
        <v>39256.1</v>
      </c>
      <c r="GA63">
        <v>2.1745299999999999</v>
      </c>
      <c r="GB63">
        <v>1.82155</v>
      </c>
      <c r="GC63">
        <v>5.0030600000000001E-3</v>
      </c>
      <c r="GD63">
        <v>0</v>
      </c>
      <c r="GE63">
        <v>27.882899999999999</v>
      </c>
      <c r="GF63">
        <v>999.9</v>
      </c>
      <c r="GG63">
        <v>49.7</v>
      </c>
      <c r="GH63">
        <v>37.299999999999997</v>
      </c>
      <c r="GI63">
        <v>32.014299999999999</v>
      </c>
      <c r="GJ63">
        <v>61.033700000000003</v>
      </c>
      <c r="GK63">
        <v>26.630600000000001</v>
      </c>
      <c r="GL63">
        <v>1</v>
      </c>
      <c r="GM63">
        <v>0.33350600000000002</v>
      </c>
      <c r="GN63">
        <v>2.3048600000000001</v>
      </c>
      <c r="GO63">
        <v>20.305599999999998</v>
      </c>
      <c r="GP63">
        <v>5.25143</v>
      </c>
      <c r="GQ63">
        <v>12.0099</v>
      </c>
      <c r="GR63">
        <v>4.9789000000000003</v>
      </c>
      <c r="GS63">
        <v>3.2924799999999999</v>
      </c>
      <c r="GT63">
        <v>9999</v>
      </c>
      <c r="GU63">
        <v>9999</v>
      </c>
      <c r="GV63">
        <v>9999</v>
      </c>
      <c r="GW63">
        <v>999.9</v>
      </c>
      <c r="GX63">
        <v>1.8760699999999999</v>
      </c>
      <c r="GY63">
        <v>1.8769800000000001</v>
      </c>
      <c r="GZ63">
        <v>1.88324</v>
      </c>
      <c r="HA63">
        <v>1.8863399999999999</v>
      </c>
      <c r="HB63">
        <v>1.87714</v>
      </c>
      <c r="HC63">
        <v>1.8836999999999999</v>
      </c>
      <c r="HD63">
        <v>1.88263</v>
      </c>
      <c r="HE63">
        <v>1.88602</v>
      </c>
      <c r="HF63">
        <v>5</v>
      </c>
      <c r="HG63">
        <v>0</v>
      </c>
      <c r="HH63">
        <v>0</v>
      </c>
      <c r="HI63">
        <v>0</v>
      </c>
      <c r="HJ63" t="s">
        <v>407</v>
      </c>
      <c r="HK63" t="s">
        <v>408</v>
      </c>
      <c r="HL63" t="s">
        <v>409</v>
      </c>
      <c r="HM63" t="s">
        <v>409</v>
      </c>
      <c r="HN63" t="s">
        <v>409</v>
      </c>
      <c r="HO63" t="s">
        <v>409</v>
      </c>
      <c r="HP63">
        <v>0</v>
      </c>
      <c r="HQ63">
        <v>100</v>
      </c>
      <c r="HR63">
        <v>100</v>
      </c>
      <c r="HS63">
        <v>0.193</v>
      </c>
      <c r="HT63">
        <v>7.7999999999999996E-3</v>
      </c>
      <c r="HU63">
        <v>0.72204043512541149</v>
      </c>
      <c r="HV63">
        <v>-1.525366800250961E-3</v>
      </c>
      <c r="HW63">
        <v>1.461931187239696E-6</v>
      </c>
      <c r="HX63">
        <v>-4.9129200544651127E-10</v>
      </c>
      <c r="HY63">
        <v>-4.4699367163707947E-2</v>
      </c>
      <c r="HZ63">
        <v>1.0304401366260089E-2</v>
      </c>
      <c r="IA63">
        <v>-7.4986175083245816E-4</v>
      </c>
      <c r="IB63">
        <v>1.7208249193675381E-5</v>
      </c>
      <c r="IC63">
        <v>3</v>
      </c>
      <c r="ID63">
        <v>2175</v>
      </c>
      <c r="IE63">
        <v>1</v>
      </c>
      <c r="IF63">
        <v>24</v>
      </c>
      <c r="IG63">
        <v>0.7</v>
      </c>
      <c r="IH63">
        <v>0.6</v>
      </c>
      <c r="II63">
        <v>1.7517100000000001</v>
      </c>
      <c r="IJ63">
        <v>2.67578</v>
      </c>
      <c r="IK63">
        <v>1.6003400000000001</v>
      </c>
      <c r="IL63">
        <v>2.34863</v>
      </c>
      <c r="IM63">
        <v>1.5502899999999999</v>
      </c>
      <c r="IN63">
        <v>2.4133300000000002</v>
      </c>
      <c r="IO63">
        <v>41.144599999999997</v>
      </c>
      <c r="IP63">
        <v>24.105</v>
      </c>
      <c r="IQ63">
        <v>18</v>
      </c>
      <c r="IR63">
        <v>598.41800000000001</v>
      </c>
      <c r="IS63">
        <v>410.75700000000001</v>
      </c>
      <c r="IT63">
        <v>25.6342</v>
      </c>
      <c r="IU63">
        <v>31.3932</v>
      </c>
      <c r="IV63">
        <v>30.000399999999999</v>
      </c>
      <c r="IW63">
        <v>31.228999999999999</v>
      </c>
      <c r="IX63">
        <v>31.215599999999998</v>
      </c>
      <c r="IY63">
        <v>35.058599999999998</v>
      </c>
      <c r="IZ63">
        <v>55.640700000000002</v>
      </c>
      <c r="JA63">
        <v>0</v>
      </c>
      <c r="JB63">
        <v>25.662199999999999</v>
      </c>
      <c r="JC63">
        <v>800</v>
      </c>
      <c r="JD63">
        <v>16.243099999999998</v>
      </c>
      <c r="JE63">
        <v>99.386300000000006</v>
      </c>
      <c r="JF63">
        <v>99.351100000000002</v>
      </c>
    </row>
    <row r="64" spans="1:266" x14ac:dyDescent="0.25">
      <c r="A64">
        <v>48</v>
      </c>
      <c r="B64">
        <v>1657470387.5999999</v>
      </c>
      <c r="C64">
        <v>8302.0999999046326</v>
      </c>
      <c r="D64" t="s">
        <v>647</v>
      </c>
      <c r="E64" t="s">
        <v>648</v>
      </c>
      <c r="F64" t="s">
        <v>396</v>
      </c>
      <c r="G64" t="s">
        <v>397</v>
      </c>
      <c r="H64" t="s">
        <v>582</v>
      </c>
      <c r="I64" t="s">
        <v>398</v>
      </c>
      <c r="J64" t="s">
        <v>583</v>
      </c>
      <c r="K64">
        <v>1657470387.5999999</v>
      </c>
      <c r="L64">
        <f t="shared" si="46"/>
        <v>6.3648399130152985E-3</v>
      </c>
      <c r="M64">
        <f t="shared" si="47"/>
        <v>6.3648399130152988</v>
      </c>
      <c r="N64">
        <f t="shared" si="48"/>
        <v>36.623974721897305</v>
      </c>
      <c r="O64">
        <f t="shared" si="49"/>
        <v>948.87099999999998</v>
      </c>
      <c r="P64">
        <f t="shared" si="50"/>
        <v>794.9968832731663</v>
      </c>
      <c r="Q64">
        <f t="shared" si="51"/>
        <v>79.171156103803057</v>
      </c>
      <c r="R64">
        <f t="shared" si="52"/>
        <v>94.494979343911297</v>
      </c>
      <c r="S64">
        <f t="shared" si="53"/>
        <v>0.47199211721687551</v>
      </c>
      <c r="T64">
        <f t="shared" si="54"/>
        <v>2.9251156903965638</v>
      </c>
      <c r="U64">
        <f t="shared" si="55"/>
        <v>0.43340052194936585</v>
      </c>
      <c r="V64">
        <f t="shared" si="56"/>
        <v>0.274079199102782</v>
      </c>
      <c r="W64">
        <f t="shared" si="57"/>
        <v>344.34149930210867</v>
      </c>
      <c r="X64">
        <f t="shared" si="58"/>
        <v>28.977081814313571</v>
      </c>
      <c r="Y64">
        <f t="shared" si="59"/>
        <v>27.9724</v>
      </c>
      <c r="Z64">
        <f t="shared" si="60"/>
        <v>3.7887381224664143</v>
      </c>
      <c r="AA64">
        <f t="shared" si="61"/>
        <v>60.342735833015318</v>
      </c>
      <c r="AB64">
        <f t="shared" si="62"/>
        <v>2.3714592848939002</v>
      </c>
      <c r="AC64">
        <f t="shared" si="63"/>
        <v>3.9299830412999008</v>
      </c>
      <c r="AD64">
        <f t="shared" si="64"/>
        <v>1.417278837572514</v>
      </c>
      <c r="AE64">
        <f t="shared" si="65"/>
        <v>-280.68944016397467</v>
      </c>
      <c r="AF64">
        <f t="shared" si="66"/>
        <v>99.224108303735136</v>
      </c>
      <c r="AG64">
        <f t="shared" si="67"/>
        <v>7.4152708343867983</v>
      </c>
      <c r="AH64">
        <f t="shared" si="68"/>
        <v>170.29143827625592</v>
      </c>
      <c r="AI64">
        <v>0</v>
      </c>
      <c r="AJ64">
        <v>0</v>
      </c>
      <c r="AK64">
        <f t="shared" si="69"/>
        <v>1</v>
      </c>
      <c r="AL64">
        <f t="shared" si="70"/>
        <v>0</v>
      </c>
      <c r="AM64">
        <f t="shared" si="71"/>
        <v>52457.893859627453</v>
      </c>
      <c r="AN64" t="s">
        <v>400</v>
      </c>
      <c r="AO64">
        <v>12165.1</v>
      </c>
      <c r="AP64">
        <v>210.61769230769229</v>
      </c>
      <c r="AQ64">
        <v>938.28899999999999</v>
      </c>
      <c r="AR64">
        <f t="shared" si="72"/>
        <v>0.77553004212167864</v>
      </c>
      <c r="AS64">
        <v>-0.38717931741538342</v>
      </c>
      <c r="AT64" t="s">
        <v>649</v>
      </c>
      <c r="AU64">
        <v>10137.1</v>
      </c>
      <c r="AV64">
        <v>879.25553846153844</v>
      </c>
      <c r="AW64">
        <v>1279.8</v>
      </c>
      <c r="AX64">
        <f t="shared" si="73"/>
        <v>0.31297426280548646</v>
      </c>
      <c r="AY64">
        <v>0.5</v>
      </c>
      <c r="AZ64">
        <f t="shared" si="74"/>
        <v>1513.0589996510541</v>
      </c>
      <c r="BA64">
        <f t="shared" si="75"/>
        <v>36.623974721897305</v>
      </c>
      <c r="BB64">
        <f t="shared" si="76"/>
        <v>236.77426249849773</v>
      </c>
      <c r="BC64">
        <f t="shared" si="77"/>
        <v>2.4461143979083631E-2</v>
      </c>
      <c r="BD64">
        <f t="shared" si="78"/>
        <v>-0.26684716361931549</v>
      </c>
      <c r="BE64">
        <f t="shared" si="79"/>
        <v>224.03734359124917</v>
      </c>
      <c r="BF64" t="s">
        <v>650</v>
      </c>
      <c r="BG64">
        <v>618.79</v>
      </c>
      <c r="BH64">
        <f t="shared" si="80"/>
        <v>618.79</v>
      </c>
      <c r="BI64">
        <f t="shared" si="81"/>
        <v>0.51649476480700107</v>
      </c>
      <c r="BJ64">
        <f t="shared" si="82"/>
        <v>0.60595824804233145</v>
      </c>
      <c r="BK64">
        <f t="shared" si="83"/>
        <v>-1.0688953643047394</v>
      </c>
      <c r="BL64">
        <f t="shared" si="84"/>
        <v>0.37462690755048611</v>
      </c>
      <c r="BM64">
        <f t="shared" si="85"/>
        <v>-0.46932041484918113</v>
      </c>
      <c r="BN64">
        <f t="shared" si="86"/>
        <v>0.42645270675484775</v>
      </c>
      <c r="BO64">
        <f t="shared" si="87"/>
        <v>0.57354729324515219</v>
      </c>
      <c r="BP64">
        <v>490</v>
      </c>
      <c r="BQ64">
        <v>300</v>
      </c>
      <c r="BR64">
        <v>300</v>
      </c>
      <c r="BS64">
        <v>300</v>
      </c>
      <c r="BT64">
        <v>10137.1</v>
      </c>
      <c r="BU64">
        <v>1197.0999999999999</v>
      </c>
      <c r="BV64">
        <v>-6.9194599999999997E-3</v>
      </c>
      <c r="BW64">
        <v>1.22</v>
      </c>
      <c r="BX64" t="s">
        <v>403</v>
      </c>
      <c r="BY64" t="s">
        <v>403</v>
      </c>
      <c r="BZ64" t="s">
        <v>403</v>
      </c>
      <c r="CA64" t="s">
        <v>403</v>
      </c>
      <c r="CB64" t="s">
        <v>403</v>
      </c>
      <c r="CC64" t="s">
        <v>403</v>
      </c>
      <c r="CD64" t="s">
        <v>403</v>
      </c>
      <c r="CE64" t="s">
        <v>403</v>
      </c>
      <c r="CF64" t="s">
        <v>403</v>
      </c>
      <c r="CG64" t="s">
        <v>403</v>
      </c>
      <c r="CH64">
        <f t="shared" si="88"/>
        <v>1799.85</v>
      </c>
      <c r="CI64">
        <f t="shared" si="89"/>
        <v>1513.0589996510541</v>
      </c>
      <c r="CJ64">
        <f t="shared" si="90"/>
        <v>0.8406583880051417</v>
      </c>
      <c r="CK64">
        <f t="shared" si="91"/>
        <v>0.19131677601028346</v>
      </c>
      <c r="CL64">
        <v>6</v>
      </c>
      <c r="CM64">
        <v>0.5</v>
      </c>
      <c r="CN64" t="s">
        <v>404</v>
      </c>
      <c r="CO64">
        <v>2</v>
      </c>
      <c r="CP64">
        <v>1657470387.5999999</v>
      </c>
      <c r="CQ64">
        <v>948.87099999999998</v>
      </c>
      <c r="CR64">
        <v>1000.06</v>
      </c>
      <c r="CS64">
        <v>23.812999999999999</v>
      </c>
      <c r="CT64">
        <v>16.3581</v>
      </c>
      <c r="CU64">
        <v>948.245</v>
      </c>
      <c r="CV64">
        <v>23.802900000000001</v>
      </c>
      <c r="CW64">
        <v>500.06900000000002</v>
      </c>
      <c r="CX64">
        <v>99.486800000000002</v>
      </c>
      <c r="CY64">
        <v>9.9950300000000006E-2</v>
      </c>
      <c r="CZ64">
        <v>28.601600000000001</v>
      </c>
      <c r="DA64">
        <v>27.9724</v>
      </c>
      <c r="DB64">
        <v>999.9</v>
      </c>
      <c r="DC64">
        <v>0</v>
      </c>
      <c r="DD64">
        <v>0</v>
      </c>
      <c r="DE64">
        <v>10026.200000000001</v>
      </c>
      <c r="DF64">
        <v>0</v>
      </c>
      <c r="DG64">
        <v>2021.33</v>
      </c>
      <c r="DH64">
        <v>-51.185699999999997</v>
      </c>
      <c r="DI64">
        <v>972.01800000000003</v>
      </c>
      <c r="DJ64">
        <v>1016.69</v>
      </c>
      <c r="DK64">
        <v>7.4549300000000001</v>
      </c>
      <c r="DL64">
        <v>1000.06</v>
      </c>
      <c r="DM64">
        <v>16.3581</v>
      </c>
      <c r="DN64">
        <v>2.3690799999999999</v>
      </c>
      <c r="DO64">
        <v>1.62741</v>
      </c>
      <c r="DP64">
        <v>20.154</v>
      </c>
      <c r="DQ64">
        <v>14.220800000000001</v>
      </c>
      <c r="DR64">
        <v>1799.85</v>
      </c>
      <c r="DS64">
        <v>0.97799499999999995</v>
      </c>
      <c r="DT64">
        <v>2.2005199999999999E-2</v>
      </c>
      <c r="DU64">
        <v>0</v>
      </c>
      <c r="DV64">
        <v>877.68</v>
      </c>
      <c r="DW64">
        <v>5.0005300000000004</v>
      </c>
      <c r="DX64">
        <v>17170.5</v>
      </c>
      <c r="DY64">
        <v>16033.9</v>
      </c>
      <c r="DZ64">
        <v>50.936999999999998</v>
      </c>
      <c r="EA64">
        <v>51.936999999999998</v>
      </c>
      <c r="EB64">
        <v>51.436999999999998</v>
      </c>
      <c r="EC64">
        <v>51.311999999999998</v>
      </c>
      <c r="ED64">
        <v>51.811999999999998</v>
      </c>
      <c r="EE64">
        <v>1755.35</v>
      </c>
      <c r="EF64">
        <v>39.5</v>
      </c>
      <c r="EG64">
        <v>0</v>
      </c>
      <c r="EH64">
        <v>119.19999980926509</v>
      </c>
      <c r="EI64">
        <v>0</v>
      </c>
      <c r="EJ64">
        <v>879.25553846153844</v>
      </c>
      <c r="EK64">
        <v>-10.912478650777841</v>
      </c>
      <c r="EL64">
        <v>-213.9076923747057</v>
      </c>
      <c r="EM64">
        <v>17198.392307692309</v>
      </c>
      <c r="EN64">
        <v>15</v>
      </c>
      <c r="EO64">
        <v>1657470342.0999999</v>
      </c>
      <c r="EP64" t="s">
        <v>651</v>
      </c>
      <c r="EQ64">
        <v>1657470331.5999999</v>
      </c>
      <c r="ER64">
        <v>1657470342.0999999</v>
      </c>
      <c r="ES64">
        <v>57</v>
      </c>
      <c r="ET64">
        <v>0.45600000000000002</v>
      </c>
      <c r="EU64">
        <v>2E-3</v>
      </c>
      <c r="EV64">
        <v>0.623</v>
      </c>
      <c r="EW64">
        <v>1E-3</v>
      </c>
      <c r="EX64">
        <v>1000</v>
      </c>
      <c r="EY64">
        <v>16</v>
      </c>
      <c r="EZ64">
        <v>0.05</v>
      </c>
      <c r="FA64">
        <v>0.02</v>
      </c>
      <c r="FB64">
        <v>-51.283848780487787</v>
      </c>
      <c r="FC64">
        <v>0.22691289198588849</v>
      </c>
      <c r="FD64">
        <v>6.5055901372517946E-2</v>
      </c>
      <c r="FE64">
        <v>1</v>
      </c>
      <c r="FF64">
        <v>7.4238507317073159</v>
      </c>
      <c r="FG64">
        <v>-6.8970522648083704E-2</v>
      </c>
      <c r="FH64">
        <v>2.4350222955882558E-2</v>
      </c>
      <c r="FI64">
        <v>1</v>
      </c>
      <c r="FJ64">
        <v>2</v>
      </c>
      <c r="FK64">
        <v>2</v>
      </c>
      <c r="FL64" t="s">
        <v>406</v>
      </c>
      <c r="FM64">
        <v>3.1132399999999998</v>
      </c>
      <c r="FN64">
        <v>2.7385199999999998</v>
      </c>
      <c r="FO64">
        <v>0.164076</v>
      </c>
      <c r="FP64">
        <v>0.16954900000000001</v>
      </c>
      <c r="FQ64">
        <v>0.107666</v>
      </c>
      <c r="FR64">
        <v>8.2330700000000007E-2</v>
      </c>
      <c r="FS64">
        <v>20105.3</v>
      </c>
      <c r="FT64">
        <v>20698.400000000001</v>
      </c>
      <c r="FU64">
        <v>23902.3</v>
      </c>
      <c r="FV64">
        <v>25226.1</v>
      </c>
      <c r="FW64">
        <v>30739</v>
      </c>
      <c r="FX64">
        <v>32475.1</v>
      </c>
      <c r="FY64">
        <v>38097.800000000003</v>
      </c>
      <c r="FZ64">
        <v>39252</v>
      </c>
      <c r="GA64">
        <v>2.17395</v>
      </c>
      <c r="GB64">
        <v>1.8206</v>
      </c>
      <c r="GC64">
        <v>1.23754E-2</v>
      </c>
      <c r="GD64">
        <v>0</v>
      </c>
      <c r="GE64">
        <v>27.770299999999999</v>
      </c>
      <c r="GF64">
        <v>999.9</v>
      </c>
      <c r="GG64">
        <v>49.4</v>
      </c>
      <c r="GH64">
        <v>37.4</v>
      </c>
      <c r="GI64">
        <v>31.994800000000001</v>
      </c>
      <c r="GJ64">
        <v>61.103700000000003</v>
      </c>
      <c r="GK64">
        <v>26.23</v>
      </c>
      <c r="GL64">
        <v>1</v>
      </c>
      <c r="GM64">
        <v>0.33922799999999997</v>
      </c>
      <c r="GN64">
        <v>2.1989100000000001</v>
      </c>
      <c r="GO64">
        <v>20.307400000000001</v>
      </c>
      <c r="GP64">
        <v>5.25413</v>
      </c>
      <c r="GQ64">
        <v>12.0099</v>
      </c>
      <c r="GR64">
        <v>4.9797500000000001</v>
      </c>
      <c r="GS64">
        <v>3.2930000000000001</v>
      </c>
      <c r="GT64">
        <v>9999</v>
      </c>
      <c r="GU64">
        <v>9999</v>
      </c>
      <c r="GV64">
        <v>9999</v>
      </c>
      <c r="GW64">
        <v>999.9</v>
      </c>
      <c r="GX64">
        <v>1.8760699999999999</v>
      </c>
      <c r="GY64">
        <v>1.8769800000000001</v>
      </c>
      <c r="GZ64">
        <v>1.8832199999999999</v>
      </c>
      <c r="HA64">
        <v>1.8863000000000001</v>
      </c>
      <c r="HB64">
        <v>1.87714</v>
      </c>
      <c r="HC64">
        <v>1.8836999999999999</v>
      </c>
      <c r="HD64">
        <v>1.88262</v>
      </c>
      <c r="HE64">
        <v>1.8860300000000001</v>
      </c>
      <c r="HF64">
        <v>5</v>
      </c>
      <c r="HG64">
        <v>0</v>
      </c>
      <c r="HH64">
        <v>0</v>
      </c>
      <c r="HI64">
        <v>0</v>
      </c>
      <c r="HJ64" t="s">
        <v>407</v>
      </c>
      <c r="HK64" t="s">
        <v>408</v>
      </c>
      <c r="HL64" t="s">
        <v>409</v>
      </c>
      <c r="HM64" t="s">
        <v>409</v>
      </c>
      <c r="HN64" t="s">
        <v>409</v>
      </c>
      <c r="HO64" t="s">
        <v>409</v>
      </c>
      <c r="HP64">
        <v>0</v>
      </c>
      <c r="HQ64">
        <v>100</v>
      </c>
      <c r="HR64">
        <v>100</v>
      </c>
      <c r="HS64">
        <v>0.626</v>
      </c>
      <c r="HT64">
        <v>1.01E-2</v>
      </c>
      <c r="HU64">
        <v>1.177399525800662</v>
      </c>
      <c r="HV64">
        <v>-1.525366800250961E-3</v>
      </c>
      <c r="HW64">
        <v>1.461931187239696E-6</v>
      </c>
      <c r="HX64">
        <v>-4.9129200544651127E-10</v>
      </c>
      <c r="HY64">
        <v>-4.2421703217894929E-2</v>
      </c>
      <c r="HZ64">
        <v>1.0304401366260089E-2</v>
      </c>
      <c r="IA64">
        <v>-7.4986175083245816E-4</v>
      </c>
      <c r="IB64">
        <v>1.7208249193675381E-5</v>
      </c>
      <c r="IC64">
        <v>3</v>
      </c>
      <c r="ID64">
        <v>2175</v>
      </c>
      <c r="IE64">
        <v>1</v>
      </c>
      <c r="IF64">
        <v>24</v>
      </c>
      <c r="IG64">
        <v>0.9</v>
      </c>
      <c r="IH64">
        <v>0.8</v>
      </c>
      <c r="II64">
        <v>2.1044900000000002</v>
      </c>
      <c r="IJ64">
        <v>2.67334</v>
      </c>
      <c r="IK64">
        <v>1.6015600000000001</v>
      </c>
      <c r="IL64">
        <v>2.34863</v>
      </c>
      <c r="IM64">
        <v>1.5502899999999999</v>
      </c>
      <c r="IN64">
        <v>2.31934</v>
      </c>
      <c r="IO64">
        <v>41.222299999999997</v>
      </c>
      <c r="IP64">
        <v>24.113800000000001</v>
      </c>
      <c r="IQ64">
        <v>18</v>
      </c>
      <c r="IR64">
        <v>598.66</v>
      </c>
      <c r="IS64">
        <v>410.62400000000002</v>
      </c>
      <c r="IT64">
        <v>25.709599999999998</v>
      </c>
      <c r="IU64">
        <v>31.474499999999999</v>
      </c>
      <c r="IV64">
        <v>30.000399999999999</v>
      </c>
      <c r="IW64">
        <v>31.2974</v>
      </c>
      <c r="IX64">
        <v>31.282599999999999</v>
      </c>
      <c r="IY64">
        <v>42.113500000000002</v>
      </c>
      <c r="IZ64">
        <v>55.032600000000002</v>
      </c>
      <c r="JA64">
        <v>0</v>
      </c>
      <c r="JB64">
        <v>25.705500000000001</v>
      </c>
      <c r="JC64">
        <v>1000</v>
      </c>
      <c r="JD64">
        <v>16.322500000000002</v>
      </c>
      <c r="JE64">
        <v>99.372200000000007</v>
      </c>
      <c r="JF64">
        <v>99.339799999999997</v>
      </c>
    </row>
    <row r="65" spans="1:266" x14ac:dyDescent="0.25">
      <c r="A65">
        <v>49</v>
      </c>
      <c r="B65">
        <v>1657470497.0999999</v>
      </c>
      <c r="C65">
        <v>8411.5999999046326</v>
      </c>
      <c r="D65" t="s">
        <v>652</v>
      </c>
      <c r="E65" t="s">
        <v>653</v>
      </c>
      <c r="F65" t="s">
        <v>396</v>
      </c>
      <c r="G65" t="s">
        <v>397</v>
      </c>
      <c r="H65" t="s">
        <v>582</v>
      </c>
      <c r="I65" t="s">
        <v>398</v>
      </c>
      <c r="J65" t="s">
        <v>583</v>
      </c>
      <c r="K65">
        <v>1657470497.0999999</v>
      </c>
      <c r="L65">
        <f t="shared" si="46"/>
        <v>6.096145419588841E-3</v>
      </c>
      <c r="M65">
        <f t="shared" si="47"/>
        <v>6.0961454195888409</v>
      </c>
      <c r="N65">
        <f t="shared" si="48"/>
        <v>36.517848121824535</v>
      </c>
      <c r="O65">
        <f t="shared" si="49"/>
        <v>1147.93</v>
      </c>
      <c r="P65">
        <f t="shared" si="50"/>
        <v>983.42843259230301</v>
      </c>
      <c r="Q65">
        <f t="shared" si="51"/>
        <v>97.936343411646803</v>
      </c>
      <c r="R65">
        <f t="shared" si="52"/>
        <v>114.31850347887901</v>
      </c>
      <c r="S65">
        <f t="shared" si="53"/>
        <v>0.44877658550150945</v>
      </c>
      <c r="T65">
        <f t="shared" si="54"/>
        <v>2.921405024630535</v>
      </c>
      <c r="U65">
        <f t="shared" si="55"/>
        <v>0.41369630604488539</v>
      </c>
      <c r="V65">
        <f t="shared" si="56"/>
        <v>0.26148312306589416</v>
      </c>
      <c r="W65">
        <f t="shared" si="57"/>
        <v>344.32379930225051</v>
      </c>
      <c r="X65">
        <f t="shared" si="58"/>
        <v>29.024709973749989</v>
      </c>
      <c r="Y65">
        <f t="shared" si="59"/>
        <v>28.001100000000001</v>
      </c>
      <c r="Z65">
        <f t="shared" si="60"/>
        <v>3.7950830350723024</v>
      </c>
      <c r="AA65">
        <f t="shared" si="61"/>
        <v>60.462575786336139</v>
      </c>
      <c r="AB65">
        <f t="shared" si="62"/>
        <v>2.3730403313336703</v>
      </c>
      <c r="AC65">
        <f t="shared" si="63"/>
        <v>3.9248085290305323</v>
      </c>
      <c r="AD65">
        <f t="shared" si="64"/>
        <v>1.4220427037386321</v>
      </c>
      <c r="AE65">
        <f t="shared" si="65"/>
        <v>-268.84001300386791</v>
      </c>
      <c r="AF65">
        <f t="shared" si="66"/>
        <v>91.002799526057856</v>
      </c>
      <c r="AG65">
        <f t="shared" si="67"/>
        <v>6.8097119269706496</v>
      </c>
      <c r="AH65">
        <f t="shared" si="68"/>
        <v>173.29629775141109</v>
      </c>
      <c r="AI65">
        <v>0</v>
      </c>
      <c r="AJ65">
        <v>0</v>
      </c>
      <c r="AK65">
        <f t="shared" si="69"/>
        <v>1</v>
      </c>
      <c r="AL65">
        <f t="shared" si="70"/>
        <v>0</v>
      </c>
      <c r="AM65">
        <f t="shared" si="71"/>
        <v>52355.432211485546</v>
      </c>
      <c r="AN65" t="s">
        <v>400</v>
      </c>
      <c r="AO65">
        <v>12165.1</v>
      </c>
      <c r="AP65">
        <v>210.61769230769229</v>
      </c>
      <c r="AQ65">
        <v>938.28899999999999</v>
      </c>
      <c r="AR65">
        <f t="shared" si="72"/>
        <v>0.77553004212167864</v>
      </c>
      <c r="AS65">
        <v>-0.38717931741538342</v>
      </c>
      <c r="AT65" t="s">
        <v>654</v>
      </c>
      <c r="AU65">
        <v>10136.5</v>
      </c>
      <c r="AV65">
        <v>860.23415999999997</v>
      </c>
      <c r="AW65">
        <v>1239.21</v>
      </c>
      <c r="AX65">
        <f t="shared" si="73"/>
        <v>0.30582051468274152</v>
      </c>
      <c r="AY65">
        <v>0.5</v>
      </c>
      <c r="AZ65">
        <f t="shared" si="74"/>
        <v>1512.9830996511253</v>
      </c>
      <c r="BA65">
        <f t="shared" si="75"/>
        <v>36.517848121824535</v>
      </c>
      <c r="BB65">
        <f t="shared" si="76"/>
        <v>231.35063512079836</v>
      </c>
      <c r="BC65">
        <f t="shared" si="77"/>
        <v>2.4392227148967986E-2</v>
      </c>
      <c r="BD65">
        <f t="shared" si="78"/>
        <v>-0.24283293388529792</v>
      </c>
      <c r="BE65">
        <f t="shared" si="79"/>
        <v>222.76005285330808</v>
      </c>
      <c r="BF65" t="s">
        <v>655</v>
      </c>
      <c r="BG65">
        <v>613.64</v>
      </c>
      <c r="BH65">
        <f t="shared" si="80"/>
        <v>613.64</v>
      </c>
      <c r="BI65">
        <f t="shared" si="81"/>
        <v>0.50481355056850741</v>
      </c>
      <c r="BJ65">
        <f t="shared" si="82"/>
        <v>0.60580884633214516</v>
      </c>
      <c r="BK65">
        <f t="shared" si="83"/>
        <v>-0.92691183401150179</v>
      </c>
      <c r="BL65">
        <f t="shared" si="84"/>
        <v>0.36844125429077834</v>
      </c>
      <c r="BM65">
        <f t="shared" si="85"/>
        <v>-0.4135397353433139</v>
      </c>
      <c r="BN65">
        <f t="shared" si="86"/>
        <v>0.43214807984753539</v>
      </c>
      <c r="BO65">
        <f t="shared" si="87"/>
        <v>0.56785192015246455</v>
      </c>
      <c r="BP65">
        <v>492</v>
      </c>
      <c r="BQ65">
        <v>300</v>
      </c>
      <c r="BR65">
        <v>300</v>
      </c>
      <c r="BS65">
        <v>300</v>
      </c>
      <c r="BT65">
        <v>10136.5</v>
      </c>
      <c r="BU65">
        <v>1162.47</v>
      </c>
      <c r="BV65">
        <v>-6.9190800000000002E-3</v>
      </c>
      <c r="BW65">
        <v>1.1599999999999999</v>
      </c>
      <c r="BX65" t="s">
        <v>403</v>
      </c>
      <c r="BY65" t="s">
        <v>403</v>
      </c>
      <c r="BZ65" t="s">
        <v>403</v>
      </c>
      <c r="CA65" t="s">
        <v>403</v>
      </c>
      <c r="CB65" t="s">
        <v>403</v>
      </c>
      <c r="CC65" t="s">
        <v>403</v>
      </c>
      <c r="CD65" t="s">
        <v>403</v>
      </c>
      <c r="CE65" t="s">
        <v>403</v>
      </c>
      <c r="CF65" t="s">
        <v>403</v>
      </c>
      <c r="CG65" t="s">
        <v>403</v>
      </c>
      <c r="CH65">
        <f t="shared" si="88"/>
        <v>1799.76</v>
      </c>
      <c r="CI65">
        <f t="shared" si="89"/>
        <v>1512.9830996511253</v>
      </c>
      <c r="CJ65">
        <f t="shared" si="90"/>
        <v>0.84065825424007934</v>
      </c>
      <c r="CK65">
        <f t="shared" si="91"/>
        <v>0.19131650848015874</v>
      </c>
      <c r="CL65">
        <v>6</v>
      </c>
      <c r="CM65">
        <v>0.5</v>
      </c>
      <c r="CN65" t="s">
        <v>404</v>
      </c>
      <c r="CO65">
        <v>2</v>
      </c>
      <c r="CP65">
        <v>1657470497.0999999</v>
      </c>
      <c r="CQ65">
        <v>1147.93</v>
      </c>
      <c r="CR65">
        <v>1200.1500000000001</v>
      </c>
      <c r="CS65">
        <v>23.828900000000001</v>
      </c>
      <c r="CT65">
        <v>16.6877</v>
      </c>
      <c r="CU65">
        <v>1147.49</v>
      </c>
      <c r="CV65">
        <v>23.818000000000001</v>
      </c>
      <c r="CW65">
        <v>499.99</v>
      </c>
      <c r="CX65">
        <v>99.486699999999999</v>
      </c>
      <c r="CY65">
        <v>9.9950300000000006E-2</v>
      </c>
      <c r="CZ65">
        <v>28.578900000000001</v>
      </c>
      <c r="DA65">
        <v>28.001100000000001</v>
      </c>
      <c r="DB65">
        <v>999.9</v>
      </c>
      <c r="DC65">
        <v>0</v>
      </c>
      <c r="DD65">
        <v>0</v>
      </c>
      <c r="DE65">
        <v>10005</v>
      </c>
      <c r="DF65">
        <v>0</v>
      </c>
      <c r="DG65">
        <v>2020.77</v>
      </c>
      <c r="DH65">
        <v>-52.2117</v>
      </c>
      <c r="DI65">
        <v>1175.96</v>
      </c>
      <c r="DJ65">
        <v>1220.51</v>
      </c>
      <c r="DK65">
        <v>7.1412699999999996</v>
      </c>
      <c r="DL65">
        <v>1200.1500000000001</v>
      </c>
      <c r="DM65">
        <v>16.6877</v>
      </c>
      <c r="DN65">
        <v>2.37066</v>
      </c>
      <c r="DO65">
        <v>1.6601999999999999</v>
      </c>
      <c r="DP65">
        <v>20.1648</v>
      </c>
      <c r="DQ65">
        <v>14.529199999999999</v>
      </c>
      <c r="DR65">
        <v>1799.76</v>
      </c>
      <c r="DS65">
        <v>0.97799499999999995</v>
      </c>
      <c r="DT65">
        <v>2.2005199999999999E-2</v>
      </c>
      <c r="DU65">
        <v>0</v>
      </c>
      <c r="DV65">
        <v>859.69899999999996</v>
      </c>
      <c r="DW65">
        <v>5.0005300000000004</v>
      </c>
      <c r="DX65">
        <v>16821.2</v>
      </c>
      <c r="DY65">
        <v>16033.1</v>
      </c>
      <c r="DZ65">
        <v>50.875</v>
      </c>
      <c r="EA65">
        <v>52</v>
      </c>
      <c r="EB65">
        <v>51.436999999999998</v>
      </c>
      <c r="EC65">
        <v>51.375</v>
      </c>
      <c r="ED65">
        <v>51.875</v>
      </c>
      <c r="EE65">
        <v>1755.27</v>
      </c>
      <c r="EF65">
        <v>39.49</v>
      </c>
      <c r="EG65">
        <v>0</v>
      </c>
      <c r="EH65">
        <v>109</v>
      </c>
      <c r="EI65">
        <v>0</v>
      </c>
      <c r="EJ65">
        <v>860.23415999999997</v>
      </c>
      <c r="EK65">
        <v>-6.5672307275307409</v>
      </c>
      <c r="EL65">
        <v>43.753845957172103</v>
      </c>
      <c r="EM65">
        <v>16832.092000000001</v>
      </c>
      <c r="EN65">
        <v>15</v>
      </c>
      <c r="EO65">
        <v>1657470462.0999999</v>
      </c>
      <c r="EP65" t="s">
        <v>656</v>
      </c>
      <c r="EQ65">
        <v>1657470451.0999999</v>
      </c>
      <c r="ER65">
        <v>1657470462.0999999</v>
      </c>
      <c r="ES65">
        <v>58</v>
      </c>
      <c r="ET65">
        <v>-0.17</v>
      </c>
      <c r="EU65">
        <v>1E-3</v>
      </c>
      <c r="EV65">
        <v>0.434</v>
      </c>
      <c r="EW65">
        <v>2E-3</v>
      </c>
      <c r="EX65">
        <v>1200</v>
      </c>
      <c r="EY65">
        <v>16</v>
      </c>
      <c r="EZ65">
        <v>7.0000000000000007E-2</v>
      </c>
      <c r="FA65">
        <v>0.02</v>
      </c>
      <c r="FB65">
        <v>-52.182564999999997</v>
      </c>
      <c r="FC65">
        <v>5.5384615385332611E-3</v>
      </c>
      <c r="FD65">
        <v>0.14528464053367821</v>
      </c>
      <c r="FE65">
        <v>1</v>
      </c>
      <c r="FF65">
        <v>7.1306722500000008</v>
      </c>
      <c r="FG65">
        <v>2.2267204502793611E-2</v>
      </c>
      <c r="FH65">
        <v>5.2005127559092722E-2</v>
      </c>
      <c r="FI65">
        <v>1</v>
      </c>
      <c r="FJ65">
        <v>2</v>
      </c>
      <c r="FK65">
        <v>2</v>
      </c>
      <c r="FL65" t="s">
        <v>406</v>
      </c>
      <c r="FM65">
        <v>3.1132</v>
      </c>
      <c r="FN65">
        <v>2.73834</v>
      </c>
      <c r="FO65">
        <v>0.18509</v>
      </c>
      <c r="FP65">
        <v>0.190053</v>
      </c>
      <c r="FQ65">
        <v>0.1077</v>
      </c>
      <c r="FR65">
        <v>8.3534399999999995E-2</v>
      </c>
      <c r="FS65">
        <v>19596.8</v>
      </c>
      <c r="FT65">
        <v>20184.2</v>
      </c>
      <c r="FU65">
        <v>23899.8</v>
      </c>
      <c r="FV65">
        <v>25223.4</v>
      </c>
      <c r="FW65">
        <v>30735</v>
      </c>
      <c r="FX65">
        <v>32428.6</v>
      </c>
      <c r="FY65">
        <v>38094.300000000003</v>
      </c>
      <c r="FZ65">
        <v>39247.300000000003</v>
      </c>
      <c r="GA65">
        <v>2.1725500000000002</v>
      </c>
      <c r="GB65">
        <v>1.8209</v>
      </c>
      <c r="GC65">
        <v>1.11349E-2</v>
      </c>
      <c r="GD65">
        <v>0</v>
      </c>
      <c r="GE65">
        <v>27.819299999999998</v>
      </c>
      <c r="GF65">
        <v>999.9</v>
      </c>
      <c r="GG65">
        <v>49.1</v>
      </c>
      <c r="GH65">
        <v>37.4</v>
      </c>
      <c r="GI65">
        <v>31.803999999999998</v>
      </c>
      <c r="GJ65">
        <v>61.473700000000001</v>
      </c>
      <c r="GK65">
        <v>26.438300000000002</v>
      </c>
      <c r="GL65">
        <v>1</v>
      </c>
      <c r="GM65">
        <v>0.34790100000000002</v>
      </c>
      <c r="GN65">
        <v>3.2869999999999999</v>
      </c>
      <c r="GO65">
        <v>20.289200000000001</v>
      </c>
      <c r="GP65">
        <v>5.2509800000000002</v>
      </c>
      <c r="GQ65">
        <v>12.010199999999999</v>
      </c>
      <c r="GR65">
        <v>4.9790999999999999</v>
      </c>
      <c r="GS65">
        <v>3.2923300000000002</v>
      </c>
      <c r="GT65">
        <v>9999</v>
      </c>
      <c r="GU65">
        <v>9999</v>
      </c>
      <c r="GV65">
        <v>9999</v>
      </c>
      <c r="GW65">
        <v>999.9</v>
      </c>
      <c r="GX65">
        <v>1.8760699999999999</v>
      </c>
      <c r="GY65">
        <v>1.8769800000000001</v>
      </c>
      <c r="GZ65">
        <v>1.8832100000000001</v>
      </c>
      <c r="HA65">
        <v>1.88629</v>
      </c>
      <c r="HB65">
        <v>1.8771199999999999</v>
      </c>
      <c r="HC65">
        <v>1.8836999999999999</v>
      </c>
      <c r="HD65">
        <v>1.8826099999999999</v>
      </c>
      <c r="HE65">
        <v>1.88602</v>
      </c>
      <c r="HF65">
        <v>5</v>
      </c>
      <c r="HG65">
        <v>0</v>
      </c>
      <c r="HH65">
        <v>0</v>
      </c>
      <c r="HI65">
        <v>0</v>
      </c>
      <c r="HJ65" t="s">
        <v>407</v>
      </c>
      <c r="HK65" t="s">
        <v>408</v>
      </c>
      <c r="HL65" t="s">
        <v>409</v>
      </c>
      <c r="HM65" t="s">
        <v>409</v>
      </c>
      <c r="HN65" t="s">
        <v>409</v>
      </c>
      <c r="HO65" t="s">
        <v>409</v>
      </c>
      <c r="HP65">
        <v>0</v>
      </c>
      <c r="HQ65">
        <v>100</v>
      </c>
      <c r="HR65">
        <v>100</v>
      </c>
      <c r="HS65">
        <v>0.44</v>
      </c>
      <c r="HT65">
        <v>1.09E-2</v>
      </c>
      <c r="HU65">
        <v>1.008653670807103</v>
      </c>
      <c r="HV65">
        <v>-1.525366800250961E-3</v>
      </c>
      <c r="HW65">
        <v>1.461931187239696E-6</v>
      </c>
      <c r="HX65">
        <v>-4.9129200544651127E-10</v>
      </c>
      <c r="HY65">
        <v>-4.1650899836544762E-2</v>
      </c>
      <c r="HZ65">
        <v>1.0304401366260089E-2</v>
      </c>
      <c r="IA65">
        <v>-7.4986175083245816E-4</v>
      </c>
      <c r="IB65">
        <v>1.7208249193675381E-5</v>
      </c>
      <c r="IC65">
        <v>3</v>
      </c>
      <c r="ID65">
        <v>2175</v>
      </c>
      <c r="IE65">
        <v>1</v>
      </c>
      <c r="IF65">
        <v>24</v>
      </c>
      <c r="IG65">
        <v>0.8</v>
      </c>
      <c r="IH65">
        <v>0.6</v>
      </c>
      <c r="II65">
        <v>2.4462899999999999</v>
      </c>
      <c r="IJ65">
        <v>2.67456</v>
      </c>
      <c r="IK65">
        <v>1.6015600000000001</v>
      </c>
      <c r="IL65">
        <v>2.34619</v>
      </c>
      <c r="IM65">
        <v>1.5502899999999999</v>
      </c>
      <c r="IN65">
        <v>2.3779300000000001</v>
      </c>
      <c r="IO65">
        <v>41.222299999999997</v>
      </c>
      <c r="IP65">
        <v>24.122499999999999</v>
      </c>
      <c r="IQ65">
        <v>18</v>
      </c>
      <c r="IR65">
        <v>598.21900000000005</v>
      </c>
      <c r="IS65">
        <v>411.22199999999998</v>
      </c>
      <c r="IT65">
        <v>24.953099999999999</v>
      </c>
      <c r="IU65">
        <v>31.535799999999998</v>
      </c>
      <c r="IV65">
        <v>30.0002</v>
      </c>
      <c r="IW65">
        <v>31.354900000000001</v>
      </c>
      <c r="IX65">
        <v>31.340199999999999</v>
      </c>
      <c r="IY65">
        <v>48.961300000000001</v>
      </c>
      <c r="IZ65">
        <v>54.087000000000003</v>
      </c>
      <c r="JA65">
        <v>0</v>
      </c>
      <c r="JB65">
        <v>24.950800000000001</v>
      </c>
      <c r="JC65">
        <v>1200</v>
      </c>
      <c r="JD65">
        <v>16.671399999999998</v>
      </c>
      <c r="JE65">
        <v>99.362499999999997</v>
      </c>
      <c r="JF65">
        <v>99.328500000000005</v>
      </c>
    </row>
    <row r="66" spans="1:266" x14ac:dyDescent="0.25">
      <c r="A66">
        <v>50</v>
      </c>
      <c r="B66">
        <v>1657470686.5999999</v>
      </c>
      <c r="C66">
        <v>8601.0999999046326</v>
      </c>
      <c r="D66" t="s">
        <v>657</v>
      </c>
      <c r="E66" t="s">
        <v>658</v>
      </c>
      <c r="F66" t="s">
        <v>396</v>
      </c>
      <c r="G66" t="s">
        <v>397</v>
      </c>
      <c r="H66" t="s">
        <v>582</v>
      </c>
      <c r="I66" t="s">
        <v>398</v>
      </c>
      <c r="J66" t="s">
        <v>583</v>
      </c>
      <c r="K66">
        <v>1657470686.5999999</v>
      </c>
      <c r="L66">
        <f t="shared" si="46"/>
        <v>5.3270942786204888E-3</v>
      </c>
      <c r="M66">
        <f t="shared" si="47"/>
        <v>5.3270942786204891</v>
      </c>
      <c r="N66">
        <f t="shared" si="48"/>
        <v>36.348633982236841</v>
      </c>
      <c r="O66">
        <f t="shared" si="49"/>
        <v>1447.07</v>
      </c>
      <c r="P66">
        <f t="shared" si="50"/>
        <v>1248.0887971711452</v>
      </c>
      <c r="Q66">
        <f t="shared" si="51"/>
        <v>124.28825819670654</v>
      </c>
      <c r="R66">
        <f t="shared" si="52"/>
        <v>144.10337645555001</v>
      </c>
      <c r="S66">
        <f t="shared" si="53"/>
        <v>0.37107098285390572</v>
      </c>
      <c r="T66">
        <f t="shared" si="54"/>
        <v>2.9187089572036715</v>
      </c>
      <c r="U66">
        <f t="shared" si="55"/>
        <v>0.34671333791466497</v>
      </c>
      <c r="V66">
        <f t="shared" si="56"/>
        <v>0.21875089640435558</v>
      </c>
      <c r="W66">
        <f t="shared" si="57"/>
        <v>344.37829930253957</v>
      </c>
      <c r="X66">
        <f t="shared" si="58"/>
        <v>29.107944437617348</v>
      </c>
      <c r="Y66">
        <f t="shared" si="59"/>
        <v>28.040299999999998</v>
      </c>
      <c r="Z66">
        <f t="shared" si="60"/>
        <v>3.8037642343842757</v>
      </c>
      <c r="AA66">
        <f t="shared" si="61"/>
        <v>59.537333446872267</v>
      </c>
      <c r="AB66">
        <f t="shared" si="62"/>
        <v>2.3207687105384998</v>
      </c>
      <c r="AC66">
        <f t="shared" si="63"/>
        <v>3.8980057993518002</v>
      </c>
      <c r="AD66">
        <f t="shared" si="64"/>
        <v>1.4829955238457759</v>
      </c>
      <c r="AE66">
        <f t="shared" si="65"/>
        <v>-234.92485768716355</v>
      </c>
      <c r="AF66">
        <f t="shared" si="66"/>
        <v>66.18285572870154</v>
      </c>
      <c r="AG66">
        <f t="shared" si="67"/>
        <v>4.9550711266905196</v>
      </c>
      <c r="AH66">
        <f t="shared" si="68"/>
        <v>180.59136847076809</v>
      </c>
      <c r="AI66">
        <v>0</v>
      </c>
      <c r="AJ66">
        <v>0</v>
      </c>
      <c r="AK66">
        <f t="shared" si="69"/>
        <v>1</v>
      </c>
      <c r="AL66">
        <f t="shared" si="70"/>
        <v>0</v>
      </c>
      <c r="AM66">
        <f t="shared" si="71"/>
        <v>52298.55315515901</v>
      </c>
      <c r="AN66" t="s">
        <v>400</v>
      </c>
      <c r="AO66">
        <v>12165.1</v>
      </c>
      <c r="AP66">
        <v>210.61769230769229</v>
      </c>
      <c r="AQ66">
        <v>938.28899999999999</v>
      </c>
      <c r="AR66">
        <f t="shared" si="72"/>
        <v>0.77553004212167864</v>
      </c>
      <c r="AS66">
        <v>-0.38717931741538342</v>
      </c>
      <c r="AT66" t="s">
        <v>659</v>
      </c>
      <c r="AU66">
        <v>10140.6</v>
      </c>
      <c r="AV66">
        <v>838.08615384615382</v>
      </c>
      <c r="AW66">
        <v>1196.24</v>
      </c>
      <c r="AX66">
        <f t="shared" si="73"/>
        <v>0.29939965738802099</v>
      </c>
      <c r="AY66">
        <v>0.5</v>
      </c>
      <c r="AZ66">
        <f t="shared" si="74"/>
        <v>1513.2263996512697</v>
      </c>
      <c r="BA66">
        <f t="shared" si="75"/>
        <v>36.348633982236841</v>
      </c>
      <c r="BB66">
        <f t="shared" si="76"/>
        <v>226.52973280304934</v>
      </c>
      <c r="BC66">
        <f t="shared" si="77"/>
        <v>2.4276481898622814E-2</v>
      </c>
      <c r="BD66">
        <f t="shared" si="78"/>
        <v>-0.21563482244365681</v>
      </c>
      <c r="BE66">
        <f t="shared" si="79"/>
        <v>221.33089082684003</v>
      </c>
      <c r="BF66" t="s">
        <v>660</v>
      </c>
      <c r="BG66">
        <v>601.89</v>
      </c>
      <c r="BH66">
        <f t="shared" si="80"/>
        <v>601.89</v>
      </c>
      <c r="BI66">
        <f t="shared" si="81"/>
        <v>0.49684845850331039</v>
      </c>
      <c r="BJ66">
        <f t="shared" si="82"/>
        <v>0.60259753706376074</v>
      </c>
      <c r="BK66">
        <f t="shared" si="83"/>
        <v>-0.76680073365259716</v>
      </c>
      <c r="BL66">
        <f t="shared" si="84"/>
        <v>0.36337838881955881</v>
      </c>
      <c r="BM66">
        <f t="shared" si="85"/>
        <v>-0.35448834834239934</v>
      </c>
      <c r="BN66">
        <f t="shared" si="86"/>
        <v>0.43276867171568467</v>
      </c>
      <c r="BO66">
        <f t="shared" si="87"/>
        <v>0.56723132828431533</v>
      </c>
      <c r="BP66">
        <v>494</v>
      </c>
      <c r="BQ66">
        <v>300</v>
      </c>
      <c r="BR66">
        <v>300</v>
      </c>
      <c r="BS66">
        <v>300</v>
      </c>
      <c r="BT66">
        <v>10140.6</v>
      </c>
      <c r="BU66">
        <v>1124.43</v>
      </c>
      <c r="BV66">
        <v>-6.9216399999999997E-3</v>
      </c>
      <c r="BW66">
        <v>1.19</v>
      </c>
      <c r="BX66" t="s">
        <v>403</v>
      </c>
      <c r="BY66" t="s">
        <v>403</v>
      </c>
      <c r="BZ66" t="s">
        <v>403</v>
      </c>
      <c r="CA66" t="s">
        <v>403</v>
      </c>
      <c r="CB66" t="s">
        <v>403</v>
      </c>
      <c r="CC66" t="s">
        <v>403</v>
      </c>
      <c r="CD66" t="s">
        <v>403</v>
      </c>
      <c r="CE66" t="s">
        <v>403</v>
      </c>
      <c r="CF66" t="s">
        <v>403</v>
      </c>
      <c r="CG66" t="s">
        <v>403</v>
      </c>
      <c r="CH66">
        <f t="shared" si="88"/>
        <v>1800.05</v>
      </c>
      <c r="CI66">
        <f t="shared" si="89"/>
        <v>1513.2263996512697</v>
      </c>
      <c r="CJ66">
        <f t="shared" si="90"/>
        <v>0.84065798152899629</v>
      </c>
      <c r="CK66">
        <f t="shared" si="91"/>
        <v>0.19131596305799262</v>
      </c>
      <c r="CL66">
        <v>6</v>
      </c>
      <c r="CM66">
        <v>0.5</v>
      </c>
      <c r="CN66" t="s">
        <v>404</v>
      </c>
      <c r="CO66">
        <v>2</v>
      </c>
      <c r="CP66">
        <v>1657470686.5999999</v>
      </c>
      <c r="CQ66">
        <v>1447.07</v>
      </c>
      <c r="CR66">
        <v>1499.93</v>
      </c>
      <c r="CS66">
        <v>23.3049</v>
      </c>
      <c r="CT66">
        <v>17.0624</v>
      </c>
      <c r="CU66">
        <v>1446.68</v>
      </c>
      <c r="CV66">
        <v>23.2943</v>
      </c>
      <c r="CW66">
        <v>500.08300000000003</v>
      </c>
      <c r="CX66">
        <v>99.482799999999997</v>
      </c>
      <c r="CY66">
        <v>0.100065</v>
      </c>
      <c r="CZ66">
        <v>28.460899999999999</v>
      </c>
      <c r="DA66">
        <v>28.040299999999998</v>
      </c>
      <c r="DB66">
        <v>999.9</v>
      </c>
      <c r="DC66">
        <v>0</v>
      </c>
      <c r="DD66">
        <v>0</v>
      </c>
      <c r="DE66">
        <v>9990</v>
      </c>
      <c r="DF66">
        <v>0</v>
      </c>
      <c r="DG66">
        <v>2026.01</v>
      </c>
      <c r="DH66">
        <v>-52.868299999999998</v>
      </c>
      <c r="DI66">
        <v>1481.59</v>
      </c>
      <c r="DJ66">
        <v>1525.97</v>
      </c>
      <c r="DK66">
        <v>6.2424999999999997</v>
      </c>
      <c r="DL66">
        <v>1499.93</v>
      </c>
      <c r="DM66">
        <v>17.0624</v>
      </c>
      <c r="DN66">
        <v>2.3184399999999998</v>
      </c>
      <c r="DO66">
        <v>1.6974199999999999</v>
      </c>
      <c r="DP66">
        <v>19.805099999999999</v>
      </c>
      <c r="DQ66">
        <v>14.8728</v>
      </c>
      <c r="DR66">
        <v>1800.05</v>
      </c>
      <c r="DS66">
        <v>0.97800799999999999</v>
      </c>
      <c r="DT66">
        <v>2.1991900000000002E-2</v>
      </c>
      <c r="DU66">
        <v>0</v>
      </c>
      <c r="DV66">
        <v>837.84799999999996</v>
      </c>
      <c r="DW66">
        <v>5.0005300000000004</v>
      </c>
      <c r="DX66">
        <v>16376.9</v>
      </c>
      <c r="DY66">
        <v>16035.8</v>
      </c>
      <c r="DZ66">
        <v>50.125</v>
      </c>
      <c r="EA66">
        <v>51.125</v>
      </c>
      <c r="EB66">
        <v>50.686999999999998</v>
      </c>
      <c r="EC66">
        <v>50.125</v>
      </c>
      <c r="ED66">
        <v>50.936999999999998</v>
      </c>
      <c r="EE66">
        <v>1755.57</v>
      </c>
      <c r="EF66">
        <v>39.479999999999997</v>
      </c>
      <c r="EG66">
        <v>0</v>
      </c>
      <c r="EH66">
        <v>189.19999980926511</v>
      </c>
      <c r="EI66">
        <v>0</v>
      </c>
      <c r="EJ66">
        <v>838.08615384615382</v>
      </c>
      <c r="EK66">
        <v>-2.9223931652618691</v>
      </c>
      <c r="EL66">
        <v>-65.695726491212881</v>
      </c>
      <c r="EM66">
        <v>16385.615384615379</v>
      </c>
      <c r="EN66">
        <v>15</v>
      </c>
      <c r="EO66">
        <v>1657470573.5999999</v>
      </c>
      <c r="EP66" t="s">
        <v>661</v>
      </c>
      <c r="EQ66">
        <v>1657470573.5999999</v>
      </c>
      <c r="ER66">
        <v>1657470570.5999999</v>
      </c>
      <c r="ES66">
        <v>59</v>
      </c>
      <c r="ET66">
        <v>8.9999999999999993E-3</v>
      </c>
      <c r="EU66">
        <v>2E-3</v>
      </c>
      <c r="EV66">
        <v>0.36099999999999999</v>
      </c>
      <c r="EW66">
        <v>3.0000000000000001E-3</v>
      </c>
      <c r="EX66">
        <v>1500</v>
      </c>
      <c r="EY66">
        <v>17</v>
      </c>
      <c r="EZ66">
        <v>0.08</v>
      </c>
      <c r="FA66">
        <v>0.01</v>
      </c>
      <c r="FB66">
        <v>-52.936872500000007</v>
      </c>
      <c r="FC66">
        <v>0.32390881801150723</v>
      </c>
      <c r="FD66">
        <v>8.5078587163575053E-2</v>
      </c>
      <c r="FE66">
        <v>1</v>
      </c>
      <c r="FF66">
        <v>6.33608875</v>
      </c>
      <c r="FG66">
        <v>-0.59144679174486114</v>
      </c>
      <c r="FH66">
        <v>5.783753652203303E-2</v>
      </c>
      <c r="FI66">
        <v>0</v>
      </c>
      <c r="FJ66">
        <v>1</v>
      </c>
      <c r="FK66">
        <v>2</v>
      </c>
      <c r="FL66" t="s">
        <v>499</v>
      </c>
      <c r="FM66">
        <v>3.1137800000000002</v>
      </c>
      <c r="FN66">
        <v>2.7383099999999998</v>
      </c>
      <c r="FO66">
        <v>0.213115</v>
      </c>
      <c r="FP66">
        <v>0.21745900000000001</v>
      </c>
      <c r="FQ66">
        <v>0.10599</v>
      </c>
      <c r="FR66">
        <v>8.4876099999999996E-2</v>
      </c>
      <c r="FS66">
        <v>18915.400000000001</v>
      </c>
      <c r="FT66">
        <v>19493.5</v>
      </c>
      <c r="FU66">
        <v>23892.6</v>
      </c>
      <c r="FV66">
        <v>25216.1</v>
      </c>
      <c r="FW66">
        <v>30785.1</v>
      </c>
      <c r="FX66">
        <v>32372.1</v>
      </c>
      <c r="FY66">
        <v>38083.699999999997</v>
      </c>
      <c r="FZ66">
        <v>39236.699999999997</v>
      </c>
      <c r="GA66">
        <v>2.1715</v>
      </c>
      <c r="GB66">
        <v>1.8194699999999999</v>
      </c>
      <c r="GC66">
        <v>1.33291E-2</v>
      </c>
      <c r="GD66">
        <v>0</v>
      </c>
      <c r="GE66">
        <v>27.822600000000001</v>
      </c>
      <c r="GF66">
        <v>999.9</v>
      </c>
      <c r="GG66">
        <v>48.8</v>
      </c>
      <c r="GH66">
        <v>37.5</v>
      </c>
      <c r="GI66">
        <v>31.781400000000001</v>
      </c>
      <c r="GJ66">
        <v>61.473700000000001</v>
      </c>
      <c r="GK66">
        <v>26.1739</v>
      </c>
      <c r="GL66">
        <v>1</v>
      </c>
      <c r="GM66">
        <v>0.358186</v>
      </c>
      <c r="GN66">
        <v>3.0657000000000001</v>
      </c>
      <c r="GO66">
        <v>20.2927</v>
      </c>
      <c r="GP66">
        <v>5.2532300000000003</v>
      </c>
      <c r="GQ66">
        <v>12.0099</v>
      </c>
      <c r="GR66">
        <v>4.9793000000000003</v>
      </c>
      <c r="GS66">
        <v>3.2930000000000001</v>
      </c>
      <c r="GT66">
        <v>9999</v>
      </c>
      <c r="GU66">
        <v>9999</v>
      </c>
      <c r="GV66">
        <v>9999</v>
      </c>
      <c r="GW66">
        <v>999.9</v>
      </c>
      <c r="GX66">
        <v>1.8760600000000001</v>
      </c>
      <c r="GY66">
        <v>1.87697</v>
      </c>
      <c r="GZ66">
        <v>1.8832199999999999</v>
      </c>
      <c r="HA66">
        <v>1.88629</v>
      </c>
      <c r="HB66">
        <v>1.8771199999999999</v>
      </c>
      <c r="HC66">
        <v>1.88367</v>
      </c>
      <c r="HD66">
        <v>1.88262</v>
      </c>
      <c r="HE66">
        <v>1.8859999999999999</v>
      </c>
      <c r="HF66">
        <v>5</v>
      </c>
      <c r="HG66">
        <v>0</v>
      </c>
      <c r="HH66">
        <v>0</v>
      </c>
      <c r="HI66">
        <v>0</v>
      </c>
      <c r="HJ66" t="s">
        <v>407</v>
      </c>
      <c r="HK66" t="s">
        <v>408</v>
      </c>
      <c r="HL66" t="s">
        <v>409</v>
      </c>
      <c r="HM66" t="s">
        <v>409</v>
      </c>
      <c r="HN66" t="s">
        <v>409</v>
      </c>
      <c r="HO66" t="s">
        <v>409</v>
      </c>
      <c r="HP66">
        <v>0</v>
      </c>
      <c r="HQ66">
        <v>100</v>
      </c>
      <c r="HR66">
        <v>100</v>
      </c>
      <c r="HS66">
        <v>0.39</v>
      </c>
      <c r="HT66">
        <v>1.06E-2</v>
      </c>
      <c r="HU66">
        <v>1.0172205469140989</v>
      </c>
      <c r="HV66">
        <v>-1.525366800250961E-3</v>
      </c>
      <c r="HW66">
        <v>1.461931187239696E-6</v>
      </c>
      <c r="HX66">
        <v>-4.9129200544651127E-10</v>
      </c>
      <c r="HY66">
        <v>-4.0031088104208787E-2</v>
      </c>
      <c r="HZ66">
        <v>1.0304401366260089E-2</v>
      </c>
      <c r="IA66">
        <v>-7.4986175083245816E-4</v>
      </c>
      <c r="IB66">
        <v>1.7208249193675381E-5</v>
      </c>
      <c r="IC66">
        <v>3</v>
      </c>
      <c r="ID66">
        <v>2175</v>
      </c>
      <c r="IE66">
        <v>1</v>
      </c>
      <c r="IF66">
        <v>24</v>
      </c>
      <c r="IG66">
        <v>1.9</v>
      </c>
      <c r="IH66">
        <v>1.9</v>
      </c>
      <c r="II66">
        <v>2.9370099999999999</v>
      </c>
      <c r="IJ66">
        <v>2.677</v>
      </c>
      <c r="IK66">
        <v>1.6015600000000001</v>
      </c>
      <c r="IL66">
        <v>2.34741</v>
      </c>
      <c r="IM66">
        <v>1.5502899999999999</v>
      </c>
      <c r="IN66">
        <v>2.3339799999999999</v>
      </c>
      <c r="IO66">
        <v>41.196399999999997</v>
      </c>
      <c r="IP66">
        <v>24.157499999999999</v>
      </c>
      <c r="IQ66">
        <v>18</v>
      </c>
      <c r="IR66">
        <v>598.625</v>
      </c>
      <c r="IS66">
        <v>411.20400000000001</v>
      </c>
      <c r="IT66">
        <v>25.155200000000001</v>
      </c>
      <c r="IU66">
        <v>31.665800000000001</v>
      </c>
      <c r="IV66">
        <v>30.000499999999999</v>
      </c>
      <c r="IW66">
        <v>31.476299999999998</v>
      </c>
      <c r="IX66">
        <v>31.466899999999999</v>
      </c>
      <c r="IY66">
        <v>58.785600000000002</v>
      </c>
      <c r="IZ66">
        <v>52.420200000000001</v>
      </c>
      <c r="JA66">
        <v>0</v>
      </c>
      <c r="JB66">
        <v>25.112200000000001</v>
      </c>
      <c r="JC66">
        <v>1500</v>
      </c>
      <c r="JD66">
        <v>17.1675</v>
      </c>
      <c r="JE66">
        <v>99.334000000000003</v>
      </c>
      <c r="JF66">
        <v>99.300799999999995</v>
      </c>
    </row>
    <row r="67" spans="1:266" x14ac:dyDescent="0.25">
      <c r="A67">
        <v>51</v>
      </c>
      <c r="B67">
        <v>1657470876.0999999</v>
      </c>
      <c r="C67">
        <v>8790.5999999046326</v>
      </c>
      <c r="D67" t="s">
        <v>662</v>
      </c>
      <c r="E67" t="s">
        <v>663</v>
      </c>
      <c r="F67" t="s">
        <v>396</v>
      </c>
      <c r="G67" t="s">
        <v>397</v>
      </c>
      <c r="H67" t="s">
        <v>582</v>
      </c>
      <c r="I67" t="s">
        <v>398</v>
      </c>
      <c r="J67" t="s">
        <v>583</v>
      </c>
      <c r="K67">
        <v>1657470876.0999999</v>
      </c>
      <c r="L67">
        <f t="shared" si="46"/>
        <v>4.1978860137102236E-3</v>
      </c>
      <c r="M67">
        <f t="shared" si="47"/>
        <v>4.1978860137102236</v>
      </c>
      <c r="N67">
        <f t="shared" si="48"/>
        <v>36.307723738225548</v>
      </c>
      <c r="O67">
        <f t="shared" si="49"/>
        <v>1747.68</v>
      </c>
      <c r="P67">
        <f t="shared" si="50"/>
        <v>1493.19349245187</v>
      </c>
      <c r="Q67">
        <f t="shared" si="51"/>
        <v>148.67678179638671</v>
      </c>
      <c r="R67">
        <f t="shared" si="52"/>
        <v>174.01591911791999</v>
      </c>
      <c r="S67">
        <f t="shared" si="53"/>
        <v>0.28352213712070257</v>
      </c>
      <c r="T67">
        <f t="shared" si="54"/>
        <v>2.9183363170963119</v>
      </c>
      <c r="U67">
        <f t="shared" si="55"/>
        <v>0.26906017524865361</v>
      </c>
      <c r="V67">
        <f t="shared" si="56"/>
        <v>0.16940046412148693</v>
      </c>
      <c r="W67">
        <f t="shared" si="57"/>
        <v>344.37131246567299</v>
      </c>
      <c r="X67">
        <f t="shared" si="58"/>
        <v>29.08420911522132</v>
      </c>
      <c r="Y67">
        <f t="shared" si="59"/>
        <v>28.0151</v>
      </c>
      <c r="Z67">
        <f t="shared" si="60"/>
        <v>3.7981814769882756</v>
      </c>
      <c r="AA67">
        <f t="shared" si="61"/>
        <v>59.903723028092628</v>
      </c>
      <c r="AB67">
        <f t="shared" si="62"/>
        <v>2.2922033070159</v>
      </c>
      <c r="AC67">
        <f t="shared" si="63"/>
        <v>3.8264788750123957</v>
      </c>
      <c r="AD67">
        <f t="shared" si="64"/>
        <v>1.5059781699723755</v>
      </c>
      <c r="AE67">
        <f t="shared" si="65"/>
        <v>-185.12677320462086</v>
      </c>
      <c r="AF67">
        <f t="shared" si="66"/>
        <v>20.044268474977237</v>
      </c>
      <c r="AG67">
        <f t="shared" si="67"/>
        <v>1.4983270767005006</v>
      </c>
      <c r="AH67">
        <f t="shared" si="68"/>
        <v>180.78713481272985</v>
      </c>
      <c r="AI67">
        <v>0</v>
      </c>
      <c r="AJ67">
        <v>0</v>
      </c>
      <c r="AK67">
        <f t="shared" si="69"/>
        <v>1</v>
      </c>
      <c r="AL67">
        <f t="shared" si="70"/>
        <v>0</v>
      </c>
      <c r="AM67">
        <f t="shared" si="71"/>
        <v>52342.838138502462</v>
      </c>
      <c r="AN67" t="s">
        <v>400</v>
      </c>
      <c r="AO67">
        <v>12165.1</v>
      </c>
      <c r="AP67">
        <v>210.61769230769229</v>
      </c>
      <c r="AQ67">
        <v>938.28899999999999</v>
      </c>
      <c r="AR67">
        <f t="shared" si="72"/>
        <v>0.77553004212167864</v>
      </c>
      <c r="AS67">
        <v>-0.38717931741538342</v>
      </c>
      <c r="AT67" t="s">
        <v>664</v>
      </c>
      <c r="AU67">
        <v>10145.4</v>
      </c>
      <c r="AV67">
        <v>827.79200000000003</v>
      </c>
      <c r="AW67">
        <v>1172.32</v>
      </c>
      <c r="AX67">
        <f t="shared" si="73"/>
        <v>0.29388562849733857</v>
      </c>
      <c r="AY67">
        <v>0.5</v>
      </c>
      <c r="AZ67">
        <f t="shared" si="74"/>
        <v>1513.1931062328365</v>
      </c>
      <c r="BA67">
        <f t="shared" si="75"/>
        <v>36.307723738225548</v>
      </c>
      <c r="BB67">
        <f t="shared" si="76"/>
        <v>222.35285353153859</v>
      </c>
      <c r="BC67">
        <f t="shared" si="77"/>
        <v>2.4249980326036886E-2</v>
      </c>
      <c r="BD67">
        <f t="shared" si="78"/>
        <v>-0.199630646922342</v>
      </c>
      <c r="BE67">
        <f t="shared" si="79"/>
        <v>220.49846741148798</v>
      </c>
      <c r="BF67" t="s">
        <v>665</v>
      </c>
      <c r="BG67">
        <v>601.12</v>
      </c>
      <c r="BH67">
        <f t="shared" si="80"/>
        <v>601.12</v>
      </c>
      <c r="BI67">
        <f t="shared" si="81"/>
        <v>0.48723897911832947</v>
      </c>
      <c r="BJ67">
        <f t="shared" si="82"/>
        <v>0.6031652661064425</v>
      </c>
      <c r="BK67">
        <f t="shared" si="83"/>
        <v>-0.69410592314240027</v>
      </c>
      <c r="BL67">
        <f t="shared" si="84"/>
        <v>0.35824807452810037</v>
      </c>
      <c r="BM67">
        <f t="shared" si="85"/>
        <v>-0.32161636377032859</v>
      </c>
      <c r="BN67">
        <f t="shared" si="86"/>
        <v>0.43800218504395394</v>
      </c>
      <c r="BO67">
        <f t="shared" si="87"/>
        <v>0.56199781495604606</v>
      </c>
      <c r="BP67">
        <v>496</v>
      </c>
      <c r="BQ67">
        <v>300</v>
      </c>
      <c r="BR67">
        <v>300</v>
      </c>
      <c r="BS67">
        <v>300</v>
      </c>
      <c r="BT67">
        <v>10145.4</v>
      </c>
      <c r="BU67">
        <v>1103.06</v>
      </c>
      <c r="BV67">
        <v>-6.9249100000000003E-3</v>
      </c>
      <c r="BW67">
        <v>1.41</v>
      </c>
      <c r="BX67" t="s">
        <v>403</v>
      </c>
      <c r="BY67" t="s">
        <v>403</v>
      </c>
      <c r="BZ67" t="s">
        <v>403</v>
      </c>
      <c r="CA67" t="s">
        <v>403</v>
      </c>
      <c r="CB67" t="s">
        <v>403</v>
      </c>
      <c r="CC67" t="s">
        <v>403</v>
      </c>
      <c r="CD67" t="s">
        <v>403</v>
      </c>
      <c r="CE67" t="s">
        <v>403</v>
      </c>
      <c r="CF67" t="s">
        <v>403</v>
      </c>
      <c r="CG67" t="s">
        <v>403</v>
      </c>
      <c r="CH67">
        <f t="shared" si="88"/>
        <v>1800.01</v>
      </c>
      <c r="CI67">
        <f t="shared" si="89"/>
        <v>1513.1931062328365</v>
      </c>
      <c r="CJ67">
        <f t="shared" si="90"/>
        <v>0.84065816647287317</v>
      </c>
      <c r="CK67">
        <f t="shared" si="91"/>
        <v>0.1913163329457464</v>
      </c>
      <c r="CL67">
        <v>6</v>
      </c>
      <c r="CM67">
        <v>0.5</v>
      </c>
      <c r="CN67" t="s">
        <v>404</v>
      </c>
      <c r="CO67">
        <v>2</v>
      </c>
      <c r="CP67">
        <v>1657470876.0999999</v>
      </c>
      <c r="CQ67">
        <v>1747.68</v>
      </c>
      <c r="CR67">
        <v>1800.05</v>
      </c>
      <c r="CS67">
        <v>23.021100000000001</v>
      </c>
      <c r="CT67">
        <v>18.099900000000002</v>
      </c>
      <c r="CU67">
        <v>1747.69</v>
      </c>
      <c r="CV67">
        <v>23.012599999999999</v>
      </c>
      <c r="CW67">
        <v>500.03</v>
      </c>
      <c r="CX67">
        <v>99.467799999999997</v>
      </c>
      <c r="CY67">
        <v>0.101869</v>
      </c>
      <c r="CZ67">
        <v>28.142499999999998</v>
      </c>
      <c r="DA67">
        <v>28.0151</v>
      </c>
      <c r="DB67">
        <v>999.9</v>
      </c>
      <c r="DC67">
        <v>0</v>
      </c>
      <c r="DD67">
        <v>0</v>
      </c>
      <c r="DE67">
        <v>9989.3799999999992</v>
      </c>
      <c r="DF67">
        <v>0</v>
      </c>
      <c r="DG67">
        <v>2023.85</v>
      </c>
      <c r="DH67">
        <v>-52.367100000000001</v>
      </c>
      <c r="DI67">
        <v>1788.86</v>
      </c>
      <c r="DJ67">
        <v>1833.23</v>
      </c>
      <c r="DK67">
        <v>4.9211400000000003</v>
      </c>
      <c r="DL67">
        <v>1800.05</v>
      </c>
      <c r="DM67">
        <v>18.099900000000002</v>
      </c>
      <c r="DN67">
        <v>2.28986</v>
      </c>
      <c r="DO67">
        <v>1.80036</v>
      </c>
      <c r="DP67">
        <v>19.6052</v>
      </c>
      <c r="DQ67">
        <v>15.789899999999999</v>
      </c>
      <c r="DR67">
        <v>1800.01</v>
      </c>
      <c r="DS67">
        <v>0.97799700000000001</v>
      </c>
      <c r="DT67">
        <v>2.2002600000000001E-2</v>
      </c>
      <c r="DU67">
        <v>0</v>
      </c>
      <c r="DV67">
        <v>827.80399999999997</v>
      </c>
      <c r="DW67">
        <v>5.0005300000000004</v>
      </c>
      <c r="DX67">
        <v>16126.6</v>
      </c>
      <c r="DY67">
        <v>16035.4</v>
      </c>
      <c r="DZ67">
        <v>49</v>
      </c>
      <c r="EA67">
        <v>50.5</v>
      </c>
      <c r="EB67">
        <v>49.686999999999998</v>
      </c>
      <c r="EC67">
        <v>49.311999999999998</v>
      </c>
      <c r="ED67">
        <v>50</v>
      </c>
      <c r="EE67">
        <v>1755.51</v>
      </c>
      <c r="EF67">
        <v>39.49</v>
      </c>
      <c r="EG67">
        <v>0</v>
      </c>
      <c r="EH67">
        <v>188.79999995231631</v>
      </c>
      <c r="EI67">
        <v>0</v>
      </c>
      <c r="EJ67">
        <v>827.79200000000003</v>
      </c>
      <c r="EK67">
        <v>-2.3766837721040028</v>
      </c>
      <c r="EL67">
        <v>-23.565811925464718</v>
      </c>
      <c r="EM67">
        <v>16127.48076923077</v>
      </c>
      <c r="EN67">
        <v>15</v>
      </c>
      <c r="EO67">
        <v>1657470762.5999999</v>
      </c>
      <c r="EP67" t="s">
        <v>666</v>
      </c>
      <c r="EQ67">
        <v>1657470757.0999999</v>
      </c>
      <c r="ER67">
        <v>1657470762.5999999</v>
      </c>
      <c r="ES67">
        <v>60</v>
      </c>
      <c r="ET67">
        <v>-0.20200000000000001</v>
      </c>
      <c r="EU67">
        <v>-1E-3</v>
      </c>
      <c r="EV67">
        <v>-0.06</v>
      </c>
      <c r="EW67">
        <v>2E-3</v>
      </c>
      <c r="EX67">
        <v>1800</v>
      </c>
      <c r="EY67">
        <v>17</v>
      </c>
      <c r="EZ67">
        <v>7.0000000000000007E-2</v>
      </c>
      <c r="FA67">
        <v>0.01</v>
      </c>
      <c r="FB67">
        <v>-52.402504999999998</v>
      </c>
      <c r="FC67">
        <v>0.2334934333960767</v>
      </c>
      <c r="FD67">
        <v>0.14178208799069081</v>
      </c>
      <c r="FE67">
        <v>1</v>
      </c>
      <c r="FF67">
        <v>4.9567817499999993</v>
      </c>
      <c r="FG67">
        <v>-0.1694669043152098</v>
      </c>
      <c r="FH67">
        <v>2.1078669536702239E-2</v>
      </c>
      <c r="FI67">
        <v>0</v>
      </c>
      <c r="FJ67">
        <v>1</v>
      </c>
      <c r="FK67">
        <v>2</v>
      </c>
      <c r="FL67" t="s">
        <v>499</v>
      </c>
      <c r="FM67">
        <v>3.11382</v>
      </c>
      <c r="FN67">
        <v>2.74011</v>
      </c>
      <c r="FO67">
        <v>0.23802999999999999</v>
      </c>
      <c r="FP67">
        <v>0.24180199999999999</v>
      </c>
      <c r="FQ67">
        <v>0.105044</v>
      </c>
      <c r="FR67">
        <v>8.8577400000000001E-2</v>
      </c>
      <c r="FS67">
        <v>18311.7</v>
      </c>
      <c r="FT67">
        <v>18882.900000000001</v>
      </c>
      <c r="FU67">
        <v>23888.799999999999</v>
      </c>
      <c r="FV67">
        <v>25213.1</v>
      </c>
      <c r="FW67">
        <v>30813.599999999999</v>
      </c>
      <c r="FX67">
        <v>32237.200000000001</v>
      </c>
      <c r="FY67">
        <v>38078.699999999997</v>
      </c>
      <c r="FZ67">
        <v>39232</v>
      </c>
      <c r="GA67">
        <v>2.1695500000000001</v>
      </c>
      <c r="GB67">
        <v>1.8198799999999999</v>
      </c>
      <c r="GC67">
        <v>3.6209800000000002E-3</v>
      </c>
      <c r="GD67">
        <v>0</v>
      </c>
      <c r="GE67">
        <v>27.956</v>
      </c>
      <c r="GF67">
        <v>999.9</v>
      </c>
      <c r="GG67">
        <v>48.8</v>
      </c>
      <c r="GH67">
        <v>37.6</v>
      </c>
      <c r="GI67">
        <v>31.960599999999999</v>
      </c>
      <c r="GJ67">
        <v>61.733699999999999</v>
      </c>
      <c r="GK67">
        <v>26.446300000000001</v>
      </c>
      <c r="GL67">
        <v>1</v>
      </c>
      <c r="GM67">
        <v>0.36379600000000001</v>
      </c>
      <c r="GN67">
        <v>3.1067800000000001</v>
      </c>
      <c r="GO67">
        <v>20.342500000000001</v>
      </c>
      <c r="GP67">
        <v>5.2539800000000003</v>
      </c>
      <c r="GQ67">
        <v>12.0099</v>
      </c>
      <c r="GR67">
        <v>4.9798</v>
      </c>
      <c r="GS67">
        <v>3.2930000000000001</v>
      </c>
      <c r="GT67">
        <v>9999</v>
      </c>
      <c r="GU67">
        <v>9999</v>
      </c>
      <c r="GV67">
        <v>9999</v>
      </c>
      <c r="GW67">
        <v>999.9</v>
      </c>
      <c r="GX67">
        <v>1.8758900000000001</v>
      </c>
      <c r="GY67">
        <v>1.87683</v>
      </c>
      <c r="GZ67">
        <v>1.8829800000000001</v>
      </c>
      <c r="HA67">
        <v>1.8861399999999999</v>
      </c>
      <c r="HB67">
        <v>1.8769499999999999</v>
      </c>
      <c r="HC67">
        <v>1.8835299999999999</v>
      </c>
      <c r="HD67">
        <v>1.88243</v>
      </c>
      <c r="HE67">
        <v>1.8858299999999999</v>
      </c>
      <c r="HF67">
        <v>5</v>
      </c>
      <c r="HG67">
        <v>0</v>
      </c>
      <c r="HH67">
        <v>0</v>
      </c>
      <c r="HI67">
        <v>0</v>
      </c>
      <c r="HJ67" t="s">
        <v>407</v>
      </c>
      <c r="HK67" t="s">
        <v>408</v>
      </c>
      <c r="HL67" t="s">
        <v>409</v>
      </c>
      <c r="HM67" t="s">
        <v>409</v>
      </c>
      <c r="HN67" t="s">
        <v>409</v>
      </c>
      <c r="HO67" t="s">
        <v>409</v>
      </c>
      <c r="HP67">
        <v>0</v>
      </c>
      <c r="HQ67">
        <v>100</v>
      </c>
      <c r="HR67">
        <v>100</v>
      </c>
      <c r="HS67">
        <v>-0.01</v>
      </c>
      <c r="HT67">
        <v>8.5000000000000006E-3</v>
      </c>
      <c r="HU67">
        <v>0.81411968838514892</v>
      </c>
      <c r="HV67">
        <v>-1.525366800250961E-3</v>
      </c>
      <c r="HW67">
        <v>1.461931187239696E-6</v>
      </c>
      <c r="HX67">
        <v>-4.9129200544651127E-10</v>
      </c>
      <c r="HY67">
        <v>-4.1245419401483102E-2</v>
      </c>
      <c r="HZ67">
        <v>1.0304401366260089E-2</v>
      </c>
      <c r="IA67">
        <v>-7.4986175083245816E-4</v>
      </c>
      <c r="IB67">
        <v>1.7208249193675381E-5</v>
      </c>
      <c r="IC67">
        <v>3</v>
      </c>
      <c r="ID67">
        <v>2175</v>
      </c>
      <c r="IE67">
        <v>1</v>
      </c>
      <c r="IF67">
        <v>24</v>
      </c>
      <c r="IG67">
        <v>2</v>
      </c>
      <c r="IH67">
        <v>1.9</v>
      </c>
      <c r="II67">
        <v>3.4033199999999999</v>
      </c>
      <c r="IJ67">
        <v>2.66479</v>
      </c>
      <c r="IK67">
        <v>1.6015600000000001</v>
      </c>
      <c r="IL67">
        <v>2.34863</v>
      </c>
      <c r="IM67">
        <v>1.5502899999999999</v>
      </c>
      <c r="IN67">
        <v>2.4096700000000002</v>
      </c>
      <c r="IO67">
        <v>41.118699999999997</v>
      </c>
      <c r="IP67">
        <v>16.3123</v>
      </c>
      <c r="IQ67">
        <v>18</v>
      </c>
      <c r="IR67">
        <v>598.13499999999999</v>
      </c>
      <c r="IS67">
        <v>412.12900000000002</v>
      </c>
      <c r="IT67">
        <v>24.680399999999999</v>
      </c>
      <c r="IU67">
        <v>31.732399999999998</v>
      </c>
      <c r="IV67">
        <v>30.000399999999999</v>
      </c>
      <c r="IW67">
        <v>31.57</v>
      </c>
      <c r="IX67">
        <v>31.562000000000001</v>
      </c>
      <c r="IY67">
        <v>68.114900000000006</v>
      </c>
      <c r="IZ67">
        <v>49.371899999999997</v>
      </c>
      <c r="JA67">
        <v>0</v>
      </c>
      <c r="JB67">
        <v>24.6495</v>
      </c>
      <c r="JC67">
        <v>1800</v>
      </c>
      <c r="JD67">
        <v>18.198599999999999</v>
      </c>
      <c r="JE67">
        <v>99.319900000000004</v>
      </c>
      <c r="JF67">
        <v>99.288899999999998</v>
      </c>
    </row>
    <row r="68" spans="1:266" x14ac:dyDescent="0.25">
      <c r="A68">
        <v>52</v>
      </c>
      <c r="B68">
        <v>1657471446.5999999</v>
      </c>
      <c r="C68">
        <v>9361.0999999046326</v>
      </c>
      <c r="D68" t="s">
        <v>667</v>
      </c>
      <c r="E68" t="s">
        <v>668</v>
      </c>
      <c r="F68" t="s">
        <v>396</v>
      </c>
      <c r="G68" t="s">
        <v>397</v>
      </c>
      <c r="H68" t="s">
        <v>494</v>
      </c>
      <c r="I68" t="s">
        <v>582</v>
      </c>
      <c r="J68" t="s">
        <v>669</v>
      </c>
      <c r="K68">
        <v>1657471446.5999999</v>
      </c>
      <c r="L68">
        <f t="shared" si="46"/>
        <v>7.1918958163892394E-3</v>
      </c>
      <c r="M68">
        <f t="shared" si="47"/>
        <v>7.1918958163892395</v>
      </c>
      <c r="N68">
        <f t="shared" si="48"/>
        <v>23.632508482514591</v>
      </c>
      <c r="O68">
        <f t="shared" si="49"/>
        <v>368.48899999999998</v>
      </c>
      <c r="P68">
        <f t="shared" si="50"/>
        <v>285.32819450242971</v>
      </c>
      <c r="Q68">
        <f t="shared" si="51"/>
        <v>28.409791354009219</v>
      </c>
      <c r="R68">
        <f t="shared" si="52"/>
        <v>36.690014544491</v>
      </c>
      <c r="S68">
        <f t="shared" si="53"/>
        <v>0.54391807164422323</v>
      </c>
      <c r="T68">
        <f t="shared" si="54"/>
        <v>2.9204245229715351</v>
      </c>
      <c r="U68">
        <f t="shared" si="55"/>
        <v>0.49326958400600829</v>
      </c>
      <c r="V68">
        <f t="shared" si="56"/>
        <v>0.3124500887162095</v>
      </c>
      <c r="W68">
        <f t="shared" si="57"/>
        <v>344.36869930198634</v>
      </c>
      <c r="X68">
        <f t="shared" si="58"/>
        <v>28.88291434916367</v>
      </c>
      <c r="Y68">
        <f t="shared" si="59"/>
        <v>28.004799999999999</v>
      </c>
      <c r="Z68">
        <f t="shared" si="60"/>
        <v>3.7959016945410462</v>
      </c>
      <c r="AA68">
        <f t="shared" si="61"/>
        <v>60.372170367007918</v>
      </c>
      <c r="AB68">
        <f t="shared" si="62"/>
        <v>2.3892732944878001</v>
      </c>
      <c r="AC68">
        <f t="shared" si="63"/>
        <v>3.9575739615839391</v>
      </c>
      <c r="AD68">
        <f t="shared" si="64"/>
        <v>1.4066284000532461</v>
      </c>
      <c r="AE68">
        <f t="shared" si="65"/>
        <v>-317.16260550276547</v>
      </c>
      <c r="AF68">
        <f t="shared" si="66"/>
        <v>112.95170794546368</v>
      </c>
      <c r="AG68">
        <f t="shared" si="67"/>
        <v>8.4611733335020247</v>
      </c>
      <c r="AH68">
        <f t="shared" si="68"/>
        <v>148.61897507818657</v>
      </c>
      <c r="AI68">
        <v>0</v>
      </c>
      <c r="AJ68">
        <v>0</v>
      </c>
      <c r="AK68">
        <f t="shared" si="69"/>
        <v>1</v>
      </c>
      <c r="AL68">
        <f t="shared" si="70"/>
        <v>0</v>
      </c>
      <c r="AM68">
        <f t="shared" si="71"/>
        <v>52302.092471377931</v>
      </c>
      <c r="AN68" t="s">
        <v>400</v>
      </c>
      <c r="AO68">
        <v>12165.1</v>
      </c>
      <c r="AP68">
        <v>210.61769230769229</v>
      </c>
      <c r="AQ68">
        <v>938.28899999999999</v>
      </c>
      <c r="AR68">
        <f t="shared" si="72"/>
        <v>0.77553004212167864</v>
      </c>
      <c r="AS68">
        <v>-0.38717931741538342</v>
      </c>
      <c r="AT68" t="s">
        <v>670</v>
      </c>
      <c r="AU68">
        <v>10178.9</v>
      </c>
      <c r="AV68">
        <v>901.71156000000008</v>
      </c>
      <c r="AW68">
        <v>1306.99</v>
      </c>
      <c r="AX68">
        <f t="shared" si="73"/>
        <v>0.310085341127323</v>
      </c>
      <c r="AY68">
        <v>0.5</v>
      </c>
      <c r="AZ68">
        <f t="shared" si="74"/>
        <v>1513.1768996509932</v>
      </c>
      <c r="BA68">
        <f t="shared" si="75"/>
        <v>23.632508482514591</v>
      </c>
      <c r="BB68">
        <f t="shared" si="76"/>
        <v>234.60698755713162</v>
      </c>
      <c r="BC68">
        <f t="shared" si="77"/>
        <v>1.5873681263221768E-2</v>
      </c>
      <c r="BD68">
        <f t="shared" si="78"/>
        <v>-0.28209932746233712</v>
      </c>
      <c r="BE68">
        <f t="shared" si="79"/>
        <v>224.85622340187069</v>
      </c>
      <c r="BF68" t="s">
        <v>671</v>
      </c>
      <c r="BG68">
        <v>619.83000000000004</v>
      </c>
      <c r="BH68">
        <f t="shared" si="80"/>
        <v>619.83000000000004</v>
      </c>
      <c r="BI68">
        <f t="shared" si="81"/>
        <v>0.5257576569063267</v>
      </c>
      <c r="BJ68">
        <f t="shared" si="82"/>
        <v>0.58978758949880661</v>
      </c>
      <c r="BK68">
        <f t="shared" si="83"/>
        <v>-1.1577659918545247</v>
      </c>
      <c r="BL68">
        <f t="shared" si="84"/>
        <v>0.36965402824980842</v>
      </c>
      <c r="BM68">
        <f t="shared" si="85"/>
        <v>-0.50668618660982501</v>
      </c>
      <c r="BN68">
        <f t="shared" si="86"/>
        <v>0.40541572029867878</v>
      </c>
      <c r="BO68">
        <f t="shared" si="87"/>
        <v>0.59458427970132122</v>
      </c>
      <c r="BP68">
        <v>498</v>
      </c>
      <c r="BQ68">
        <v>300</v>
      </c>
      <c r="BR68">
        <v>300</v>
      </c>
      <c r="BS68">
        <v>300</v>
      </c>
      <c r="BT68">
        <v>10178.9</v>
      </c>
      <c r="BU68">
        <v>1224.3900000000001</v>
      </c>
      <c r="BV68">
        <v>-6.9482399999999996E-3</v>
      </c>
      <c r="BW68">
        <v>-0.45</v>
      </c>
      <c r="BX68" t="s">
        <v>403</v>
      </c>
      <c r="BY68" t="s">
        <v>403</v>
      </c>
      <c r="BZ68" t="s">
        <v>403</v>
      </c>
      <c r="CA68" t="s">
        <v>403</v>
      </c>
      <c r="CB68" t="s">
        <v>403</v>
      </c>
      <c r="CC68" t="s">
        <v>403</v>
      </c>
      <c r="CD68" t="s">
        <v>403</v>
      </c>
      <c r="CE68" t="s">
        <v>403</v>
      </c>
      <c r="CF68" t="s">
        <v>403</v>
      </c>
      <c r="CG68" t="s">
        <v>403</v>
      </c>
      <c r="CH68">
        <f t="shared" si="88"/>
        <v>1799.99</v>
      </c>
      <c r="CI68">
        <f t="shared" si="89"/>
        <v>1513.1768996509932</v>
      </c>
      <c r="CJ68">
        <f t="shared" si="90"/>
        <v>0.84065850346445992</v>
      </c>
      <c r="CK68">
        <f t="shared" si="91"/>
        <v>0.19131700692891979</v>
      </c>
      <c r="CL68">
        <v>6</v>
      </c>
      <c r="CM68">
        <v>0.5</v>
      </c>
      <c r="CN68" t="s">
        <v>404</v>
      </c>
      <c r="CO68">
        <v>2</v>
      </c>
      <c r="CP68">
        <v>1657471446.5999999</v>
      </c>
      <c r="CQ68">
        <v>368.48899999999998</v>
      </c>
      <c r="CR68">
        <v>400.02300000000002</v>
      </c>
      <c r="CS68">
        <v>23.996200000000002</v>
      </c>
      <c r="CT68">
        <v>15.574400000000001</v>
      </c>
      <c r="CU68">
        <v>368.24700000000001</v>
      </c>
      <c r="CV68">
        <v>23.989599999999999</v>
      </c>
      <c r="CW68">
        <v>500.08199999999999</v>
      </c>
      <c r="CX68">
        <v>99.468800000000002</v>
      </c>
      <c r="CY68">
        <v>0.100019</v>
      </c>
      <c r="CZ68">
        <v>28.722200000000001</v>
      </c>
      <c r="DA68">
        <v>28.004799999999999</v>
      </c>
      <c r="DB68">
        <v>999.9</v>
      </c>
      <c r="DC68">
        <v>0</v>
      </c>
      <c r="DD68">
        <v>0</v>
      </c>
      <c r="DE68">
        <v>10001.200000000001</v>
      </c>
      <c r="DF68">
        <v>0</v>
      </c>
      <c r="DG68">
        <v>1802.1</v>
      </c>
      <c r="DH68">
        <v>-31.534199999999998</v>
      </c>
      <c r="DI68">
        <v>377.54899999999998</v>
      </c>
      <c r="DJ68">
        <v>406.35199999999998</v>
      </c>
      <c r="DK68">
        <v>8.4217399999999998</v>
      </c>
      <c r="DL68">
        <v>400.02300000000002</v>
      </c>
      <c r="DM68">
        <v>15.574400000000001</v>
      </c>
      <c r="DN68">
        <v>2.38687</v>
      </c>
      <c r="DO68">
        <v>1.5491699999999999</v>
      </c>
      <c r="DP68">
        <v>20.274999999999999</v>
      </c>
      <c r="DQ68">
        <v>13.462300000000001</v>
      </c>
      <c r="DR68">
        <v>1799.99</v>
      </c>
      <c r="DS68">
        <v>0.97799100000000005</v>
      </c>
      <c r="DT68">
        <v>2.20092E-2</v>
      </c>
      <c r="DU68">
        <v>0</v>
      </c>
      <c r="DV68">
        <v>901.24300000000005</v>
      </c>
      <c r="DW68">
        <v>5.0005300000000004</v>
      </c>
      <c r="DX68">
        <v>17304.8</v>
      </c>
      <c r="DY68">
        <v>16035.1</v>
      </c>
      <c r="DZ68">
        <v>46.811999999999998</v>
      </c>
      <c r="EA68">
        <v>48.061999999999998</v>
      </c>
      <c r="EB68">
        <v>47.375</v>
      </c>
      <c r="EC68">
        <v>47.311999999999998</v>
      </c>
      <c r="ED68">
        <v>48.061999999999998</v>
      </c>
      <c r="EE68">
        <v>1755.48</v>
      </c>
      <c r="EF68">
        <v>39.51</v>
      </c>
      <c r="EG68">
        <v>0</v>
      </c>
      <c r="EH68">
        <v>569.79999995231628</v>
      </c>
      <c r="EI68">
        <v>0</v>
      </c>
      <c r="EJ68">
        <v>901.71156000000008</v>
      </c>
      <c r="EK68">
        <v>-5.9791538358949534</v>
      </c>
      <c r="EL68">
        <v>-113.1076923241892</v>
      </c>
      <c r="EM68">
        <v>17317.896000000001</v>
      </c>
      <c r="EN68">
        <v>15</v>
      </c>
      <c r="EO68">
        <v>1657471365.5999999</v>
      </c>
      <c r="EP68" t="s">
        <v>672</v>
      </c>
      <c r="EQ68">
        <v>1657471356.5999999</v>
      </c>
      <c r="ER68">
        <v>1657471365.5999999</v>
      </c>
      <c r="ES68">
        <v>63</v>
      </c>
      <c r="ET68">
        <v>8.8999999999999996E-2</v>
      </c>
      <c r="EU68">
        <v>2E-3</v>
      </c>
      <c r="EV68">
        <v>0.222</v>
      </c>
      <c r="EW68">
        <v>-3.0000000000000001E-3</v>
      </c>
      <c r="EX68">
        <v>400</v>
      </c>
      <c r="EY68">
        <v>15</v>
      </c>
      <c r="EZ68">
        <v>0.05</v>
      </c>
      <c r="FA68">
        <v>0.01</v>
      </c>
      <c r="FB68">
        <v>-31.555631707317069</v>
      </c>
      <c r="FC68">
        <v>5.1340766550512479E-2</v>
      </c>
      <c r="FD68">
        <v>3.3847119984297222E-2</v>
      </c>
      <c r="FE68">
        <v>1</v>
      </c>
      <c r="FF68">
        <v>8.3796370731707306</v>
      </c>
      <c r="FG68">
        <v>-7.3496445993011014E-2</v>
      </c>
      <c r="FH68">
        <v>1.5227920640830389E-2</v>
      </c>
      <c r="FI68">
        <v>1</v>
      </c>
      <c r="FJ68">
        <v>2</v>
      </c>
      <c r="FK68">
        <v>2</v>
      </c>
      <c r="FL68" t="s">
        <v>406</v>
      </c>
      <c r="FM68">
        <v>3.1140699999999999</v>
      </c>
      <c r="FN68">
        <v>2.7383600000000001</v>
      </c>
      <c r="FO68">
        <v>8.4044599999999997E-2</v>
      </c>
      <c r="FP68">
        <v>8.9631699999999995E-2</v>
      </c>
      <c r="FQ68">
        <v>0.108166</v>
      </c>
      <c r="FR68">
        <v>7.9329499999999997E-2</v>
      </c>
      <c r="FS68">
        <v>22012.9</v>
      </c>
      <c r="FT68">
        <v>22681.8</v>
      </c>
      <c r="FU68">
        <v>23883.5</v>
      </c>
      <c r="FV68">
        <v>25216.3</v>
      </c>
      <c r="FW68">
        <v>30697.599999999999</v>
      </c>
      <c r="FX68">
        <v>32564.7</v>
      </c>
      <c r="FY68">
        <v>38067.9</v>
      </c>
      <c r="FZ68">
        <v>39232.199999999997</v>
      </c>
      <c r="GA68">
        <v>2.1663000000000001</v>
      </c>
      <c r="GB68">
        <v>1.81145</v>
      </c>
      <c r="GC68">
        <v>-2.3186200000000001E-2</v>
      </c>
      <c r="GD68">
        <v>0</v>
      </c>
      <c r="GE68">
        <v>28.383199999999999</v>
      </c>
      <c r="GF68">
        <v>999.9</v>
      </c>
      <c r="GG68">
        <v>48.5</v>
      </c>
      <c r="GH68">
        <v>37.799999999999997</v>
      </c>
      <c r="GI68">
        <v>32.107500000000002</v>
      </c>
      <c r="GJ68">
        <v>61.313800000000001</v>
      </c>
      <c r="GK68">
        <v>26.362200000000001</v>
      </c>
      <c r="GL68">
        <v>1</v>
      </c>
      <c r="GM68">
        <v>0.36005799999999999</v>
      </c>
      <c r="GN68">
        <v>1.4842500000000001</v>
      </c>
      <c r="GO68">
        <v>20.365100000000002</v>
      </c>
      <c r="GP68">
        <v>5.2511299999999999</v>
      </c>
      <c r="GQ68">
        <v>12.0099</v>
      </c>
      <c r="GR68">
        <v>4.9791999999999996</v>
      </c>
      <c r="GS68">
        <v>3.2927</v>
      </c>
      <c r="GT68">
        <v>9999</v>
      </c>
      <c r="GU68">
        <v>9999</v>
      </c>
      <c r="GV68">
        <v>9999</v>
      </c>
      <c r="GW68">
        <v>999.9</v>
      </c>
      <c r="GX68">
        <v>1.87585</v>
      </c>
      <c r="GY68">
        <v>1.87676</v>
      </c>
      <c r="GZ68">
        <v>1.883</v>
      </c>
      <c r="HA68">
        <v>1.8861399999999999</v>
      </c>
      <c r="HB68">
        <v>1.8769</v>
      </c>
      <c r="HC68">
        <v>1.88354</v>
      </c>
      <c r="HD68">
        <v>1.88246</v>
      </c>
      <c r="HE68">
        <v>1.88584</v>
      </c>
      <c r="HF68">
        <v>5</v>
      </c>
      <c r="HG68">
        <v>0</v>
      </c>
      <c r="HH68">
        <v>0</v>
      </c>
      <c r="HI68">
        <v>0</v>
      </c>
      <c r="HJ68" t="s">
        <v>407</v>
      </c>
      <c r="HK68" t="s">
        <v>408</v>
      </c>
      <c r="HL68" t="s">
        <v>409</v>
      </c>
      <c r="HM68" t="s">
        <v>409</v>
      </c>
      <c r="HN68" t="s">
        <v>409</v>
      </c>
      <c r="HO68" t="s">
        <v>409</v>
      </c>
      <c r="HP68">
        <v>0</v>
      </c>
      <c r="HQ68">
        <v>100</v>
      </c>
      <c r="HR68">
        <v>100</v>
      </c>
      <c r="HS68">
        <v>0.24199999999999999</v>
      </c>
      <c r="HT68">
        <v>6.6E-3</v>
      </c>
      <c r="HU68">
        <v>0.62976839110414184</v>
      </c>
      <c r="HV68">
        <v>-1.525366800250961E-3</v>
      </c>
      <c r="HW68">
        <v>1.461931187239696E-6</v>
      </c>
      <c r="HX68">
        <v>-4.9129200544651127E-10</v>
      </c>
      <c r="HY68">
        <v>-4.6654346330694693E-2</v>
      </c>
      <c r="HZ68">
        <v>1.0304401366260089E-2</v>
      </c>
      <c r="IA68">
        <v>-7.4986175083245816E-4</v>
      </c>
      <c r="IB68">
        <v>1.7208249193675381E-5</v>
      </c>
      <c r="IC68">
        <v>3</v>
      </c>
      <c r="ID68">
        <v>2175</v>
      </c>
      <c r="IE68">
        <v>1</v>
      </c>
      <c r="IF68">
        <v>24</v>
      </c>
      <c r="IG68">
        <v>1.5</v>
      </c>
      <c r="IH68">
        <v>1.4</v>
      </c>
      <c r="II68">
        <v>0.99731400000000003</v>
      </c>
      <c r="IJ68">
        <v>2.6709000000000001</v>
      </c>
      <c r="IK68">
        <v>1.6015600000000001</v>
      </c>
      <c r="IL68">
        <v>2.34741</v>
      </c>
      <c r="IM68">
        <v>1.5502899999999999</v>
      </c>
      <c r="IN68">
        <v>2.2924799999999999</v>
      </c>
      <c r="IO68">
        <v>39.994199999999999</v>
      </c>
      <c r="IP68">
        <v>16.145900000000001</v>
      </c>
      <c r="IQ68">
        <v>18</v>
      </c>
      <c r="IR68">
        <v>596.10400000000004</v>
      </c>
      <c r="IS68">
        <v>406.94</v>
      </c>
      <c r="IT68">
        <v>26.107800000000001</v>
      </c>
      <c r="IU68">
        <v>31.769400000000001</v>
      </c>
      <c r="IV68">
        <v>29.998699999999999</v>
      </c>
      <c r="IW68">
        <v>31.596599999999999</v>
      </c>
      <c r="IX68">
        <v>31.587900000000001</v>
      </c>
      <c r="IY68">
        <v>19.941800000000001</v>
      </c>
      <c r="IZ68">
        <v>57.645600000000002</v>
      </c>
      <c r="JA68">
        <v>0</v>
      </c>
      <c r="JB68">
        <v>26.090900000000001</v>
      </c>
      <c r="JC68">
        <v>400</v>
      </c>
      <c r="JD68">
        <v>15.4587</v>
      </c>
      <c r="JE68">
        <v>99.2941</v>
      </c>
      <c r="JF68">
        <v>99.294200000000004</v>
      </c>
    </row>
    <row r="69" spans="1:266" x14ac:dyDescent="0.25">
      <c r="A69">
        <v>53</v>
      </c>
      <c r="B69">
        <v>1657471575.0999999</v>
      </c>
      <c r="C69">
        <v>9489.5999999046326</v>
      </c>
      <c r="D69" t="s">
        <v>673</v>
      </c>
      <c r="E69" t="s">
        <v>674</v>
      </c>
      <c r="F69" t="s">
        <v>396</v>
      </c>
      <c r="G69" t="s">
        <v>397</v>
      </c>
      <c r="H69" t="s">
        <v>494</v>
      </c>
      <c r="I69" t="s">
        <v>582</v>
      </c>
      <c r="J69" t="s">
        <v>669</v>
      </c>
      <c r="K69">
        <v>1657471575.0999999</v>
      </c>
      <c r="L69">
        <f t="shared" si="46"/>
        <v>6.9392709306072137E-3</v>
      </c>
      <c r="M69">
        <f t="shared" si="47"/>
        <v>6.939270930607214</v>
      </c>
      <c r="N69">
        <f t="shared" si="48"/>
        <v>17.400235710572204</v>
      </c>
      <c r="O69">
        <f t="shared" si="49"/>
        <v>276.82400000000001</v>
      </c>
      <c r="P69">
        <f t="shared" si="50"/>
        <v>212.74506272692952</v>
      </c>
      <c r="Q69">
        <f t="shared" si="51"/>
        <v>21.18016192168594</v>
      </c>
      <c r="R69">
        <f t="shared" si="52"/>
        <v>27.559639075311999</v>
      </c>
      <c r="S69">
        <f t="shared" si="53"/>
        <v>0.51680367435454699</v>
      </c>
      <c r="T69">
        <f t="shared" si="54"/>
        <v>2.9182407984025147</v>
      </c>
      <c r="U69">
        <f t="shared" si="55"/>
        <v>0.47081973722281817</v>
      </c>
      <c r="V69">
        <f t="shared" si="56"/>
        <v>0.29805210114418351</v>
      </c>
      <c r="W69">
        <f t="shared" si="57"/>
        <v>344.34339930211257</v>
      </c>
      <c r="X69">
        <f t="shared" si="58"/>
        <v>28.801357372352982</v>
      </c>
      <c r="Y69">
        <f t="shared" si="59"/>
        <v>27.9863</v>
      </c>
      <c r="Z69">
        <f t="shared" si="60"/>
        <v>3.7918099373882383</v>
      </c>
      <c r="AA69">
        <f t="shared" si="61"/>
        <v>60.396519239719048</v>
      </c>
      <c r="AB69">
        <f t="shared" si="62"/>
        <v>2.3698836531672001</v>
      </c>
      <c r="AC69">
        <f t="shared" si="63"/>
        <v>3.9238745593283699</v>
      </c>
      <c r="AD69">
        <f t="shared" si="64"/>
        <v>1.4219262842210383</v>
      </c>
      <c r="AE69">
        <f t="shared" si="65"/>
        <v>-306.02184803977815</v>
      </c>
      <c r="AF69">
        <f t="shared" si="66"/>
        <v>92.587644477965824</v>
      </c>
      <c r="AG69">
        <f t="shared" si="67"/>
        <v>6.9351653341631847</v>
      </c>
      <c r="AH69">
        <f t="shared" si="68"/>
        <v>137.84436107446342</v>
      </c>
      <c r="AI69">
        <v>0</v>
      </c>
      <c r="AJ69">
        <v>0</v>
      </c>
      <c r="AK69">
        <f t="shared" si="69"/>
        <v>1</v>
      </c>
      <c r="AL69">
        <f t="shared" si="70"/>
        <v>0</v>
      </c>
      <c r="AM69">
        <f t="shared" si="71"/>
        <v>52264.822366777473</v>
      </c>
      <c r="AN69" t="s">
        <v>400</v>
      </c>
      <c r="AO69">
        <v>12165.1</v>
      </c>
      <c r="AP69">
        <v>210.61769230769229</v>
      </c>
      <c r="AQ69">
        <v>938.28899999999999</v>
      </c>
      <c r="AR69">
        <f t="shared" si="72"/>
        <v>0.77553004212167864</v>
      </c>
      <c r="AS69">
        <v>-0.38717931741538342</v>
      </c>
      <c r="AT69" t="s">
        <v>675</v>
      </c>
      <c r="AU69">
        <v>10177</v>
      </c>
      <c r="AV69">
        <v>833.99619999999993</v>
      </c>
      <c r="AW69">
        <v>1175.8900000000001</v>
      </c>
      <c r="AX69">
        <f t="shared" si="73"/>
        <v>0.29075321671244769</v>
      </c>
      <c r="AY69">
        <v>0.5</v>
      </c>
      <c r="AZ69">
        <f t="shared" si="74"/>
        <v>1513.0673996510559</v>
      </c>
      <c r="BA69">
        <f t="shared" si="75"/>
        <v>17.400235710572204</v>
      </c>
      <c r="BB69">
        <f t="shared" si="76"/>
        <v>219.96460677564158</v>
      </c>
      <c r="BC69">
        <f t="shared" si="77"/>
        <v>1.175586430061855E-2</v>
      </c>
      <c r="BD69">
        <f t="shared" si="78"/>
        <v>-0.20206056688976018</v>
      </c>
      <c r="BE69">
        <f t="shared" si="79"/>
        <v>220.62445117052519</v>
      </c>
      <c r="BF69" t="s">
        <v>676</v>
      </c>
      <c r="BG69">
        <v>595.80999999999995</v>
      </c>
      <c r="BH69">
        <f t="shared" si="80"/>
        <v>595.80999999999995</v>
      </c>
      <c r="BI69">
        <f t="shared" si="81"/>
        <v>0.49331144920018033</v>
      </c>
      <c r="BJ69">
        <f t="shared" si="82"/>
        <v>0.58939077368638826</v>
      </c>
      <c r="BK69">
        <f t="shared" si="83"/>
        <v>-0.6937680850504705</v>
      </c>
      <c r="BL69">
        <f t="shared" si="84"/>
        <v>0.35419414529499066</v>
      </c>
      <c r="BM69">
        <f t="shared" si="85"/>
        <v>-0.32652242501289958</v>
      </c>
      <c r="BN69">
        <f t="shared" si="86"/>
        <v>0.421062969915315</v>
      </c>
      <c r="BO69">
        <f t="shared" si="87"/>
        <v>0.578937030084685</v>
      </c>
      <c r="BP69">
        <v>500</v>
      </c>
      <c r="BQ69">
        <v>300</v>
      </c>
      <c r="BR69">
        <v>300</v>
      </c>
      <c r="BS69">
        <v>300</v>
      </c>
      <c r="BT69">
        <v>10177</v>
      </c>
      <c r="BU69">
        <v>1104.5899999999999</v>
      </c>
      <c r="BV69">
        <v>-6.9469400000000004E-3</v>
      </c>
      <c r="BW69">
        <v>-1.04</v>
      </c>
      <c r="BX69" t="s">
        <v>403</v>
      </c>
      <c r="BY69" t="s">
        <v>403</v>
      </c>
      <c r="BZ69" t="s">
        <v>403</v>
      </c>
      <c r="CA69" t="s">
        <v>403</v>
      </c>
      <c r="CB69" t="s">
        <v>403</v>
      </c>
      <c r="CC69" t="s">
        <v>403</v>
      </c>
      <c r="CD69" t="s">
        <v>403</v>
      </c>
      <c r="CE69" t="s">
        <v>403</v>
      </c>
      <c r="CF69" t="s">
        <v>403</v>
      </c>
      <c r="CG69" t="s">
        <v>403</v>
      </c>
      <c r="CH69">
        <f t="shared" si="88"/>
        <v>1799.86</v>
      </c>
      <c r="CI69">
        <f t="shared" si="89"/>
        <v>1513.0673996510559</v>
      </c>
      <c r="CJ69">
        <f t="shared" si="90"/>
        <v>0.84065838434714701</v>
      </c>
      <c r="CK69">
        <f t="shared" si="91"/>
        <v>0.19131676869429434</v>
      </c>
      <c r="CL69">
        <v>6</v>
      </c>
      <c r="CM69">
        <v>0.5</v>
      </c>
      <c r="CN69" t="s">
        <v>404</v>
      </c>
      <c r="CO69">
        <v>2</v>
      </c>
      <c r="CP69">
        <v>1657471575.0999999</v>
      </c>
      <c r="CQ69">
        <v>276.82400000000001</v>
      </c>
      <c r="CR69">
        <v>300.00599999999997</v>
      </c>
      <c r="CS69">
        <v>23.804400000000001</v>
      </c>
      <c r="CT69">
        <v>15.6767</v>
      </c>
      <c r="CU69">
        <v>276.59100000000001</v>
      </c>
      <c r="CV69">
        <v>23.798200000000001</v>
      </c>
      <c r="CW69">
        <v>500.07400000000001</v>
      </c>
      <c r="CX69">
        <v>99.456199999999995</v>
      </c>
      <c r="CY69">
        <v>0.100338</v>
      </c>
      <c r="CZ69">
        <v>28.5748</v>
      </c>
      <c r="DA69">
        <v>27.9863</v>
      </c>
      <c r="DB69">
        <v>999.9</v>
      </c>
      <c r="DC69">
        <v>0</v>
      </c>
      <c r="DD69">
        <v>0</v>
      </c>
      <c r="DE69">
        <v>9990</v>
      </c>
      <c r="DF69">
        <v>0</v>
      </c>
      <c r="DG69">
        <v>1804.25</v>
      </c>
      <c r="DH69">
        <v>-23.182700000000001</v>
      </c>
      <c r="DI69">
        <v>283.57400000000001</v>
      </c>
      <c r="DJ69">
        <v>304.78399999999999</v>
      </c>
      <c r="DK69">
        <v>8.1277299999999997</v>
      </c>
      <c r="DL69">
        <v>300.00599999999997</v>
      </c>
      <c r="DM69">
        <v>15.6767</v>
      </c>
      <c r="DN69">
        <v>2.3675000000000002</v>
      </c>
      <c r="DO69">
        <v>1.55914</v>
      </c>
      <c r="DP69">
        <v>20.1431</v>
      </c>
      <c r="DQ69">
        <v>13.5608</v>
      </c>
      <c r="DR69">
        <v>1799.86</v>
      </c>
      <c r="DS69">
        <v>0.97799400000000003</v>
      </c>
      <c r="DT69">
        <v>2.20056E-2</v>
      </c>
      <c r="DU69">
        <v>0</v>
      </c>
      <c r="DV69">
        <v>833.93899999999996</v>
      </c>
      <c r="DW69">
        <v>5.0005300000000004</v>
      </c>
      <c r="DX69">
        <v>16044.1</v>
      </c>
      <c r="DY69">
        <v>16034</v>
      </c>
      <c r="DZ69">
        <v>46.875</v>
      </c>
      <c r="EA69">
        <v>48.436999999999998</v>
      </c>
      <c r="EB69">
        <v>47.5</v>
      </c>
      <c r="EC69">
        <v>47.875</v>
      </c>
      <c r="ED69">
        <v>48.375</v>
      </c>
      <c r="EE69">
        <v>1755.36</v>
      </c>
      <c r="EF69">
        <v>39.5</v>
      </c>
      <c r="EG69">
        <v>0</v>
      </c>
      <c r="EH69">
        <v>128.19999980926511</v>
      </c>
      <c r="EI69">
        <v>0</v>
      </c>
      <c r="EJ69">
        <v>833.99619999999993</v>
      </c>
      <c r="EK69">
        <v>-3.7869230899053048</v>
      </c>
      <c r="EL69">
        <v>-55.107692368551241</v>
      </c>
      <c r="EM69">
        <v>16052.456</v>
      </c>
      <c r="EN69">
        <v>15</v>
      </c>
      <c r="EO69">
        <v>1657471539.0999999</v>
      </c>
      <c r="EP69" t="s">
        <v>677</v>
      </c>
      <c r="EQ69">
        <v>1657471528.0999999</v>
      </c>
      <c r="ER69">
        <v>1657471539.0999999</v>
      </c>
      <c r="ES69">
        <v>64</v>
      </c>
      <c r="ET69">
        <v>-7.5999999999999998E-2</v>
      </c>
      <c r="EU69">
        <v>0</v>
      </c>
      <c r="EV69">
        <v>0.214</v>
      </c>
      <c r="EW69">
        <v>-3.0000000000000001E-3</v>
      </c>
      <c r="EX69">
        <v>300</v>
      </c>
      <c r="EY69">
        <v>16</v>
      </c>
      <c r="EZ69">
        <v>7.0000000000000007E-2</v>
      </c>
      <c r="FA69">
        <v>0.01</v>
      </c>
      <c r="FB69">
        <v>-23.209042499999999</v>
      </c>
      <c r="FC69">
        <v>0.118062664165119</v>
      </c>
      <c r="FD69">
        <v>5.5241890298486161E-2</v>
      </c>
      <c r="FE69">
        <v>1</v>
      </c>
      <c r="FF69">
        <v>8.1523797499999997</v>
      </c>
      <c r="FG69">
        <v>-2.453470919336028E-3</v>
      </c>
      <c r="FH69">
        <v>1.8903463106994429E-2</v>
      </c>
      <c r="FI69">
        <v>1</v>
      </c>
      <c r="FJ69">
        <v>2</v>
      </c>
      <c r="FK69">
        <v>2</v>
      </c>
      <c r="FL69" t="s">
        <v>406</v>
      </c>
      <c r="FM69">
        <v>3.1142500000000002</v>
      </c>
      <c r="FN69">
        <v>2.7385899999999999</v>
      </c>
      <c r="FO69">
        <v>6.6719899999999999E-2</v>
      </c>
      <c r="FP69">
        <v>7.1409799999999996E-2</v>
      </c>
      <c r="FQ69">
        <v>0.107532</v>
      </c>
      <c r="FR69">
        <v>7.9695699999999994E-2</v>
      </c>
      <c r="FS69">
        <v>22429.4</v>
      </c>
      <c r="FT69">
        <v>23137.8</v>
      </c>
      <c r="FU69">
        <v>23884.1</v>
      </c>
      <c r="FV69">
        <v>25218.799999999999</v>
      </c>
      <c r="FW69">
        <v>30719.9</v>
      </c>
      <c r="FX69">
        <v>32556</v>
      </c>
      <c r="FY69">
        <v>38068.400000000001</v>
      </c>
      <c r="FZ69">
        <v>39237.300000000003</v>
      </c>
      <c r="GA69">
        <v>2.1651199999999999</v>
      </c>
      <c r="GB69">
        <v>1.8107500000000001</v>
      </c>
      <c r="GC69">
        <v>-2.78354E-2</v>
      </c>
      <c r="GD69">
        <v>0</v>
      </c>
      <c r="GE69">
        <v>28.4406</v>
      </c>
      <c r="GF69">
        <v>999.9</v>
      </c>
      <c r="GG69">
        <v>48.2</v>
      </c>
      <c r="GH69">
        <v>37.799999999999997</v>
      </c>
      <c r="GI69">
        <v>31.9145</v>
      </c>
      <c r="GJ69">
        <v>61.073700000000002</v>
      </c>
      <c r="GK69">
        <v>26.7788</v>
      </c>
      <c r="GL69">
        <v>1</v>
      </c>
      <c r="GM69">
        <v>0.362182</v>
      </c>
      <c r="GN69">
        <v>1.1467499999999999</v>
      </c>
      <c r="GO69">
        <v>20.367100000000001</v>
      </c>
      <c r="GP69">
        <v>5.2500900000000001</v>
      </c>
      <c r="GQ69">
        <v>12.0099</v>
      </c>
      <c r="GR69">
        <v>4.9793500000000002</v>
      </c>
      <c r="GS69">
        <v>3.29278</v>
      </c>
      <c r="GT69">
        <v>9999</v>
      </c>
      <c r="GU69">
        <v>9999</v>
      </c>
      <c r="GV69">
        <v>9999</v>
      </c>
      <c r="GW69">
        <v>999.9</v>
      </c>
      <c r="GX69">
        <v>1.8758600000000001</v>
      </c>
      <c r="GY69">
        <v>1.87673</v>
      </c>
      <c r="GZ69">
        <v>1.8830100000000001</v>
      </c>
      <c r="HA69">
        <v>1.8861399999999999</v>
      </c>
      <c r="HB69">
        <v>1.87687</v>
      </c>
      <c r="HC69">
        <v>1.88354</v>
      </c>
      <c r="HD69">
        <v>1.8824700000000001</v>
      </c>
      <c r="HE69">
        <v>1.8858299999999999</v>
      </c>
      <c r="HF69">
        <v>5</v>
      </c>
      <c r="HG69">
        <v>0</v>
      </c>
      <c r="HH69">
        <v>0</v>
      </c>
      <c r="HI69">
        <v>0</v>
      </c>
      <c r="HJ69" t="s">
        <v>407</v>
      </c>
      <c r="HK69" t="s">
        <v>408</v>
      </c>
      <c r="HL69" t="s">
        <v>409</v>
      </c>
      <c r="HM69" t="s">
        <v>409</v>
      </c>
      <c r="HN69" t="s">
        <v>409</v>
      </c>
      <c r="HO69" t="s">
        <v>409</v>
      </c>
      <c r="HP69">
        <v>0</v>
      </c>
      <c r="HQ69">
        <v>100</v>
      </c>
      <c r="HR69">
        <v>100</v>
      </c>
      <c r="HS69">
        <v>0.23300000000000001</v>
      </c>
      <c r="HT69">
        <v>6.1999999999999998E-3</v>
      </c>
      <c r="HU69">
        <v>0.5533446521119656</v>
      </c>
      <c r="HV69">
        <v>-1.525366800250961E-3</v>
      </c>
      <c r="HW69">
        <v>1.461931187239696E-6</v>
      </c>
      <c r="HX69">
        <v>-4.9129200544651127E-10</v>
      </c>
      <c r="HY69">
        <v>-4.6302866169660978E-2</v>
      </c>
      <c r="HZ69">
        <v>1.0304401366260089E-2</v>
      </c>
      <c r="IA69">
        <v>-7.4986175083245816E-4</v>
      </c>
      <c r="IB69">
        <v>1.7208249193675381E-5</v>
      </c>
      <c r="IC69">
        <v>3</v>
      </c>
      <c r="ID69">
        <v>2175</v>
      </c>
      <c r="IE69">
        <v>1</v>
      </c>
      <c r="IF69">
        <v>24</v>
      </c>
      <c r="IG69">
        <v>0.8</v>
      </c>
      <c r="IH69">
        <v>0.6</v>
      </c>
      <c r="II69">
        <v>0.79345699999999997</v>
      </c>
      <c r="IJ69">
        <v>2.67944</v>
      </c>
      <c r="IK69">
        <v>1.6015600000000001</v>
      </c>
      <c r="IL69">
        <v>2.34375</v>
      </c>
      <c r="IM69">
        <v>1.5502899999999999</v>
      </c>
      <c r="IN69">
        <v>2.4133300000000002</v>
      </c>
      <c r="IO69">
        <v>39.994199999999999</v>
      </c>
      <c r="IP69">
        <v>16.154599999999999</v>
      </c>
      <c r="IQ69">
        <v>18</v>
      </c>
      <c r="IR69">
        <v>595.76</v>
      </c>
      <c r="IS69">
        <v>406.81</v>
      </c>
      <c r="IT69">
        <v>25.564900000000002</v>
      </c>
      <c r="IU69">
        <v>31.8413</v>
      </c>
      <c r="IV69">
        <v>29.998100000000001</v>
      </c>
      <c r="IW69">
        <v>31.6478</v>
      </c>
      <c r="IX69">
        <v>31.633099999999999</v>
      </c>
      <c r="IY69">
        <v>15.8598</v>
      </c>
      <c r="IZ69">
        <v>56.963000000000001</v>
      </c>
      <c r="JA69">
        <v>0</v>
      </c>
      <c r="JB69">
        <v>25.802499999999998</v>
      </c>
      <c r="JC69">
        <v>300</v>
      </c>
      <c r="JD69">
        <v>15.779199999999999</v>
      </c>
      <c r="JE69">
        <v>99.295900000000003</v>
      </c>
      <c r="JF69">
        <v>99.305999999999997</v>
      </c>
    </row>
    <row r="70" spans="1:266" x14ac:dyDescent="0.25">
      <c r="A70">
        <v>54</v>
      </c>
      <c r="B70">
        <v>1657471705.5999999</v>
      </c>
      <c r="C70">
        <v>9620.0999999046326</v>
      </c>
      <c r="D70" t="s">
        <v>678</v>
      </c>
      <c r="E70" t="s">
        <v>679</v>
      </c>
      <c r="F70" t="s">
        <v>396</v>
      </c>
      <c r="G70" t="s">
        <v>397</v>
      </c>
      <c r="H70" t="s">
        <v>494</v>
      </c>
      <c r="I70" t="s">
        <v>582</v>
      </c>
      <c r="J70" t="s">
        <v>669</v>
      </c>
      <c r="K70">
        <v>1657471705.5999999</v>
      </c>
      <c r="L70">
        <f t="shared" si="46"/>
        <v>6.7616620653100723E-3</v>
      </c>
      <c r="M70">
        <f t="shared" si="47"/>
        <v>6.7616620653100723</v>
      </c>
      <c r="N70">
        <f t="shared" si="48"/>
        <v>10.546802641985236</v>
      </c>
      <c r="O70">
        <f t="shared" si="49"/>
        <v>185.88399999999999</v>
      </c>
      <c r="P70">
        <f t="shared" si="50"/>
        <v>145.20365935464224</v>
      </c>
      <c r="Q70">
        <f t="shared" si="51"/>
        <v>14.454750144245775</v>
      </c>
      <c r="R70">
        <f t="shared" si="52"/>
        <v>18.504401251007998</v>
      </c>
      <c r="S70">
        <f t="shared" si="53"/>
        <v>0.49569383116983218</v>
      </c>
      <c r="T70">
        <f t="shared" si="54"/>
        <v>2.9180982220123113</v>
      </c>
      <c r="U70">
        <f t="shared" si="55"/>
        <v>0.45322274127660422</v>
      </c>
      <c r="V70">
        <f t="shared" si="56"/>
        <v>0.28677621401854742</v>
      </c>
      <c r="W70">
        <f t="shared" si="57"/>
        <v>344.36499930251244</v>
      </c>
      <c r="X70">
        <f t="shared" si="58"/>
        <v>28.705430606402771</v>
      </c>
      <c r="Y70">
        <f t="shared" si="59"/>
        <v>27.997800000000002</v>
      </c>
      <c r="Z70">
        <f t="shared" si="60"/>
        <v>3.7943530092943298</v>
      </c>
      <c r="AA70">
        <f t="shared" si="61"/>
        <v>60.517163582393906</v>
      </c>
      <c r="AB70">
        <f t="shared" si="62"/>
        <v>2.3550594596400001</v>
      </c>
      <c r="AC70">
        <f t="shared" si="63"/>
        <v>3.8915562465739075</v>
      </c>
      <c r="AD70">
        <f t="shared" si="64"/>
        <v>1.4392935496543298</v>
      </c>
      <c r="AE70">
        <f t="shared" si="65"/>
        <v>-298.18929708017419</v>
      </c>
      <c r="AF70">
        <f t="shared" si="66"/>
        <v>68.371494230592461</v>
      </c>
      <c r="AG70">
        <f t="shared" si="67"/>
        <v>5.1181948717149961</v>
      </c>
      <c r="AH70">
        <f t="shared" si="68"/>
        <v>119.66539132464571</v>
      </c>
      <c r="AI70">
        <v>0</v>
      </c>
      <c r="AJ70">
        <v>0</v>
      </c>
      <c r="AK70">
        <f t="shared" si="69"/>
        <v>1</v>
      </c>
      <c r="AL70">
        <f t="shared" si="70"/>
        <v>0</v>
      </c>
      <c r="AM70">
        <f t="shared" si="71"/>
        <v>52285.254238125854</v>
      </c>
      <c r="AN70" t="s">
        <v>400</v>
      </c>
      <c r="AO70">
        <v>12165.1</v>
      </c>
      <c r="AP70">
        <v>210.61769230769229</v>
      </c>
      <c r="AQ70">
        <v>938.28899999999999</v>
      </c>
      <c r="AR70">
        <f t="shared" si="72"/>
        <v>0.77553004212167864</v>
      </c>
      <c r="AS70">
        <v>-0.38717931741538342</v>
      </c>
      <c r="AT70" t="s">
        <v>680</v>
      </c>
      <c r="AU70">
        <v>10172.4</v>
      </c>
      <c r="AV70">
        <v>778.84876923076934</v>
      </c>
      <c r="AW70">
        <v>1049.93</v>
      </c>
      <c r="AX70">
        <f t="shared" si="73"/>
        <v>0.25818981338682645</v>
      </c>
      <c r="AY70">
        <v>0.5</v>
      </c>
      <c r="AZ70">
        <f t="shared" si="74"/>
        <v>1513.1675996512563</v>
      </c>
      <c r="BA70">
        <f t="shared" si="75"/>
        <v>10.546802641985236</v>
      </c>
      <c r="BB70">
        <f t="shared" si="76"/>
        <v>195.34223008847499</v>
      </c>
      <c r="BC70">
        <f t="shared" si="77"/>
        <v>7.2258895590419743E-3</v>
      </c>
      <c r="BD70">
        <f t="shared" si="78"/>
        <v>-0.10633185069480829</v>
      </c>
      <c r="BE70">
        <f t="shared" si="79"/>
        <v>215.76770185042713</v>
      </c>
      <c r="BF70" t="s">
        <v>681</v>
      </c>
      <c r="BG70">
        <v>577.9</v>
      </c>
      <c r="BH70">
        <f t="shared" si="80"/>
        <v>577.9</v>
      </c>
      <c r="BI70">
        <f t="shared" si="81"/>
        <v>0.44958235310925498</v>
      </c>
      <c r="BJ70">
        <f t="shared" si="82"/>
        <v>0.57428814009539797</v>
      </c>
      <c r="BK70">
        <f t="shared" si="83"/>
        <v>-0.30977915530163258</v>
      </c>
      <c r="BL70">
        <f t="shared" si="84"/>
        <v>0.32298016874620789</v>
      </c>
      <c r="BM70">
        <f t="shared" si="85"/>
        <v>-0.15342229220779849</v>
      </c>
      <c r="BN70">
        <f t="shared" si="86"/>
        <v>0.42611753304677252</v>
      </c>
      <c r="BO70">
        <f t="shared" si="87"/>
        <v>0.57388246695322742</v>
      </c>
      <c r="BP70">
        <v>502</v>
      </c>
      <c r="BQ70">
        <v>300</v>
      </c>
      <c r="BR70">
        <v>300</v>
      </c>
      <c r="BS70">
        <v>300</v>
      </c>
      <c r="BT70">
        <v>10172.4</v>
      </c>
      <c r="BU70">
        <v>992.03</v>
      </c>
      <c r="BV70">
        <v>-6.9435299999999998E-3</v>
      </c>
      <c r="BW70">
        <v>-1.08</v>
      </c>
      <c r="BX70" t="s">
        <v>403</v>
      </c>
      <c r="BY70" t="s">
        <v>403</v>
      </c>
      <c r="BZ70" t="s">
        <v>403</v>
      </c>
      <c r="CA70" t="s">
        <v>403</v>
      </c>
      <c r="CB70" t="s">
        <v>403</v>
      </c>
      <c r="CC70" t="s">
        <v>403</v>
      </c>
      <c r="CD70" t="s">
        <v>403</v>
      </c>
      <c r="CE70" t="s">
        <v>403</v>
      </c>
      <c r="CF70" t="s">
        <v>403</v>
      </c>
      <c r="CG70" t="s">
        <v>403</v>
      </c>
      <c r="CH70">
        <f t="shared" si="88"/>
        <v>1799.98</v>
      </c>
      <c r="CI70">
        <f t="shared" si="89"/>
        <v>1513.1675996512563</v>
      </c>
      <c r="CJ70">
        <f t="shared" si="90"/>
        <v>0.84065800711744365</v>
      </c>
      <c r="CK70">
        <f t="shared" si="91"/>
        <v>0.19131601423488731</v>
      </c>
      <c r="CL70">
        <v>6</v>
      </c>
      <c r="CM70">
        <v>0.5</v>
      </c>
      <c r="CN70" t="s">
        <v>404</v>
      </c>
      <c r="CO70">
        <v>2</v>
      </c>
      <c r="CP70">
        <v>1657471705.5999999</v>
      </c>
      <c r="CQ70">
        <v>185.88399999999999</v>
      </c>
      <c r="CR70">
        <v>200.048</v>
      </c>
      <c r="CS70">
        <v>23.657499999999999</v>
      </c>
      <c r="CT70">
        <v>15.7357</v>
      </c>
      <c r="CU70">
        <v>185.69</v>
      </c>
      <c r="CV70">
        <v>23.6523</v>
      </c>
      <c r="CW70">
        <v>500.01499999999999</v>
      </c>
      <c r="CX70">
        <v>99.448099999999997</v>
      </c>
      <c r="CY70">
        <v>0.100012</v>
      </c>
      <c r="CZ70">
        <v>28.432400000000001</v>
      </c>
      <c r="DA70">
        <v>27.997800000000002</v>
      </c>
      <c r="DB70">
        <v>999.9</v>
      </c>
      <c r="DC70">
        <v>0</v>
      </c>
      <c r="DD70">
        <v>0</v>
      </c>
      <c r="DE70">
        <v>9990</v>
      </c>
      <c r="DF70">
        <v>0</v>
      </c>
      <c r="DG70">
        <v>1802.51</v>
      </c>
      <c r="DH70">
        <v>-14.1645</v>
      </c>
      <c r="DI70">
        <v>190.38800000000001</v>
      </c>
      <c r="DJ70">
        <v>203.24700000000001</v>
      </c>
      <c r="DK70">
        <v>7.9218700000000002</v>
      </c>
      <c r="DL70">
        <v>200.048</v>
      </c>
      <c r="DM70">
        <v>15.7357</v>
      </c>
      <c r="DN70">
        <v>2.3526899999999999</v>
      </c>
      <c r="DO70">
        <v>1.56488</v>
      </c>
      <c r="DP70">
        <v>20.041799999999999</v>
      </c>
      <c r="DQ70">
        <v>13.6173</v>
      </c>
      <c r="DR70">
        <v>1799.98</v>
      </c>
      <c r="DS70">
        <v>0.97800500000000001</v>
      </c>
      <c r="DT70">
        <v>2.1994900000000001E-2</v>
      </c>
      <c r="DU70">
        <v>0</v>
      </c>
      <c r="DV70">
        <v>778.50400000000002</v>
      </c>
      <c r="DW70">
        <v>5.0005300000000004</v>
      </c>
      <c r="DX70">
        <v>15046.3</v>
      </c>
      <c r="DY70">
        <v>16035.1</v>
      </c>
      <c r="DZ70">
        <v>47.5</v>
      </c>
      <c r="EA70">
        <v>49.125</v>
      </c>
      <c r="EB70">
        <v>48.125</v>
      </c>
      <c r="EC70">
        <v>48.625</v>
      </c>
      <c r="ED70">
        <v>48.936999999999998</v>
      </c>
      <c r="EE70">
        <v>1755.5</v>
      </c>
      <c r="EF70">
        <v>39.479999999999997</v>
      </c>
      <c r="EG70">
        <v>0</v>
      </c>
      <c r="EH70">
        <v>130</v>
      </c>
      <c r="EI70">
        <v>0</v>
      </c>
      <c r="EJ70">
        <v>778.84876923076934</v>
      </c>
      <c r="EK70">
        <v>-3.0188717960368789</v>
      </c>
      <c r="EL70">
        <v>-52.902563964143589</v>
      </c>
      <c r="EM70">
        <v>15051.061538461539</v>
      </c>
      <c r="EN70">
        <v>15</v>
      </c>
      <c r="EO70">
        <v>1657471659.0999999</v>
      </c>
      <c r="EP70" t="s">
        <v>682</v>
      </c>
      <c r="EQ70">
        <v>1657471644.0999999</v>
      </c>
      <c r="ER70">
        <v>1657471659.0999999</v>
      </c>
      <c r="ES70">
        <v>65</v>
      </c>
      <c r="ET70">
        <v>-0.124</v>
      </c>
      <c r="EU70">
        <v>0</v>
      </c>
      <c r="EV70">
        <v>0.17899999999999999</v>
      </c>
      <c r="EW70">
        <v>-3.0000000000000001E-3</v>
      </c>
      <c r="EX70">
        <v>200</v>
      </c>
      <c r="EY70">
        <v>16</v>
      </c>
      <c r="EZ70">
        <v>0.13</v>
      </c>
      <c r="FA70">
        <v>0.01</v>
      </c>
      <c r="FB70">
        <v>-14.1365268292683</v>
      </c>
      <c r="FC70">
        <v>-0.29655470383273602</v>
      </c>
      <c r="FD70">
        <v>3.5241459954186823E-2</v>
      </c>
      <c r="FE70">
        <v>1</v>
      </c>
      <c r="FF70">
        <v>7.9056173170731707</v>
      </c>
      <c r="FG70">
        <v>-3.9011707317048949E-2</v>
      </c>
      <c r="FH70">
        <v>1.927377898121008E-2</v>
      </c>
      <c r="FI70">
        <v>1</v>
      </c>
      <c r="FJ70">
        <v>2</v>
      </c>
      <c r="FK70">
        <v>2</v>
      </c>
      <c r="FL70" t="s">
        <v>406</v>
      </c>
      <c r="FM70">
        <v>3.1141999999999999</v>
      </c>
      <c r="FN70">
        <v>2.7382599999999999</v>
      </c>
      <c r="FO70">
        <v>4.7293200000000001E-2</v>
      </c>
      <c r="FP70">
        <v>5.0611900000000001E-2</v>
      </c>
      <c r="FQ70">
        <v>0.10704900000000001</v>
      </c>
      <c r="FR70">
        <v>7.9903600000000005E-2</v>
      </c>
      <c r="FS70">
        <v>22897.3</v>
      </c>
      <c r="FT70">
        <v>23657.3</v>
      </c>
      <c r="FU70">
        <v>23885.599999999999</v>
      </c>
      <c r="FV70">
        <v>25220.6</v>
      </c>
      <c r="FW70">
        <v>30739.200000000001</v>
      </c>
      <c r="FX70">
        <v>32550.7</v>
      </c>
      <c r="FY70">
        <v>38071.800000000003</v>
      </c>
      <c r="FZ70">
        <v>39239.800000000003</v>
      </c>
      <c r="GA70">
        <v>2.1645799999999999</v>
      </c>
      <c r="GB70">
        <v>1.80975</v>
      </c>
      <c r="GC70">
        <v>-3.9935100000000001E-2</v>
      </c>
      <c r="GD70">
        <v>0</v>
      </c>
      <c r="GE70">
        <v>28.6494</v>
      </c>
      <c r="GF70">
        <v>999.9</v>
      </c>
      <c r="GG70">
        <v>47.8</v>
      </c>
      <c r="GH70">
        <v>37.9</v>
      </c>
      <c r="GI70">
        <v>31.825399999999998</v>
      </c>
      <c r="GJ70">
        <v>61.243699999999997</v>
      </c>
      <c r="GK70">
        <v>26.718800000000002</v>
      </c>
      <c r="GL70">
        <v>1</v>
      </c>
      <c r="GM70">
        <v>0.36627300000000002</v>
      </c>
      <c r="GN70">
        <v>3.5334599999999998</v>
      </c>
      <c r="GO70">
        <v>20.335899999999999</v>
      </c>
      <c r="GP70">
        <v>5.2538299999999998</v>
      </c>
      <c r="GQ70">
        <v>12.0099</v>
      </c>
      <c r="GR70">
        <v>4.9797000000000002</v>
      </c>
      <c r="GS70">
        <v>3.2930000000000001</v>
      </c>
      <c r="GT70">
        <v>9999</v>
      </c>
      <c r="GU70">
        <v>9999</v>
      </c>
      <c r="GV70">
        <v>9999</v>
      </c>
      <c r="GW70">
        <v>999.9</v>
      </c>
      <c r="GX70">
        <v>1.87585</v>
      </c>
      <c r="GY70">
        <v>1.87676</v>
      </c>
      <c r="GZ70">
        <v>1.88296</v>
      </c>
      <c r="HA70">
        <v>1.8861300000000001</v>
      </c>
      <c r="HB70">
        <v>1.87687</v>
      </c>
      <c r="HC70">
        <v>1.88354</v>
      </c>
      <c r="HD70">
        <v>1.8824000000000001</v>
      </c>
      <c r="HE70">
        <v>1.8858299999999999</v>
      </c>
      <c r="HF70">
        <v>5</v>
      </c>
      <c r="HG70">
        <v>0</v>
      </c>
      <c r="HH70">
        <v>0</v>
      </c>
      <c r="HI70">
        <v>0</v>
      </c>
      <c r="HJ70" t="s">
        <v>407</v>
      </c>
      <c r="HK70" t="s">
        <v>408</v>
      </c>
      <c r="HL70" t="s">
        <v>409</v>
      </c>
      <c r="HM70" t="s">
        <v>409</v>
      </c>
      <c r="HN70" t="s">
        <v>409</v>
      </c>
      <c r="HO70" t="s">
        <v>409</v>
      </c>
      <c r="HP70">
        <v>0</v>
      </c>
      <c r="HQ70">
        <v>100</v>
      </c>
      <c r="HR70">
        <v>100</v>
      </c>
      <c r="HS70">
        <v>0.19400000000000001</v>
      </c>
      <c r="HT70">
        <v>5.1999999999999998E-3</v>
      </c>
      <c r="HU70">
        <v>0.42954696219989069</v>
      </c>
      <c r="HV70">
        <v>-1.525366800250961E-3</v>
      </c>
      <c r="HW70">
        <v>1.461931187239696E-6</v>
      </c>
      <c r="HX70">
        <v>-4.9129200544651127E-10</v>
      </c>
      <c r="HY70">
        <v>-4.6702979743888012E-2</v>
      </c>
      <c r="HZ70">
        <v>1.0304401366260089E-2</v>
      </c>
      <c r="IA70">
        <v>-7.4986175083245816E-4</v>
      </c>
      <c r="IB70">
        <v>1.7208249193675381E-5</v>
      </c>
      <c r="IC70">
        <v>3</v>
      </c>
      <c r="ID70">
        <v>2175</v>
      </c>
      <c r="IE70">
        <v>1</v>
      </c>
      <c r="IF70">
        <v>24</v>
      </c>
      <c r="IG70">
        <v>1</v>
      </c>
      <c r="IH70">
        <v>0.8</v>
      </c>
      <c r="II70">
        <v>0.58105499999999999</v>
      </c>
      <c r="IJ70">
        <v>2.6831100000000001</v>
      </c>
      <c r="IK70">
        <v>1.6015600000000001</v>
      </c>
      <c r="IL70">
        <v>2.34619</v>
      </c>
      <c r="IM70">
        <v>1.5502899999999999</v>
      </c>
      <c r="IN70">
        <v>2.3938000000000001</v>
      </c>
      <c r="IO70">
        <v>40.07</v>
      </c>
      <c r="IP70">
        <v>16.119599999999998</v>
      </c>
      <c r="IQ70">
        <v>18</v>
      </c>
      <c r="IR70">
        <v>595.68600000000004</v>
      </c>
      <c r="IS70">
        <v>406.435</v>
      </c>
      <c r="IT70">
        <v>24.751899999999999</v>
      </c>
      <c r="IU70">
        <v>31.876999999999999</v>
      </c>
      <c r="IV70">
        <v>30.0002</v>
      </c>
      <c r="IW70">
        <v>31.6812</v>
      </c>
      <c r="IX70">
        <v>31.670500000000001</v>
      </c>
      <c r="IY70">
        <v>11.606299999999999</v>
      </c>
      <c r="IZ70">
        <v>56.589700000000001</v>
      </c>
      <c r="JA70">
        <v>0</v>
      </c>
      <c r="JB70">
        <v>24.752800000000001</v>
      </c>
      <c r="JC70">
        <v>200</v>
      </c>
      <c r="JD70">
        <v>15.7445</v>
      </c>
      <c r="JE70">
        <v>99.303700000000006</v>
      </c>
      <c r="JF70">
        <v>99.312600000000003</v>
      </c>
    </row>
    <row r="71" spans="1:266" x14ac:dyDescent="0.25">
      <c r="A71">
        <v>55</v>
      </c>
      <c r="B71">
        <v>1657471830.5999999</v>
      </c>
      <c r="C71">
        <v>9745.0999999046326</v>
      </c>
      <c r="D71" t="s">
        <v>683</v>
      </c>
      <c r="E71" t="s">
        <v>684</v>
      </c>
      <c r="F71" t="s">
        <v>396</v>
      </c>
      <c r="G71" t="s">
        <v>397</v>
      </c>
      <c r="H71" t="s">
        <v>494</v>
      </c>
      <c r="I71" t="s">
        <v>582</v>
      </c>
      <c r="J71" t="s">
        <v>669</v>
      </c>
      <c r="K71">
        <v>1657471830.5999999</v>
      </c>
      <c r="L71">
        <f t="shared" si="46"/>
        <v>6.6804228022305893E-3</v>
      </c>
      <c r="M71">
        <f t="shared" si="47"/>
        <v>6.6804228022305896</v>
      </c>
      <c r="N71">
        <f t="shared" si="48"/>
        <v>6.8493100601821899</v>
      </c>
      <c r="O71">
        <f t="shared" si="49"/>
        <v>140.68</v>
      </c>
      <c r="P71">
        <f t="shared" si="50"/>
        <v>113.37493623559445</v>
      </c>
      <c r="Q71">
        <f t="shared" si="51"/>
        <v>11.285327774648596</v>
      </c>
      <c r="R71">
        <f t="shared" si="52"/>
        <v>14.003270599760002</v>
      </c>
      <c r="S71">
        <f t="shared" si="53"/>
        <v>0.48666691251664757</v>
      </c>
      <c r="T71">
        <f t="shared" si="54"/>
        <v>2.9165271486162143</v>
      </c>
      <c r="U71">
        <f t="shared" si="55"/>
        <v>0.44564002012964055</v>
      </c>
      <c r="V71">
        <f t="shared" si="56"/>
        <v>0.28192233210386464</v>
      </c>
      <c r="W71">
        <f t="shared" si="57"/>
        <v>344.37639930253567</v>
      </c>
      <c r="X71">
        <f t="shared" si="58"/>
        <v>28.714531712764771</v>
      </c>
      <c r="Y71">
        <f t="shared" si="59"/>
        <v>27.9969</v>
      </c>
      <c r="Z71">
        <f t="shared" si="60"/>
        <v>3.7941539326193858</v>
      </c>
      <c r="AA71">
        <f t="shared" si="61"/>
        <v>60.379579350472149</v>
      </c>
      <c r="AB71">
        <f t="shared" si="62"/>
        <v>2.3480263685215998</v>
      </c>
      <c r="AC71">
        <f t="shared" si="63"/>
        <v>3.8887756320601778</v>
      </c>
      <c r="AD71">
        <f t="shared" si="64"/>
        <v>1.446127564097786</v>
      </c>
      <c r="AE71">
        <f t="shared" si="65"/>
        <v>-294.60664557836901</v>
      </c>
      <c r="AF71">
        <f t="shared" si="66"/>
        <v>66.542195484438935</v>
      </c>
      <c r="AG71">
        <f t="shared" si="67"/>
        <v>4.9836116748298753</v>
      </c>
      <c r="AH71">
        <f t="shared" si="68"/>
        <v>121.29556088343548</v>
      </c>
      <c r="AI71">
        <v>0</v>
      </c>
      <c r="AJ71">
        <v>0</v>
      </c>
      <c r="AK71">
        <f t="shared" si="69"/>
        <v>1</v>
      </c>
      <c r="AL71">
        <f t="shared" si="70"/>
        <v>0</v>
      </c>
      <c r="AM71">
        <f t="shared" si="71"/>
        <v>52242.19691598248</v>
      </c>
      <c r="AN71" t="s">
        <v>400</v>
      </c>
      <c r="AO71">
        <v>12165.1</v>
      </c>
      <c r="AP71">
        <v>210.61769230769229</v>
      </c>
      <c r="AQ71">
        <v>938.28899999999999</v>
      </c>
      <c r="AR71">
        <f t="shared" si="72"/>
        <v>0.77553004212167864</v>
      </c>
      <c r="AS71">
        <v>-0.38717931741538342</v>
      </c>
      <c r="AT71" t="s">
        <v>685</v>
      </c>
      <c r="AU71">
        <v>10170.4</v>
      </c>
      <c r="AV71">
        <v>762.41484615384616</v>
      </c>
      <c r="AW71">
        <v>997.43799999999999</v>
      </c>
      <c r="AX71">
        <f t="shared" si="73"/>
        <v>0.23562682978406058</v>
      </c>
      <c r="AY71">
        <v>0.5</v>
      </c>
      <c r="AZ71">
        <f t="shared" si="74"/>
        <v>1513.2179996512677</v>
      </c>
      <c r="BA71">
        <f t="shared" si="75"/>
        <v>6.8493100601821899</v>
      </c>
      <c r="BB71">
        <f t="shared" si="76"/>
        <v>178.27738001500296</v>
      </c>
      <c r="BC71">
        <f t="shared" si="77"/>
        <v>4.7821856330451237E-3</v>
      </c>
      <c r="BD71">
        <f t="shared" si="78"/>
        <v>-5.930092898004688E-2</v>
      </c>
      <c r="BE71">
        <f t="shared" si="79"/>
        <v>213.45910559693237</v>
      </c>
      <c r="BF71" t="s">
        <v>686</v>
      </c>
      <c r="BG71">
        <v>576.32000000000005</v>
      </c>
      <c r="BH71">
        <f t="shared" si="80"/>
        <v>576.32000000000005</v>
      </c>
      <c r="BI71">
        <f t="shared" si="81"/>
        <v>0.42219967556880722</v>
      </c>
      <c r="BJ71">
        <f t="shared" si="82"/>
        <v>0.55809334639258801</v>
      </c>
      <c r="BK71">
        <f t="shared" si="83"/>
        <v>-0.16340902121452391</v>
      </c>
      <c r="BL71">
        <f t="shared" si="84"/>
        <v>0.29869990841423671</v>
      </c>
      <c r="BM71">
        <f t="shared" si="85"/>
        <v>-8.1285326733001914E-2</v>
      </c>
      <c r="BN71">
        <f t="shared" si="86"/>
        <v>0.4218705328412154</v>
      </c>
      <c r="BO71">
        <f t="shared" si="87"/>
        <v>0.57812946715878466</v>
      </c>
      <c r="BP71">
        <v>504</v>
      </c>
      <c r="BQ71">
        <v>300</v>
      </c>
      <c r="BR71">
        <v>300</v>
      </c>
      <c r="BS71">
        <v>300</v>
      </c>
      <c r="BT71">
        <v>10170.4</v>
      </c>
      <c r="BU71">
        <v>946.01</v>
      </c>
      <c r="BV71">
        <v>-6.9419800000000004E-3</v>
      </c>
      <c r="BW71">
        <v>-0.5</v>
      </c>
      <c r="BX71" t="s">
        <v>403</v>
      </c>
      <c r="BY71" t="s">
        <v>403</v>
      </c>
      <c r="BZ71" t="s">
        <v>403</v>
      </c>
      <c r="CA71" t="s">
        <v>403</v>
      </c>
      <c r="CB71" t="s">
        <v>403</v>
      </c>
      <c r="CC71" t="s">
        <v>403</v>
      </c>
      <c r="CD71" t="s">
        <v>403</v>
      </c>
      <c r="CE71" t="s">
        <v>403</v>
      </c>
      <c r="CF71" t="s">
        <v>403</v>
      </c>
      <c r="CG71" t="s">
        <v>403</v>
      </c>
      <c r="CH71">
        <f t="shared" si="88"/>
        <v>1800.04</v>
      </c>
      <c r="CI71">
        <f t="shared" si="89"/>
        <v>1513.2179996512677</v>
      </c>
      <c r="CJ71">
        <f t="shared" si="90"/>
        <v>0.84065798518436685</v>
      </c>
      <c r="CK71">
        <f t="shared" si="91"/>
        <v>0.19131597036873385</v>
      </c>
      <c r="CL71">
        <v>6</v>
      </c>
      <c r="CM71">
        <v>0.5</v>
      </c>
      <c r="CN71" t="s">
        <v>404</v>
      </c>
      <c r="CO71">
        <v>2</v>
      </c>
      <c r="CP71">
        <v>1657471830.5999999</v>
      </c>
      <c r="CQ71">
        <v>140.68</v>
      </c>
      <c r="CR71">
        <v>150.02799999999999</v>
      </c>
      <c r="CS71">
        <v>23.588799999999999</v>
      </c>
      <c r="CT71">
        <v>15.7605</v>
      </c>
      <c r="CU71">
        <v>140.47499999999999</v>
      </c>
      <c r="CV71">
        <v>23.584199999999999</v>
      </c>
      <c r="CW71">
        <v>499.94299999999998</v>
      </c>
      <c r="CX71">
        <v>99.439700000000002</v>
      </c>
      <c r="CY71">
        <v>0.10018199999999999</v>
      </c>
      <c r="CZ71">
        <v>28.420100000000001</v>
      </c>
      <c r="DA71">
        <v>27.9969</v>
      </c>
      <c r="DB71">
        <v>999.9</v>
      </c>
      <c r="DC71">
        <v>0</v>
      </c>
      <c r="DD71">
        <v>0</v>
      </c>
      <c r="DE71">
        <v>9981.8799999999992</v>
      </c>
      <c r="DF71">
        <v>0</v>
      </c>
      <c r="DG71">
        <v>1803.38</v>
      </c>
      <c r="DH71">
        <v>-9.3476999999999997</v>
      </c>
      <c r="DI71">
        <v>144.07900000000001</v>
      </c>
      <c r="DJ71">
        <v>152.43100000000001</v>
      </c>
      <c r="DK71">
        <v>7.8283100000000001</v>
      </c>
      <c r="DL71">
        <v>150.02799999999999</v>
      </c>
      <c r="DM71">
        <v>15.7605</v>
      </c>
      <c r="DN71">
        <v>2.3456600000000001</v>
      </c>
      <c r="DO71">
        <v>1.5672200000000001</v>
      </c>
      <c r="DP71">
        <v>19.993500000000001</v>
      </c>
      <c r="DQ71">
        <v>13.6402</v>
      </c>
      <c r="DR71">
        <v>1800.04</v>
      </c>
      <c r="DS71">
        <v>0.97800900000000002</v>
      </c>
      <c r="DT71">
        <v>2.1991299999999998E-2</v>
      </c>
      <c r="DU71">
        <v>0</v>
      </c>
      <c r="DV71">
        <v>761.94600000000003</v>
      </c>
      <c r="DW71">
        <v>5.0005300000000004</v>
      </c>
      <c r="DX71">
        <v>14756.2</v>
      </c>
      <c r="DY71">
        <v>16035.7</v>
      </c>
      <c r="DZ71">
        <v>47.811999999999998</v>
      </c>
      <c r="EA71">
        <v>49.375</v>
      </c>
      <c r="EB71">
        <v>48.436999999999998</v>
      </c>
      <c r="EC71">
        <v>49.061999999999998</v>
      </c>
      <c r="ED71">
        <v>49.25</v>
      </c>
      <c r="EE71">
        <v>1755.56</v>
      </c>
      <c r="EF71">
        <v>39.479999999999997</v>
      </c>
      <c r="EG71">
        <v>0</v>
      </c>
      <c r="EH71">
        <v>124.3999998569489</v>
      </c>
      <c r="EI71">
        <v>0</v>
      </c>
      <c r="EJ71">
        <v>762.41484615384616</v>
      </c>
      <c r="EK71">
        <v>-2.111111122247058</v>
      </c>
      <c r="EL71">
        <v>-32.717948732118117</v>
      </c>
      <c r="EM71">
        <v>14760.876923076919</v>
      </c>
      <c r="EN71">
        <v>15</v>
      </c>
      <c r="EO71">
        <v>1657471796.0999999</v>
      </c>
      <c r="EP71" t="s">
        <v>687</v>
      </c>
      <c r="EQ71">
        <v>1657471781.5999999</v>
      </c>
      <c r="ER71">
        <v>1657471796.0999999</v>
      </c>
      <c r="ES71">
        <v>66</v>
      </c>
      <c r="ET71">
        <v>-3.6999999999999998E-2</v>
      </c>
      <c r="EU71">
        <v>0</v>
      </c>
      <c r="EV71">
        <v>0.19500000000000001</v>
      </c>
      <c r="EW71">
        <v>-3.0000000000000001E-3</v>
      </c>
      <c r="EX71">
        <v>150</v>
      </c>
      <c r="EY71">
        <v>16</v>
      </c>
      <c r="EZ71">
        <v>0.2</v>
      </c>
      <c r="FA71">
        <v>0.01</v>
      </c>
      <c r="FB71">
        <v>-9.3012865853658546</v>
      </c>
      <c r="FC71">
        <v>0.28280634146341621</v>
      </c>
      <c r="FD71">
        <v>5.3433996103227993E-2</v>
      </c>
      <c r="FE71">
        <v>1</v>
      </c>
      <c r="FF71">
        <v>7.8605343902439024</v>
      </c>
      <c r="FG71">
        <v>7.9972891986049677E-2</v>
      </c>
      <c r="FH71">
        <v>3.7749691651060527E-2</v>
      </c>
      <c r="FI71">
        <v>1</v>
      </c>
      <c r="FJ71">
        <v>2</v>
      </c>
      <c r="FK71">
        <v>2</v>
      </c>
      <c r="FL71" t="s">
        <v>406</v>
      </c>
      <c r="FM71">
        <v>3.11429</v>
      </c>
      <c r="FN71">
        <v>2.7383500000000001</v>
      </c>
      <c r="FO71">
        <v>3.6653900000000003E-2</v>
      </c>
      <c r="FP71">
        <v>3.90275E-2</v>
      </c>
      <c r="FQ71">
        <v>0.106804</v>
      </c>
      <c r="FR71">
        <v>7.99758E-2</v>
      </c>
      <c r="FS71">
        <v>23146.2</v>
      </c>
      <c r="FT71">
        <v>23939.200000000001</v>
      </c>
      <c r="FU71">
        <v>23879.3</v>
      </c>
      <c r="FV71">
        <v>25214.2</v>
      </c>
      <c r="FW71">
        <v>30739.200000000001</v>
      </c>
      <c r="FX71">
        <v>32541.200000000001</v>
      </c>
      <c r="FY71">
        <v>38061.300000000003</v>
      </c>
      <c r="FZ71">
        <v>39231.5</v>
      </c>
      <c r="GA71">
        <v>2.1634500000000001</v>
      </c>
      <c r="GB71">
        <v>1.80728</v>
      </c>
      <c r="GC71">
        <v>-3.6433300000000002E-2</v>
      </c>
      <c r="GD71">
        <v>0</v>
      </c>
      <c r="GE71">
        <v>28.5915</v>
      </c>
      <c r="GF71">
        <v>999.9</v>
      </c>
      <c r="GG71">
        <v>47.5</v>
      </c>
      <c r="GH71">
        <v>38</v>
      </c>
      <c r="GI71">
        <v>31.8</v>
      </c>
      <c r="GJ71">
        <v>61.523800000000001</v>
      </c>
      <c r="GK71">
        <v>26.730799999999999</v>
      </c>
      <c r="GL71">
        <v>1</v>
      </c>
      <c r="GM71">
        <v>0.376494</v>
      </c>
      <c r="GN71">
        <v>3.34029</v>
      </c>
      <c r="GO71">
        <v>20.339200000000002</v>
      </c>
      <c r="GP71">
        <v>5.2496400000000003</v>
      </c>
      <c r="GQ71">
        <v>12.0099</v>
      </c>
      <c r="GR71">
        <v>4.97865</v>
      </c>
      <c r="GS71">
        <v>3.2922500000000001</v>
      </c>
      <c r="GT71">
        <v>9999</v>
      </c>
      <c r="GU71">
        <v>9999</v>
      </c>
      <c r="GV71">
        <v>9999</v>
      </c>
      <c r="GW71">
        <v>999.9</v>
      </c>
      <c r="GX71">
        <v>1.8758600000000001</v>
      </c>
      <c r="GY71">
        <v>1.8767499999999999</v>
      </c>
      <c r="GZ71">
        <v>1.88297</v>
      </c>
      <c r="HA71">
        <v>1.8861399999999999</v>
      </c>
      <c r="HB71">
        <v>1.87686</v>
      </c>
      <c r="HC71">
        <v>1.8835299999999999</v>
      </c>
      <c r="HD71">
        <v>1.88243</v>
      </c>
      <c r="HE71">
        <v>1.8858299999999999</v>
      </c>
      <c r="HF71">
        <v>5</v>
      </c>
      <c r="HG71">
        <v>0</v>
      </c>
      <c r="HH71">
        <v>0</v>
      </c>
      <c r="HI71">
        <v>0</v>
      </c>
      <c r="HJ71" t="s">
        <v>407</v>
      </c>
      <c r="HK71" t="s">
        <v>408</v>
      </c>
      <c r="HL71" t="s">
        <v>409</v>
      </c>
      <c r="HM71" t="s">
        <v>409</v>
      </c>
      <c r="HN71" t="s">
        <v>409</v>
      </c>
      <c r="HO71" t="s">
        <v>409</v>
      </c>
      <c r="HP71">
        <v>0</v>
      </c>
      <c r="HQ71">
        <v>100</v>
      </c>
      <c r="HR71">
        <v>100</v>
      </c>
      <c r="HS71">
        <v>0.20499999999999999</v>
      </c>
      <c r="HT71">
        <v>4.5999999999999999E-3</v>
      </c>
      <c r="HU71">
        <v>0.39249545764528249</v>
      </c>
      <c r="HV71">
        <v>-1.525366800250961E-3</v>
      </c>
      <c r="HW71">
        <v>1.461931187239696E-6</v>
      </c>
      <c r="HX71">
        <v>-4.9129200544651127E-10</v>
      </c>
      <c r="HY71">
        <v>-4.7052769671577913E-2</v>
      </c>
      <c r="HZ71">
        <v>1.0304401366260089E-2</v>
      </c>
      <c r="IA71">
        <v>-7.4986175083245816E-4</v>
      </c>
      <c r="IB71">
        <v>1.7208249193675381E-5</v>
      </c>
      <c r="IC71">
        <v>3</v>
      </c>
      <c r="ID71">
        <v>2175</v>
      </c>
      <c r="IE71">
        <v>1</v>
      </c>
      <c r="IF71">
        <v>24</v>
      </c>
      <c r="IG71">
        <v>0.8</v>
      </c>
      <c r="IH71">
        <v>0.6</v>
      </c>
      <c r="II71">
        <v>0.47119100000000003</v>
      </c>
      <c r="IJ71">
        <v>2.6965300000000001</v>
      </c>
      <c r="IK71">
        <v>1.6015600000000001</v>
      </c>
      <c r="IL71">
        <v>2.34619</v>
      </c>
      <c r="IM71">
        <v>1.5502899999999999</v>
      </c>
      <c r="IN71">
        <v>2.3877000000000002</v>
      </c>
      <c r="IO71">
        <v>40.120600000000003</v>
      </c>
      <c r="IP71">
        <v>16.110900000000001</v>
      </c>
      <c r="IQ71">
        <v>18</v>
      </c>
      <c r="IR71">
        <v>595.625</v>
      </c>
      <c r="IS71">
        <v>405.38200000000001</v>
      </c>
      <c r="IT71">
        <v>24.9925</v>
      </c>
      <c r="IU71">
        <v>31.9726</v>
      </c>
      <c r="IV71">
        <v>30</v>
      </c>
      <c r="IW71">
        <v>31.7593</v>
      </c>
      <c r="IX71">
        <v>31.745100000000001</v>
      </c>
      <c r="IY71">
        <v>9.4196000000000009</v>
      </c>
      <c r="IZ71">
        <v>56.537700000000001</v>
      </c>
      <c r="JA71">
        <v>0</v>
      </c>
      <c r="JB71">
        <v>25.0105</v>
      </c>
      <c r="JC71">
        <v>150</v>
      </c>
      <c r="JD71">
        <v>15.757</v>
      </c>
      <c r="JE71">
        <v>99.276799999999994</v>
      </c>
      <c r="JF71">
        <v>99.2898</v>
      </c>
    </row>
    <row r="72" spans="1:266" x14ac:dyDescent="0.25">
      <c r="A72">
        <v>56</v>
      </c>
      <c r="B72">
        <v>1657471971</v>
      </c>
      <c r="C72">
        <v>9885.5</v>
      </c>
      <c r="D72" t="s">
        <v>688</v>
      </c>
      <c r="E72" t="s">
        <v>689</v>
      </c>
      <c r="F72" t="s">
        <v>396</v>
      </c>
      <c r="G72" t="s">
        <v>397</v>
      </c>
      <c r="H72" t="s">
        <v>494</v>
      </c>
      <c r="I72" t="s">
        <v>582</v>
      </c>
      <c r="J72" t="s">
        <v>669</v>
      </c>
      <c r="K72">
        <v>1657471971</v>
      </c>
      <c r="L72">
        <f t="shared" si="46"/>
        <v>6.6570551855047759E-3</v>
      </c>
      <c r="M72">
        <f t="shared" si="47"/>
        <v>6.6570551855047757</v>
      </c>
      <c r="N72">
        <f t="shared" si="48"/>
        <v>2.9247107406212769</v>
      </c>
      <c r="O72">
        <f t="shared" si="49"/>
        <v>95.765100000000004</v>
      </c>
      <c r="P72">
        <f t="shared" si="50"/>
        <v>83.236496697816108</v>
      </c>
      <c r="Q72">
        <f t="shared" si="51"/>
        <v>8.2852698205732285</v>
      </c>
      <c r="R72">
        <f t="shared" si="52"/>
        <v>9.5323532869805998</v>
      </c>
      <c r="S72">
        <f t="shared" si="53"/>
        <v>0.48499826736086182</v>
      </c>
      <c r="T72">
        <f t="shared" si="54"/>
        <v>2.9126707354292805</v>
      </c>
      <c r="U72">
        <f t="shared" si="55"/>
        <v>0.44419051758213057</v>
      </c>
      <c r="V72">
        <f t="shared" si="56"/>
        <v>0.28099880006281414</v>
      </c>
      <c r="W72">
        <f t="shared" si="57"/>
        <v>344.39719930204456</v>
      </c>
      <c r="X72">
        <f t="shared" si="58"/>
        <v>28.720121595248568</v>
      </c>
      <c r="Y72">
        <f t="shared" si="59"/>
        <v>28.014500000000002</v>
      </c>
      <c r="Z72">
        <f t="shared" si="60"/>
        <v>3.7980486413686174</v>
      </c>
      <c r="AA72">
        <f t="shared" si="61"/>
        <v>60.494359403751375</v>
      </c>
      <c r="AB72">
        <f t="shared" si="62"/>
        <v>2.3523531960450001</v>
      </c>
      <c r="AC72">
        <f t="shared" si="63"/>
        <v>3.8885496420334458</v>
      </c>
      <c r="AD72">
        <f t="shared" si="64"/>
        <v>1.4456954453236173</v>
      </c>
      <c r="AE72">
        <f t="shared" si="65"/>
        <v>-293.57613368076062</v>
      </c>
      <c r="AF72">
        <f t="shared" si="66"/>
        <v>63.533490236952048</v>
      </c>
      <c r="AG72">
        <f t="shared" si="67"/>
        <v>4.7649713842215959</v>
      </c>
      <c r="AH72">
        <f t="shared" si="68"/>
        <v>119.11952724245759</v>
      </c>
      <c r="AI72">
        <v>0</v>
      </c>
      <c r="AJ72">
        <v>0</v>
      </c>
      <c r="AK72">
        <f t="shared" si="69"/>
        <v>1</v>
      </c>
      <c r="AL72">
        <f t="shared" si="70"/>
        <v>0</v>
      </c>
      <c r="AM72">
        <f t="shared" si="71"/>
        <v>52131.9275317395</v>
      </c>
      <c r="AN72" t="s">
        <v>400</v>
      </c>
      <c r="AO72">
        <v>12165.1</v>
      </c>
      <c r="AP72">
        <v>210.61769230769229</v>
      </c>
      <c r="AQ72">
        <v>938.28899999999999</v>
      </c>
      <c r="AR72">
        <f t="shared" si="72"/>
        <v>0.77553004212167864</v>
      </c>
      <c r="AS72">
        <v>-0.38717931741538342</v>
      </c>
      <c r="AT72" t="s">
        <v>690</v>
      </c>
      <c r="AU72">
        <v>10167.700000000001</v>
      </c>
      <c r="AV72">
        <v>755.34096153846178</v>
      </c>
      <c r="AW72">
        <v>954.072</v>
      </c>
      <c r="AX72">
        <f t="shared" si="73"/>
        <v>0.20829773692293474</v>
      </c>
      <c r="AY72">
        <v>0.5</v>
      </c>
      <c r="AZ72">
        <f t="shared" si="74"/>
        <v>1513.3028996510222</v>
      </c>
      <c r="BA72">
        <f t="shared" si="75"/>
        <v>2.9247107406212769</v>
      </c>
      <c r="BB72">
        <f t="shared" si="76"/>
        <v>157.60878463811147</v>
      </c>
      <c r="BC72">
        <f t="shared" si="77"/>
        <v>2.1885176185153709E-3</v>
      </c>
      <c r="BD72">
        <f t="shared" si="78"/>
        <v>-1.6542776645787755E-2</v>
      </c>
      <c r="BE72">
        <f t="shared" si="79"/>
        <v>211.40270589371036</v>
      </c>
      <c r="BF72" t="s">
        <v>691</v>
      </c>
      <c r="BG72">
        <v>568.01</v>
      </c>
      <c r="BH72">
        <f t="shared" si="80"/>
        <v>568.01</v>
      </c>
      <c r="BI72">
        <f t="shared" si="81"/>
        <v>0.40464660948020692</v>
      </c>
      <c r="BJ72">
        <f t="shared" si="82"/>
        <v>0.51476456750868571</v>
      </c>
      <c r="BK72">
        <f t="shared" si="83"/>
        <v>-4.2624615492642078E-2</v>
      </c>
      <c r="BL72">
        <f t="shared" si="84"/>
        <v>0.26730766962451541</v>
      </c>
      <c r="BM72">
        <f t="shared" si="85"/>
        <v>-2.1689737980810673E-2</v>
      </c>
      <c r="BN72">
        <f t="shared" si="86"/>
        <v>0.38709859107213279</v>
      </c>
      <c r="BO72">
        <f t="shared" si="87"/>
        <v>0.61290140892786726</v>
      </c>
      <c r="BP72">
        <v>506</v>
      </c>
      <c r="BQ72">
        <v>300</v>
      </c>
      <c r="BR72">
        <v>300</v>
      </c>
      <c r="BS72">
        <v>300</v>
      </c>
      <c r="BT72">
        <v>10167.700000000001</v>
      </c>
      <c r="BU72">
        <v>909.86</v>
      </c>
      <c r="BV72">
        <v>-6.9398999999999997E-3</v>
      </c>
      <c r="BW72">
        <v>-1.02</v>
      </c>
      <c r="BX72" t="s">
        <v>403</v>
      </c>
      <c r="BY72" t="s">
        <v>403</v>
      </c>
      <c r="BZ72" t="s">
        <v>403</v>
      </c>
      <c r="CA72" t="s">
        <v>403</v>
      </c>
      <c r="CB72" t="s">
        <v>403</v>
      </c>
      <c r="CC72" t="s">
        <v>403</v>
      </c>
      <c r="CD72" t="s">
        <v>403</v>
      </c>
      <c r="CE72" t="s">
        <v>403</v>
      </c>
      <c r="CF72" t="s">
        <v>403</v>
      </c>
      <c r="CG72" t="s">
        <v>403</v>
      </c>
      <c r="CH72">
        <f t="shared" si="88"/>
        <v>1800.14</v>
      </c>
      <c r="CI72">
        <f t="shared" si="89"/>
        <v>1513.3028996510222</v>
      </c>
      <c r="CJ72">
        <f t="shared" si="90"/>
        <v>0.84065844859345507</v>
      </c>
      <c r="CK72">
        <f t="shared" si="91"/>
        <v>0.1913168971869102</v>
      </c>
      <c r="CL72">
        <v>6</v>
      </c>
      <c r="CM72">
        <v>0.5</v>
      </c>
      <c r="CN72" t="s">
        <v>404</v>
      </c>
      <c r="CO72">
        <v>2</v>
      </c>
      <c r="CP72">
        <v>1657471971</v>
      </c>
      <c r="CQ72">
        <v>95.765100000000004</v>
      </c>
      <c r="CR72">
        <v>100.04</v>
      </c>
      <c r="CS72">
        <v>23.6325</v>
      </c>
      <c r="CT72">
        <v>15.8324</v>
      </c>
      <c r="CU72">
        <v>95.468800000000002</v>
      </c>
      <c r="CV72">
        <v>23.626000000000001</v>
      </c>
      <c r="CW72">
        <v>499.97300000000001</v>
      </c>
      <c r="CX72">
        <v>99.438699999999997</v>
      </c>
      <c r="CY72">
        <v>0.100206</v>
      </c>
      <c r="CZ72">
        <v>28.4191</v>
      </c>
      <c r="DA72">
        <v>28.014500000000002</v>
      </c>
      <c r="DB72">
        <v>999.9</v>
      </c>
      <c r="DC72">
        <v>0</v>
      </c>
      <c r="DD72">
        <v>0</v>
      </c>
      <c r="DE72">
        <v>9960</v>
      </c>
      <c r="DF72">
        <v>0</v>
      </c>
      <c r="DG72">
        <v>1802.6</v>
      </c>
      <c r="DH72">
        <v>-4.2745699999999998</v>
      </c>
      <c r="DI72">
        <v>98.082999999999998</v>
      </c>
      <c r="DJ72">
        <v>101.649</v>
      </c>
      <c r="DK72">
        <v>7.8000400000000001</v>
      </c>
      <c r="DL72">
        <v>100.04</v>
      </c>
      <c r="DM72">
        <v>15.8324</v>
      </c>
      <c r="DN72">
        <v>2.34998</v>
      </c>
      <c r="DO72">
        <v>1.57436</v>
      </c>
      <c r="DP72">
        <v>20.023199999999999</v>
      </c>
      <c r="DQ72">
        <v>13.710100000000001</v>
      </c>
      <c r="DR72">
        <v>1800.14</v>
      </c>
      <c r="DS72">
        <v>0.97799199999999997</v>
      </c>
      <c r="DT72">
        <v>2.2008199999999999E-2</v>
      </c>
      <c r="DU72">
        <v>0</v>
      </c>
      <c r="DV72">
        <v>755.47299999999996</v>
      </c>
      <c r="DW72">
        <v>5.0005300000000004</v>
      </c>
      <c r="DX72">
        <v>14640.2</v>
      </c>
      <c r="DY72">
        <v>16036.5</v>
      </c>
      <c r="DZ72">
        <v>48.25</v>
      </c>
      <c r="EA72">
        <v>49.625</v>
      </c>
      <c r="EB72">
        <v>48.811999999999998</v>
      </c>
      <c r="EC72">
        <v>49.186999999999998</v>
      </c>
      <c r="ED72">
        <v>49.5</v>
      </c>
      <c r="EE72">
        <v>1755.63</v>
      </c>
      <c r="EF72">
        <v>39.51</v>
      </c>
      <c r="EG72">
        <v>0</v>
      </c>
      <c r="EH72">
        <v>139.89999985694891</v>
      </c>
      <c r="EI72">
        <v>0</v>
      </c>
      <c r="EJ72">
        <v>755.34096153846178</v>
      </c>
      <c r="EK72">
        <v>-0.77418802629913575</v>
      </c>
      <c r="EL72">
        <v>-12.663247905495369</v>
      </c>
      <c r="EM72">
        <v>14640.7</v>
      </c>
      <c r="EN72">
        <v>15</v>
      </c>
      <c r="EO72">
        <v>1657471917.5999999</v>
      </c>
      <c r="EP72" t="s">
        <v>692</v>
      </c>
      <c r="EQ72">
        <v>1657471895.5999999</v>
      </c>
      <c r="ER72">
        <v>1657471917.5999999</v>
      </c>
      <c r="ES72">
        <v>67</v>
      </c>
      <c r="ET72">
        <v>3.5999999999999997E-2</v>
      </c>
      <c r="EU72">
        <v>2E-3</v>
      </c>
      <c r="EV72">
        <v>0.29099999999999998</v>
      </c>
      <c r="EW72">
        <v>-2E-3</v>
      </c>
      <c r="EX72">
        <v>100</v>
      </c>
      <c r="EY72">
        <v>16</v>
      </c>
      <c r="EZ72">
        <v>0.37</v>
      </c>
      <c r="FA72">
        <v>0.02</v>
      </c>
      <c r="FB72">
        <v>-4.2289858536585374</v>
      </c>
      <c r="FC72">
        <v>-0.21331779290547229</v>
      </c>
      <c r="FD72">
        <v>3.14243507394062E-2</v>
      </c>
      <c r="FE72">
        <v>1</v>
      </c>
      <c r="FF72">
        <v>7.7943756097560994</v>
      </c>
      <c r="FG72">
        <v>-8.4647981063777467E-2</v>
      </c>
      <c r="FH72">
        <v>1.421547680261764E-2</v>
      </c>
      <c r="FI72">
        <v>1</v>
      </c>
      <c r="FJ72">
        <v>2</v>
      </c>
      <c r="FK72">
        <v>2</v>
      </c>
      <c r="FL72" t="s">
        <v>406</v>
      </c>
      <c r="FM72">
        <v>3.1145700000000001</v>
      </c>
      <c r="FN72">
        <v>2.7381899999999999</v>
      </c>
      <c r="FO72">
        <v>2.54202E-2</v>
      </c>
      <c r="FP72">
        <v>2.66383E-2</v>
      </c>
      <c r="FQ72">
        <v>0.106919</v>
      </c>
      <c r="FR72">
        <v>8.0230700000000002E-2</v>
      </c>
      <c r="FS72">
        <v>23412.3</v>
      </c>
      <c r="FT72">
        <v>24243.7</v>
      </c>
      <c r="FU72">
        <v>23876.1</v>
      </c>
      <c r="FV72">
        <v>25210.6</v>
      </c>
      <c r="FW72">
        <v>30731.5</v>
      </c>
      <c r="FX72">
        <v>32526.7</v>
      </c>
      <c r="FY72">
        <v>38056.800000000003</v>
      </c>
      <c r="FZ72">
        <v>39224.9</v>
      </c>
      <c r="GA72">
        <v>2.1631</v>
      </c>
      <c r="GB72">
        <v>1.8061499999999999</v>
      </c>
      <c r="GC72">
        <v>-3.9242199999999998E-2</v>
      </c>
      <c r="GD72">
        <v>0</v>
      </c>
      <c r="GE72">
        <v>28.654800000000002</v>
      </c>
      <c r="GF72">
        <v>999.9</v>
      </c>
      <c r="GG72">
        <v>47.2</v>
      </c>
      <c r="GH72">
        <v>38.1</v>
      </c>
      <c r="GI72">
        <v>31.769200000000001</v>
      </c>
      <c r="GJ72">
        <v>61.283799999999999</v>
      </c>
      <c r="GK72">
        <v>26.6707</v>
      </c>
      <c r="GL72">
        <v>1</v>
      </c>
      <c r="GM72">
        <v>0.38420700000000002</v>
      </c>
      <c r="GN72">
        <v>3.67422</v>
      </c>
      <c r="GO72">
        <v>20.331900000000001</v>
      </c>
      <c r="GP72">
        <v>5.2491899999999996</v>
      </c>
      <c r="GQ72">
        <v>12.0099</v>
      </c>
      <c r="GR72">
        <v>4.9785500000000003</v>
      </c>
      <c r="GS72">
        <v>3.2922500000000001</v>
      </c>
      <c r="GT72">
        <v>9999</v>
      </c>
      <c r="GU72">
        <v>9999</v>
      </c>
      <c r="GV72">
        <v>9999</v>
      </c>
      <c r="GW72">
        <v>999.9</v>
      </c>
      <c r="GX72">
        <v>1.87582</v>
      </c>
      <c r="GY72">
        <v>1.8767199999999999</v>
      </c>
      <c r="GZ72">
        <v>1.8829400000000001</v>
      </c>
      <c r="HA72">
        <v>1.8861399999999999</v>
      </c>
      <c r="HB72">
        <v>1.87686</v>
      </c>
      <c r="HC72">
        <v>1.8835299999999999</v>
      </c>
      <c r="HD72">
        <v>1.88239</v>
      </c>
      <c r="HE72">
        <v>1.8858299999999999</v>
      </c>
      <c r="HF72">
        <v>5</v>
      </c>
      <c r="HG72">
        <v>0</v>
      </c>
      <c r="HH72">
        <v>0</v>
      </c>
      <c r="HI72">
        <v>0</v>
      </c>
      <c r="HJ72" t="s">
        <v>407</v>
      </c>
      <c r="HK72" t="s">
        <v>408</v>
      </c>
      <c r="HL72" t="s">
        <v>409</v>
      </c>
      <c r="HM72" t="s">
        <v>409</v>
      </c>
      <c r="HN72" t="s">
        <v>409</v>
      </c>
      <c r="HO72" t="s">
        <v>409</v>
      </c>
      <c r="HP72">
        <v>0</v>
      </c>
      <c r="HQ72">
        <v>100</v>
      </c>
      <c r="HR72">
        <v>100</v>
      </c>
      <c r="HS72">
        <v>0.29599999999999999</v>
      </c>
      <c r="HT72">
        <v>6.4999999999999997E-3</v>
      </c>
      <c r="HU72">
        <v>0.4289404764052796</v>
      </c>
      <c r="HV72">
        <v>-1.525366800250961E-3</v>
      </c>
      <c r="HW72">
        <v>1.461931187239696E-6</v>
      </c>
      <c r="HX72">
        <v>-4.9129200544651127E-10</v>
      </c>
      <c r="HY72">
        <v>-4.5337993992116722E-2</v>
      </c>
      <c r="HZ72">
        <v>1.0304401366260089E-2</v>
      </c>
      <c r="IA72">
        <v>-7.4986175083245816E-4</v>
      </c>
      <c r="IB72">
        <v>1.7208249193675381E-5</v>
      </c>
      <c r="IC72">
        <v>3</v>
      </c>
      <c r="ID72">
        <v>2175</v>
      </c>
      <c r="IE72">
        <v>1</v>
      </c>
      <c r="IF72">
        <v>24</v>
      </c>
      <c r="IG72">
        <v>1.3</v>
      </c>
      <c r="IH72">
        <v>0.9</v>
      </c>
      <c r="II72">
        <v>0.36132799999999998</v>
      </c>
      <c r="IJ72">
        <v>2.7002000000000002</v>
      </c>
      <c r="IK72">
        <v>1.6015600000000001</v>
      </c>
      <c r="IL72">
        <v>2.34619</v>
      </c>
      <c r="IM72">
        <v>1.5502899999999999</v>
      </c>
      <c r="IN72">
        <v>2.3815900000000001</v>
      </c>
      <c r="IO72">
        <v>40.120600000000003</v>
      </c>
      <c r="IP72">
        <v>16.093399999999999</v>
      </c>
      <c r="IQ72">
        <v>18</v>
      </c>
      <c r="IR72">
        <v>596.00699999999995</v>
      </c>
      <c r="IS72">
        <v>405.14499999999998</v>
      </c>
      <c r="IT72">
        <v>24.750499999999999</v>
      </c>
      <c r="IU72">
        <v>32.048400000000001</v>
      </c>
      <c r="IV72">
        <v>30.000499999999999</v>
      </c>
      <c r="IW72">
        <v>31.826899999999998</v>
      </c>
      <c r="IX72">
        <v>31.8141</v>
      </c>
      <c r="IY72">
        <v>7.2050200000000002</v>
      </c>
      <c r="IZ72">
        <v>56.080399999999997</v>
      </c>
      <c r="JA72">
        <v>0</v>
      </c>
      <c r="JB72">
        <v>24.740300000000001</v>
      </c>
      <c r="JC72">
        <v>100</v>
      </c>
      <c r="JD72">
        <v>15.7074</v>
      </c>
      <c r="JE72">
        <v>99.264399999999995</v>
      </c>
      <c r="JF72">
        <v>99.274199999999993</v>
      </c>
    </row>
    <row r="73" spans="1:266" x14ac:dyDescent="0.25">
      <c r="A73">
        <v>57</v>
      </c>
      <c r="B73">
        <v>1657472087</v>
      </c>
      <c r="C73">
        <v>10001.5</v>
      </c>
      <c r="D73" t="s">
        <v>693</v>
      </c>
      <c r="E73" t="s">
        <v>694</v>
      </c>
      <c r="F73" t="s">
        <v>396</v>
      </c>
      <c r="G73" t="s">
        <v>397</v>
      </c>
      <c r="H73" t="s">
        <v>494</v>
      </c>
      <c r="I73" t="s">
        <v>582</v>
      </c>
      <c r="J73" t="s">
        <v>669</v>
      </c>
      <c r="K73">
        <v>1657472087</v>
      </c>
      <c r="L73">
        <f t="shared" si="46"/>
        <v>6.7539454142398463E-3</v>
      </c>
      <c r="M73">
        <f t="shared" si="47"/>
        <v>6.7539454142398467</v>
      </c>
      <c r="N73">
        <f t="shared" si="48"/>
        <v>0.93172997923034984</v>
      </c>
      <c r="O73">
        <f t="shared" si="49"/>
        <v>73.334699999999998</v>
      </c>
      <c r="P73">
        <f t="shared" si="50"/>
        <v>68.362320247723943</v>
      </c>
      <c r="Q73">
        <f t="shared" si="51"/>
        <v>6.8047299771428085</v>
      </c>
      <c r="R73">
        <f t="shared" si="52"/>
        <v>7.2996766295595297</v>
      </c>
      <c r="S73">
        <f t="shared" si="53"/>
        <v>0.48979033584894988</v>
      </c>
      <c r="T73">
        <f t="shared" si="54"/>
        <v>2.918600321335044</v>
      </c>
      <c r="U73">
        <f t="shared" si="55"/>
        <v>0.44828600798909213</v>
      </c>
      <c r="V73">
        <f t="shared" si="56"/>
        <v>0.28361408813186662</v>
      </c>
      <c r="W73">
        <f t="shared" si="57"/>
        <v>344.35609930231647</v>
      </c>
      <c r="X73">
        <f t="shared" si="58"/>
        <v>28.665154204204274</v>
      </c>
      <c r="Y73">
        <f t="shared" si="59"/>
        <v>28.012799999999999</v>
      </c>
      <c r="Z73">
        <f t="shared" si="60"/>
        <v>3.7976722957900648</v>
      </c>
      <c r="AA73">
        <f t="shared" si="61"/>
        <v>60.387768973218868</v>
      </c>
      <c r="AB73">
        <f t="shared" si="62"/>
        <v>2.3442673691728801</v>
      </c>
      <c r="AC73">
        <f t="shared" si="63"/>
        <v>3.8820234776557649</v>
      </c>
      <c r="AD73">
        <f t="shared" si="64"/>
        <v>1.4534049266171847</v>
      </c>
      <c r="AE73">
        <f t="shared" si="65"/>
        <v>-297.84899276797722</v>
      </c>
      <c r="AF73">
        <f t="shared" si="66"/>
        <v>59.382976889687974</v>
      </c>
      <c r="AG73">
        <f t="shared" si="67"/>
        <v>4.4439596652143081</v>
      </c>
      <c r="AH73">
        <f t="shared" si="68"/>
        <v>110.33404308924153</v>
      </c>
      <c r="AI73">
        <v>0</v>
      </c>
      <c r="AJ73">
        <v>0</v>
      </c>
      <c r="AK73">
        <f t="shared" si="69"/>
        <v>1</v>
      </c>
      <c r="AL73">
        <f t="shared" si="70"/>
        <v>0</v>
      </c>
      <c r="AM73">
        <f t="shared" si="71"/>
        <v>52306.7768934622</v>
      </c>
      <c r="AN73" t="s">
        <v>400</v>
      </c>
      <c r="AO73">
        <v>12165.1</v>
      </c>
      <c r="AP73">
        <v>210.61769230769229</v>
      </c>
      <c r="AQ73">
        <v>938.28899999999999</v>
      </c>
      <c r="AR73">
        <f t="shared" si="72"/>
        <v>0.77553004212167864</v>
      </c>
      <c r="AS73">
        <v>-0.38717931741538342</v>
      </c>
      <c r="AT73" t="s">
        <v>695</v>
      </c>
      <c r="AU73">
        <v>10164.6</v>
      </c>
      <c r="AV73">
        <v>753.14771999999994</v>
      </c>
      <c r="AW73">
        <v>927.54499999999996</v>
      </c>
      <c r="AX73">
        <f t="shared" si="73"/>
        <v>0.18802029012069499</v>
      </c>
      <c r="AY73">
        <v>0.5</v>
      </c>
      <c r="AZ73">
        <f t="shared" si="74"/>
        <v>1513.1258996511581</v>
      </c>
      <c r="BA73">
        <f t="shared" si="75"/>
        <v>0.93172997923034984</v>
      </c>
      <c r="BB73">
        <f t="shared" si="76"/>
        <v>142.24918532077419</v>
      </c>
      <c r="BC73">
        <f t="shared" si="77"/>
        <v>8.7164544401083851E-4</v>
      </c>
      <c r="BD73">
        <f t="shared" si="78"/>
        <v>1.1583265501943333E-2</v>
      </c>
      <c r="BE73">
        <f t="shared" si="79"/>
        <v>210.07148646103778</v>
      </c>
      <c r="BF73" t="s">
        <v>696</v>
      </c>
      <c r="BG73">
        <v>571.05999999999995</v>
      </c>
      <c r="BH73">
        <f t="shared" si="80"/>
        <v>571.05999999999995</v>
      </c>
      <c r="BI73">
        <f t="shared" si="81"/>
        <v>0.38433175748885506</v>
      </c>
      <c r="BJ73">
        <f t="shared" si="82"/>
        <v>0.48921351529517376</v>
      </c>
      <c r="BK73">
        <f t="shared" si="83"/>
        <v>2.9256948661461994E-2</v>
      </c>
      <c r="BL73">
        <f t="shared" si="84"/>
        <v>0.24325657305670412</v>
      </c>
      <c r="BM73">
        <f t="shared" si="85"/>
        <v>1.4764908120498655E-2</v>
      </c>
      <c r="BN73">
        <f t="shared" si="86"/>
        <v>0.37093688611904968</v>
      </c>
      <c r="BO73">
        <f t="shared" si="87"/>
        <v>0.62906311388095038</v>
      </c>
      <c r="BP73">
        <v>508</v>
      </c>
      <c r="BQ73">
        <v>300</v>
      </c>
      <c r="BR73">
        <v>300</v>
      </c>
      <c r="BS73">
        <v>300</v>
      </c>
      <c r="BT73">
        <v>10164.6</v>
      </c>
      <c r="BU73">
        <v>887.02</v>
      </c>
      <c r="BV73">
        <v>-6.9377199999999997E-3</v>
      </c>
      <c r="BW73">
        <v>-1.62</v>
      </c>
      <c r="BX73" t="s">
        <v>403</v>
      </c>
      <c r="BY73" t="s">
        <v>403</v>
      </c>
      <c r="BZ73" t="s">
        <v>403</v>
      </c>
      <c r="CA73" t="s">
        <v>403</v>
      </c>
      <c r="CB73" t="s">
        <v>403</v>
      </c>
      <c r="CC73" t="s">
        <v>403</v>
      </c>
      <c r="CD73" t="s">
        <v>403</v>
      </c>
      <c r="CE73" t="s">
        <v>403</v>
      </c>
      <c r="CF73" t="s">
        <v>403</v>
      </c>
      <c r="CG73" t="s">
        <v>403</v>
      </c>
      <c r="CH73">
        <f t="shared" si="88"/>
        <v>1799.93</v>
      </c>
      <c r="CI73">
        <f t="shared" si="89"/>
        <v>1513.1258996511581</v>
      </c>
      <c r="CJ73">
        <f t="shared" si="90"/>
        <v>0.84065819206922388</v>
      </c>
      <c r="CK73">
        <f t="shared" si="91"/>
        <v>0.19131638413844784</v>
      </c>
      <c r="CL73">
        <v>6</v>
      </c>
      <c r="CM73">
        <v>0.5</v>
      </c>
      <c r="CN73" t="s">
        <v>404</v>
      </c>
      <c r="CO73">
        <v>2</v>
      </c>
      <c r="CP73">
        <v>1657472087</v>
      </c>
      <c r="CQ73">
        <v>73.334699999999998</v>
      </c>
      <c r="CR73">
        <v>75.0471</v>
      </c>
      <c r="CS73">
        <v>23.551200000000001</v>
      </c>
      <c r="CT73">
        <v>15.637499999999999</v>
      </c>
      <c r="CU73">
        <v>73.061300000000003</v>
      </c>
      <c r="CV73">
        <v>23.545500000000001</v>
      </c>
      <c r="CW73">
        <v>500.01</v>
      </c>
      <c r="CX73">
        <v>99.439300000000003</v>
      </c>
      <c r="CY73">
        <v>9.9889900000000004E-2</v>
      </c>
      <c r="CZ73">
        <v>28.3902</v>
      </c>
      <c r="DA73">
        <v>28.012799999999999</v>
      </c>
      <c r="DB73">
        <v>999.9</v>
      </c>
      <c r="DC73">
        <v>0</v>
      </c>
      <c r="DD73">
        <v>0</v>
      </c>
      <c r="DE73">
        <v>9993.75</v>
      </c>
      <c r="DF73">
        <v>0</v>
      </c>
      <c r="DG73">
        <v>1798.87</v>
      </c>
      <c r="DH73">
        <v>-1.71238</v>
      </c>
      <c r="DI73">
        <v>75.103499999999997</v>
      </c>
      <c r="DJ73">
        <v>76.2393</v>
      </c>
      <c r="DK73">
        <v>7.9137300000000002</v>
      </c>
      <c r="DL73">
        <v>75.0471</v>
      </c>
      <c r="DM73">
        <v>15.637499999999999</v>
      </c>
      <c r="DN73">
        <v>2.3419099999999999</v>
      </c>
      <c r="DO73">
        <v>1.55498</v>
      </c>
      <c r="DP73">
        <v>19.967600000000001</v>
      </c>
      <c r="DQ73">
        <v>13.5197</v>
      </c>
      <c r="DR73">
        <v>1799.93</v>
      </c>
      <c r="DS73">
        <v>0.97799899999999995</v>
      </c>
      <c r="DT73">
        <v>2.2001E-2</v>
      </c>
      <c r="DU73">
        <v>0</v>
      </c>
      <c r="DV73">
        <v>753.39400000000001</v>
      </c>
      <c r="DW73">
        <v>5.0005300000000004</v>
      </c>
      <c r="DX73">
        <v>14624.3</v>
      </c>
      <c r="DY73">
        <v>16034.7</v>
      </c>
      <c r="DZ73">
        <v>48.686999999999998</v>
      </c>
      <c r="EA73">
        <v>50</v>
      </c>
      <c r="EB73">
        <v>49.25</v>
      </c>
      <c r="EC73">
        <v>49.625</v>
      </c>
      <c r="ED73">
        <v>49.936999999999998</v>
      </c>
      <c r="EE73">
        <v>1755.44</v>
      </c>
      <c r="EF73">
        <v>39.49</v>
      </c>
      <c r="EG73">
        <v>0</v>
      </c>
      <c r="EH73">
        <v>115.3999998569489</v>
      </c>
      <c r="EI73">
        <v>0</v>
      </c>
      <c r="EJ73">
        <v>753.14771999999994</v>
      </c>
      <c r="EK73">
        <v>-3.9307704708757447E-2</v>
      </c>
      <c r="EL73">
        <v>12.976923063393141</v>
      </c>
      <c r="EM73">
        <v>14621.356</v>
      </c>
      <c r="EN73">
        <v>15</v>
      </c>
      <c r="EO73">
        <v>1657472052</v>
      </c>
      <c r="EP73" t="s">
        <v>697</v>
      </c>
      <c r="EQ73">
        <v>1657472034</v>
      </c>
      <c r="ER73">
        <v>1657472052</v>
      </c>
      <c r="ES73">
        <v>68</v>
      </c>
      <c r="ET73">
        <v>-5.1999999999999998E-2</v>
      </c>
      <c r="EU73">
        <v>0</v>
      </c>
      <c r="EV73">
        <v>0.27100000000000002</v>
      </c>
      <c r="EW73">
        <v>-2E-3</v>
      </c>
      <c r="EX73">
        <v>75</v>
      </c>
      <c r="EY73">
        <v>16</v>
      </c>
      <c r="EZ73">
        <v>0.28999999999999998</v>
      </c>
      <c r="FA73">
        <v>0.01</v>
      </c>
      <c r="FB73">
        <v>-1.688132195121951</v>
      </c>
      <c r="FC73">
        <v>0.36232515679442201</v>
      </c>
      <c r="FD73">
        <v>6.072788665129604E-2</v>
      </c>
      <c r="FE73">
        <v>1</v>
      </c>
      <c r="FF73">
        <v>7.9536029268292676</v>
      </c>
      <c r="FG73">
        <v>-3.4765714285711818E-2</v>
      </c>
      <c r="FH73">
        <v>4.0592203399169163E-2</v>
      </c>
      <c r="FI73">
        <v>1</v>
      </c>
      <c r="FJ73">
        <v>2</v>
      </c>
      <c r="FK73">
        <v>2</v>
      </c>
      <c r="FL73" t="s">
        <v>406</v>
      </c>
      <c r="FM73">
        <v>3.1149499999999999</v>
      </c>
      <c r="FN73">
        <v>2.7381600000000001</v>
      </c>
      <c r="FO73">
        <v>1.9604400000000001E-2</v>
      </c>
      <c r="FP73">
        <v>2.0159699999999999E-2</v>
      </c>
      <c r="FQ73">
        <v>0.106639</v>
      </c>
      <c r="FR73">
        <v>7.9481300000000005E-2</v>
      </c>
      <c r="FS73">
        <v>23543.8</v>
      </c>
      <c r="FT73">
        <v>24396</v>
      </c>
      <c r="FU73">
        <v>23868.3</v>
      </c>
      <c r="FV73">
        <v>25201.9</v>
      </c>
      <c r="FW73">
        <v>30731.7</v>
      </c>
      <c r="FX73">
        <v>32541.8</v>
      </c>
      <c r="FY73">
        <v>38045.199999999997</v>
      </c>
      <c r="FZ73">
        <v>39211.300000000003</v>
      </c>
      <c r="GA73">
        <v>2.1621999999999999</v>
      </c>
      <c r="GB73">
        <v>1.80322</v>
      </c>
      <c r="GC73">
        <v>-3.95924E-2</v>
      </c>
      <c r="GD73">
        <v>0</v>
      </c>
      <c r="GE73">
        <v>28.658799999999999</v>
      </c>
      <c r="GF73">
        <v>999.9</v>
      </c>
      <c r="GG73">
        <v>47.2</v>
      </c>
      <c r="GH73">
        <v>38.1</v>
      </c>
      <c r="GI73">
        <v>31.768699999999999</v>
      </c>
      <c r="GJ73">
        <v>61.293799999999997</v>
      </c>
      <c r="GK73">
        <v>26.386199999999999</v>
      </c>
      <c r="GL73">
        <v>1</v>
      </c>
      <c r="GM73">
        <v>0.395816</v>
      </c>
      <c r="GN73">
        <v>3.4301300000000001</v>
      </c>
      <c r="GO73">
        <v>20.336400000000001</v>
      </c>
      <c r="GP73">
        <v>5.2500900000000001</v>
      </c>
      <c r="GQ73">
        <v>12.0099</v>
      </c>
      <c r="GR73">
        <v>4.9789000000000003</v>
      </c>
      <c r="GS73">
        <v>3.2923300000000002</v>
      </c>
      <c r="GT73">
        <v>9999</v>
      </c>
      <c r="GU73">
        <v>9999</v>
      </c>
      <c r="GV73">
        <v>9999</v>
      </c>
      <c r="GW73">
        <v>999.9</v>
      </c>
      <c r="GX73">
        <v>1.87584</v>
      </c>
      <c r="GY73">
        <v>1.8767499999999999</v>
      </c>
      <c r="GZ73">
        <v>1.8829499999999999</v>
      </c>
      <c r="HA73">
        <v>1.8861399999999999</v>
      </c>
      <c r="HB73">
        <v>1.87686</v>
      </c>
      <c r="HC73">
        <v>1.88354</v>
      </c>
      <c r="HD73">
        <v>1.8823399999999999</v>
      </c>
      <c r="HE73">
        <v>1.8858299999999999</v>
      </c>
      <c r="HF73">
        <v>5</v>
      </c>
      <c r="HG73">
        <v>0</v>
      </c>
      <c r="HH73">
        <v>0</v>
      </c>
      <c r="HI73">
        <v>0</v>
      </c>
      <c r="HJ73" t="s">
        <v>407</v>
      </c>
      <c r="HK73" t="s">
        <v>408</v>
      </c>
      <c r="HL73" t="s">
        <v>409</v>
      </c>
      <c r="HM73" t="s">
        <v>409</v>
      </c>
      <c r="HN73" t="s">
        <v>409</v>
      </c>
      <c r="HO73" t="s">
        <v>409</v>
      </c>
      <c r="HP73">
        <v>0</v>
      </c>
      <c r="HQ73">
        <v>100</v>
      </c>
      <c r="HR73">
        <v>100</v>
      </c>
      <c r="HS73">
        <v>0.27300000000000002</v>
      </c>
      <c r="HT73">
        <v>5.7000000000000002E-3</v>
      </c>
      <c r="HU73">
        <v>0.37728459797916331</v>
      </c>
      <c r="HV73">
        <v>-1.525366800250961E-3</v>
      </c>
      <c r="HW73">
        <v>1.461931187239696E-6</v>
      </c>
      <c r="HX73">
        <v>-4.9129200544651127E-10</v>
      </c>
      <c r="HY73">
        <v>-4.5806752656473292E-2</v>
      </c>
      <c r="HZ73">
        <v>1.0304401366260089E-2</v>
      </c>
      <c r="IA73">
        <v>-7.4986175083245816E-4</v>
      </c>
      <c r="IB73">
        <v>1.7208249193675381E-5</v>
      </c>
      <c r="IC73">
        <v>3</v>
      </c>
      <c r="ID73">
        <v>2175</v>
      </c>
      <c r="IE73">
        <v>1</v>
      </c>
      <c r="IF73">
        <v>24</v>
      </c>
      <c r="IG73">
        <v>0.9</v>
      </c>
      <c r="IH73">
        <v>0.6</v>
      </c>
      <c r="II73">
        <v>0.305176</v>
      </c>
      <c r="IJ73">
        <v>2.7148400000000001</v>
      </c>
      <c r="IK73">
        <v>1.6015600000000001</v>
      </c>
      <c r="IL73">
        <v>2.34497</v>
      </c>
      <c r="IM73">
        <v>1.5502899999999999</v>
      </c>
      <c r="IN73">
        <v>2.33643</v>
      </c>
      <c r="IO73">
        <v>40.171300000000002</v>
      </c>
      <c r="IP73">
        <v>16.075800000000001</v>
      </c>
      <c r="IQ73">
        <v>18</v>
      </c>
      <c r="IR73">
        <v>596.29499999999996</v>
      </c>
      <c r="IS73">
        <v>403.96499999999997</v>
      </c>
      <c r="IT73">
        <v>24.922999999999998</v>
      </c>
      <c r="IU73">
        <v>32.154000000000003</v>
      </c>
      <c r="IV73">
        <v>30.000399999999999</v>
      </c>
      <c r="IW73">
        <v>31.925699999999999</v>
      </c>
      <c r="IX73">
        <v>31.9115</v>
      </c>
      <c r="IY73">
        <v>6.0950300000000004</v>
      </c>
      <c r="IZ73">
        <v>56.939900000000002</v>
      </c>
      <c r="JA73">
        <v>0</v>
      </c>
      <c r="JB73">
        <v>24.924099999999999</v>
      </c>
      <c r="JC73">
        <v>75</v>
      </c>
      <c r="JD73">
        <v>15.5952</v>
      </c>
      <c r="JE73">
        <v>99.233400000000003</v>
      </c>
      <c r="JF73">
        <v>99.239800000000002</v>
      </c>
    </row>
    <row r="74" spans="1:266" x14ac:dyDescent="0.25">
      <c r="A74">
        <v>58</v>
      </c>
      <c r="B74">
        <v>1657472204</v>
      </c>
      <c r="C74">
        <v>10118.5</v>
      </c>
      <c r="D74" t="s">
        <v>698</v>
      </c>
      <c r="E74" t="s">
        <v>699</v>
      </c>
      <c r="F74" t="s">
        <v>396</v>
      </c>
      <c r="G74" t="s">
        <v>397</v>
      </c>
      <c r="H74" t="s">
        <v>494</v>
      </c>
      <c r="I74" t="s">
        <v>582</v>
      </c>
      <c r="J74" t="s">
        <v>669</v>
      </c>
      <c r="K74">
        <v>1657472204</v>
      </c>
      <c r="L74">
        <f t="shared" si="46"/>
        <v>6.8333074673914834E-3</v>
      </c>
      <c r="M74">
        <f t="shared" si="47"/>
        <v>6.8333074673914833</v>
      </c>
      <c r="N74">
        <f t="shared" si="48"/>
        <v>-1.0302393931935765</v>
      </c>
      <c r="O74">
        <f t="shared" si="49"/>
        <v>50.850900000000003</v>
      </c>
      <c r="P74">
        <f t="shared" si="50"/>
        <v>53.19186293790063</v>
      </c>
      <c r="Q74">
        <f t="shared" si="51"/>
        <v>5.2949750333244125</v>
      </c>
      <c r="R74">
        <f t="shared" si="52"/>
        <v>5.0619442721233501</v>
      </c>
      <c r="S74">
        <f t="shared" si="53"/>
        <v>0.49841747716614782</v>
      </c>
      <c r="T74">
        <f t="shared" si="54"/>
        <v>2.9189214017015126</v>
      </c>
      <c r="U74">
        <f t="shared" si="55"/>
        <v>0.45551099038921411</v>
      </c>
      <c r="V74">
        <f t="shared" si="56"/>
        <v>0.28824091480188085</v>
      </c>
      <c r="W74">
        <f t="shared" si="57"/>
        <v>344.32129930242331</v>
      </c>
      <c r="X74">
        <f t="shared" si="58"/>
        <v>28.686323515020455</v>
      </c>
      <c r="Y74">
        <f t="shared" si="59"/>
        <v>27.993200000000002</v>
      </c>
      <c r="Z74">
        <f t="shared" si="60"/>
        <v>3.793335602024777</v>
      </c>
      <c r="AA74">
        <f t="shared" si="61"/>
        <v>60.286581334432</v>
      </c>
      <c r="AB74">
        <f t="shared" si="62"/>
        <v>2.3460725887920004</v>
      </c>
      <c r="AC74">
        <f t="shared" si="63"/>
        <v>3.8915336329613162</v>
      </c>
      <c r="AD74">
        <f t="shared" si="64"/>
        <v>1.4472630132327766</v>
      </c>
      <c r="AE74">
        <f t="shared" si="65"/>
        <v>-301.34885931196442</v>
      </c>
      <c r="AF74">
        <f t="shared" si="66"/>
        <v>69.098923466206344</v>
      </c>
      <c r="AG74">
        <f t="shared" si="67"/>
        <v>5.1710694710325757</v>
      </c>
      <c r="AH74">
        <f t="shared" si="68"/>
        <v>117.24243292769782</v>
      </c>
      <c r="AI74">
        <v>0</v>
      </c>
      <c r="AJ74">
        <v>0</v>
      </c>
      <c r="AK74">
        <f t="shared" si="69"/>
        <v>1</v>
      </c>
      <c r="AL74">
        <f t="shared" si="70"/>
        <v>0</v>
      </c>
      <c r="AM74">
        <f t="shared" si="71"/>
        <v>52308.797250234842</v>
      </c>
      <c r="AN74" t="s">
        <v>400</v>
      </c>
      <c r="AO74">
        <v>12165.1</v>
      </c>
      <c r="AP74">
        <v>210.61769230769229</v>
      </c>
      <c r="AQ74">
        <v>938.28899999999999</v>
      </c>
      <c r="AR74">
        <f t="shared" si="72"/>
        <v>0.77553004212167864</v>
      </c>
      <c r="AS74">
        <v>-0.38717931741538342</v>
      </c>
      <c r="AT74" t="s">
        <v>700</v>
      </c>
      <c r="AU74">
        <v>10162</v>
      </c>
      <c r="AV74">
        <v>754.65203999999994</v>
      </c>
      <c r="AW74">
        <v>901.90700000000004</v>
      </c>
      <c r="AX74">
        <f t="shared" si="73"/>
        <v>0.16327066981407179</v>
      </c>
      <c r="AY74">
        <v>0.5</v>
      </c>
      <c r="AZ74">
        <f t="shared" si="74"/>
        <v>1512.9743996512116</v>
      </c>
      <c r="BA74">
        <f t="shared" si="75"/>
        <v>-1.0302393931935765</v>
      </c>
      <c r="BB74">
        <f t="shared" si="76"/>
        <v>123.51217182129822</v>
      </c>
      <c r="BC74">
        <f t="shared" si="77"/>
        <v>-4.2503037455652833E-4</v>
      </c>
      <c r="BD74">
        <f t="shared" si="78"/>
        <v>4.0338970647749654E-2</v>
      </c>
      <c r="BE74">
        <f t="shared" si="79"/>
        <v>208.72768668221448</v>
      </c>
      <c r="BF74" t="s">
        <v>701</v>
      </c>
      <c r="BG74">
        <v>575.08000000000004</v>
      </c>
      <c r="BH74">
        <f t="shared" si="80"/>
        <v>575.08000000000004</v>
      </c>
      <c r="BI74">
        <f t="shared" si="81"/>
        <v>0.3623732823894259</v>
      </c>
      <c r="BJ74">
        <f t="shared" si="82"/>
        <v>0.4505593479118925</v>
      </c>
      <c r="BK74">
        <f t="shared" si="83"/>
        <v>0.10016822270373243</v>
      </c>
      <c r="BL74">
        <f t="shared" si="84"/>
        <v>0.2130149538860554</v>
      </c>
      <c r="BM74">
        <f t="shared" si="85"/>
        <v>4.9997848775128431E-2</v>
      </c>
      <c r="BN74">
        <f t="shared" si="86"/>
        <v>0.34334720647832767</v>
      </c>
      <c r="BO74">
        <f t="shared" si="87"/>
        <v>0.65665279352167238</v>
      </c>
      <c r="BP74">
        <v>510</v>
      </c>
      <c r="BQ74">
        <v>300</v>
      </c>
      <c r="BR74">
        <v>300</v>
      </c>
      <c r="BS74">
        <v>300</v>
      </c>
      <c r="BT74">
        <v>10162</v>
      </c>
      <c r="BU74">
        <v>867.59</v>
      </c>
      <c r="BV74">
        <v>-6.93576E-3</v>
      </c>
      <c r="BW74">
        <v>-1.62</v>
      </c>
      <c r="BX74" t="s">
        <v>403</v>
      </c>
      <c r="BY74" t="s">
        <v>403</v>
      </c>
      <c r="BZ74" t="s">
        <v>403</v>
      </c>
      <c r="CA74" t="s">
        <v>403</v>
      </c>
      <c r="CB74" t="s">
        <v>403</v>
      </c>
      <c r="CC74" t="s">
        <v>403</v>
      </c>
      <c r="CD74" t="s">
        <v>403</v>
      </c>
      <c r="CE74" t="s">
        <v>403</v>
      </c>
      <c r="CF74" t="s">
        <v>403</v>
      </c>
      <c r="CG74" t="s">
        <v>403</v>
      </c>
      <c r="CH74">
        <f t="shared" si="88"/>
        <v>1799.75</v>
      </c>
      <c r="CI74">
        <f t="shared" si="89"/>
        <v>1512.9743996512116</v>
      </c>
      <c r="CJ74">
        <f t="shared" si="90"/>
        <v>0.84065809120778523</v>
      </c>
      <c r="CK74">
        <f t="shared" si="91"/>
        <v>0.19131618241557066</v>
      </c>
      <c r="CL74">
        <v>6</v>
      </c>
      <c r="CM74">
        <v>0.5</v>
      </c>
      <c r="CN74" t="s">
        <v>404</v>
      </c>
      <c r="CO74">
        <v>2</v>
      </c>
      <c r="CP74">
        <v>1657472204</v>
      </c>
      <c r="CQ74">
        <v>50.850900000000003</v>
      </c>
      <c r="CR74">
        <v>50.031599999999997</v>
      </c>
      <c r="CS74">
        <v>23.568000000000001</v>
      </c>
      <c r="CT74">
        <v>15.561400000000001</v>
      </c>
      <c r="CU74">
        <v>50.52</v>
      </c>
      <c r="CV74">
        <v>23.5625</v>
      </c>
      <c r="CW74">
        <v>500.00700000000001</v>
      </c>
      <c r="CX74">
        <v>99.445099999999996</v>
      </c>
      <c r="CY74">
        <v>9.9731500000000001E-2</v>
      </c>
      <c r="CZ74">
        <v>28.432300000000001</v>
      </c>
      <c r="DA74">
        <v>27.993200000000002</v>
      </c>
      <c r="DB74">
        <v>999.9</v>
      </c>
      <c r="DC74">
        <v>0</v>
      </c>
      <c r="DD74">
        <v>0</v>
      </c>
      <c r="DE74">
        <v>9995</v>
      </c>
      <c r="DF74">
        <v>0</v>
      </c>
      <c r="DG74">
        <v>1796.75</v>
      </c>
      <c r="DH74">
        <v>0.81933599999999995</v>
      </c>
      <c r="DI74">
        <v>52.078299999999999</v>
      </c>
      <c r="DJ74">
        <v>50.822499999999998</v>
      </c>
      <c r="DK74">
        <v>8.0065899999999992</v>
      </c>
      <c r="DL74">
        <v>50.031599999999997</v>
      </c>
      <c r="DM74">
        <v>15.561400000000001</v>
      </c>
      <c r="DN74">
        <v>2.3437199999999998</v>
      </c>
      <c r="DO74">
        <v>1.5475099999999999</v>
      </c>
      <c r="DP74">
        <v>19.9801</v>
      </c>
      <c r="DQ74">
        <v>13.4458</v>
      </c>
      <c r="DR74">
        <v>1799.75</v>
      </c>
      <c r="DS74">
        <v>0.97800299999999996</v>
      </c>
      <c r="DT74">
        <v>2.19974E-2</v>
      </c>
      <c r="DU74">
        <v>0</v>
      </c>
      <c r="DV74">
        <v>754.78499999999997</v>
      </c>
      <c r="DW74">
        <v>5.0005300000000004</v>
      </c>
      <c r="DX74">
        <v>14669.2</v>
      </c>
      <c r="DY74">
        <v>16033</v>
      </c>
      <c r="DZ74">
        <v>49.186999999999998</v>
      </c>
      <c r="EA74">
        <v>50.25</v>
      </c>
      <c r="EB74">
        <v>49.625</v>
      </c>
      <c r="EC74">
        <v>49.936999999999998</v>
      </c>
      <c r="ED74">
        <v>50.311999999999998</v>
      </c>
      <c r="EE74">
        <v>1755.27</v>
      </c>
      <c r="EF74">
        <v>39.479999999999997</v>
      </c>
      <c r="EG74">
        <v>0</v>
      </c>
      <c r="EH74">
        <v>116.6000001430511</v>
      </c>
      <c r="EI74">
        <v>0</v>
      </c>
      <c r="EJ74">
        <v>754.65203999999994</v>
      </c>
      <c r="EK74">
        <v>-0.61946153649248337</v>
      </c>
      <c r="EL74">
        <v>24.069230637002441</v>
      </c>
      <c r="EM74">
        <v>14671.088</v>
      </c>
      <c r="EN74">
        <v>15</v>
      </c>
      <c r="EO74">
        <v>1657472168.5</v>
      </c>
      <c r="EP74" t="s">
        <v>702</v>
      </c>
      <c r="EQ74">
        <v>1657472156.5</v>
      </c>
      <c r="ER74">
        <v>1657472168.5</v>
      </c>
      <c r="ES74">
        <v>69</v>
      </c>
      <c r="ET74">
        <v>2.7E-2</v>
      </c>
      <c r="EU74">
        <v>0</v>
      </c>
      <c r="EV74">
        <v>0.33200000000000002</v>
      </c>
      <c r="EW74">
        <v>-2E-3</v>
      </c>
      <c r="EX74">
        <v>50</v>
      </c>
      <c r="EY74">
        <v>15</v>
      </c>
      <c r="EZ74">
        <v>0.22</v>
      </c>
      <c r="FA74">
        <v>0.01</v>
      </c>
      <c r="FB74">
        <v>0.82508690243902427</v>
      </c>
      <c r="FC74">
        <v>0.46952609059233269</v>
      </c>
      <c r="FD74">
        <v>6.5606635415011855E-2</v>
      </c>
      <c r="FE74">
        <v>1</v>
      </c>
      <c r="FF74">
        <v>8.0444673170731704</v>
      </c>
      <c r="FG74">
        <v>7.2832473867602027E-2</v>
      </c>
      <c r="FH74">
        <v>3.4719796632004557E-2</v>
      </c>
      <c r="FI74">
        <v>1</v>
      </c>
      <c r="FJ74">
        <v>2</v>
      </c>
      <c r="FK74">
        <v>2</v>
      </c>
      <c r="FL74" t="s">
        <v>406</v>
      </c>
      <c r="FM74">
        <v>3.1152700000000002</v>
      </c>
      <c r="FN74">
        <v>2.7380200000000001</v>
      </c>
      <c r="FO74">
        <v>1.36353E-2</v>
      </c>
      <c r="FP74">
        <v>1.35254E-2</v>
      </c>
      <c r="FQ74">
        <v>0.10667</v>
      </c>
      <c r="FR74">
        <v>7.9176999999999997E-2</v>
      </c>
      <c r="FS74">
        <v>23676.1</v>
      </c>
      <c r="FT74">
        <v>24548.9</v>
      </c>
      <c r="FU74">
        <v>23857.9</v>
      </c>
      <c r="FV74">
        <v>25190.2</v>
      </c>
      <c r="FW74">
        <v>30717.5</v>
      </c>
      <c r="FX74">
        <v>32538.5</v>
      </c>
      <c r="FY74">
        <v>38028.9</v>
      </c>
      <c r="FZ74">
        <v>39194.400000000001</v>
      </c>
      <c r="GA74">
        <v>2.1613799999999999</v>
      </c>
      <c r="GB74">
        <v>1.8</v>
      </c>
      <c r="GC74">
        <v>-2.8401599999999999E-2</v>
      </c>
      <c r="GD74">
        <v>0</v>
      </c>
      <c r="GE74">
        <v>28.456800000000001</v>
      </c>
      <c r="GF74">
        <v>999.9</v>
      </c>
      <c r="GG74">
        <v>47.3</v>
      </c>
      <c r="GH74">
        <v>38.200000000000003</v>
      </c>
      <c r="GI74">
        <v>32.009799999999998</v>
      </c>
      <c r="GJ74">
        <v>61.263800000000003</v>
      </c>
      <c r="GK74">
        <v>26.386199999999999</v>
      </c>
      <c r="GL74">
        <v>1</v>
      </c>
      <c r="GM74">
        <v>0.41139500000000001</v>
      </c>
      <c r="GN74">
        <v>3.0400999999999998</v>
      </c>
      <c r="GO74">
        <v>20.3443</v>
      </c>
      <c r="GP74">
        <v>5.2499399999999996</v>
      </c>
      <c r="GQ74">
        <v>12.0099</v>
      </c>
      <c r="GR74">
        <v>4.9788500000000004</v>
      </c>
      <c r="GS74">
        <v>3.2924000000000002</v>
      </c>
      <c r="GT74">
        <v>9999</v>
      </c>
      <c r="GU74">
        <v>9999</v>
      </c>
      <c r="GV74">
        <v>9999</v>
      </c>
      <c r="GW74">
        <v>999.9</v>
      </c>
      <c r="GX74">
        <v>1.8758999999999999</v>
      </c>
      <c r="GY74">
        <v>1.8767499999999999</v>
      </c>
      <c r="GZ74">
        <v>1.8829400000000001</v>
      </c>
      <c r="HA74">
        <v>1.8861399999999999</v>
      </c>
      <c r="HB74">
        <v>1.8768800000000001</v>
      </c>
      <c r="HC74">
        <v>1.8835299999999999</v>
      </c>
      <c r="HD74">
        <v>1.8824099999999999</v>
      </c>
      <c r="HE74">
        <v>1.8858299999999999</v>
      </c>
      <c r="HF74">
        <v>5</v>
      </c>
      <c r="HG74">
        <v>0</v>
      </c>
      <c r="HH74">
        <v>0</v>
      </c>
      <c r="HI74">
        <v>0</v>
      </c>
      <c r="HJ74" t="s">
        <v>407</v>
      </c>
      <c r="HK74" t="s">
        <v>408</v>
      </c>
      <c r="HL74" t="s">
        <v>409</v>
      </c>
      <c r="HM74" t="s">
        <v>409</v>
      </c>
      <c r="HN74" t="s">
        <v>409</v>
      </c>
      <c r="HO74" t="s">
        <v>409</v>
      </c>
      <c r="HP74">
        <v>0</v>
      </c>
      <c r="HQ74">
        <v>100</v>
      </c>
      <c r="HR74">
        <v>100</v>
      </c>
      <c r="HS74">
        <v>0.33100000000000002</v>
      </c>
      <c r="HT74">
        <v>5.4999999999999997E-3</v>
      </c>
      <c r="HU74">
        <v>0.40436820727569739</v>
      </c>
      <c r="HV74">
        <v>-1.525366800250961E-3</v>
      </c>
      <c r="HW74">
        <v>1.461931187239696E-6</v>
      </c>
      <c r="HX74">
        <v>-4.9129200544651127E-10</v>
      </c>
      <c r="HY74">
        <v>-4.6073965755183598E-2</v>
      </c>
      <c r="HZ74">
        <v>1.0304401366260089E-2</v>
      </c>
      <c r="IA74">
        <v>-7.4986175083245816E-4</v>
      </c>
      <c r="IB74">
        <v>1.7208249193675381E-5</v>
      </c>
      <c r="IC74">
        <v>3</v>
      </c>
      <c r="ID74">
        <v>2175</v>
      </c>
      <c r="IE74">
        <v>1</v>
      </c>
      <c r="IF74">
        <v>24</v>
      </c>
      <c r="IG74">
        <v>0.8</v>
      </c>
      <c r="IH74">
        <v>0.6</v>
      </c>
      <c r="II74">
        <v>0.25024400000000002</v>
      </c>
      <c r="IJ74">
        <v>2.7319300000000002</v>
      </c>
      <c r="IK74">
        <v>1.6015600000000001</v>
      </c>
      <c r="IL74">
        <v>2.34741</v>
      </c>
      <c r="IM74">
        <v>1.5502899999999999</v>
      </c>
      <c r="IN74">
        <v>2.3120099999999999</v>
      </c>
      <c r="IO74">
        <v>40.07</v>
      </c>
      <c r="IP74">
        <v>16.075800000000001</v>
      </c>
      <c r="IQ74">
        <v>18</v>
      </c>
      <c r="IR74">
        <v>596.827</v>
      </c>
      <c r="IS74">
        <v>402.73200000000003</v>
      </c>
      <c r="IT74">
        <v>25.191700000000001</v>
      </c>
      <c r="IU74">
        <v>32.273899999999998</v>
      </c>
      <c r="IV74">
        <v>30</v>
      </c>
      <c r="IW74">
        <v>32.045499999999997</v>
      </c>
      <c r="IX74">
        <v>32.0291</v>
      </c>
      <c r="IY74">
        <v>4.9935200000000002</v>
      </c>
      <c r="IZ74">
        <v>57.416600000000003</v>
      </c>
      <c r="JA74">
        <v>0</v>
      </c>
      <c r="JB74">
        <v>25.218900000000001</v>
      </c>
      <c r="JC74">
        <v>50</v>
      </c>
      <c r="JD74">
        <v>15.524100000000001</v>
      </c>
      <c r="JE74">
        <v>99.1905</v>
      </c>
      <c r="JF74">
        <v>99.195800000000006</v>
      </c>
    </row>
    <row r="75" spans="1:266" x14ac:dyDescent="0.25">
      <c r="A75">
        <v>59</v>
      </c>
      <c r="B75">
        <v>1657472320</v>
      </c>
      <c r="C75">
        <v>10234.5</v>
      </c>
      <c r="D75" t="s">
        <v>703</v>
      </c>
      <c r="E75" t="s">
        <v>704</v>
      </c>
      <c r="F75" t="s">
        <v>396</v>
      </c>
      <c r="G75" t="s">
        <v>397</v>
      </c>
      <c r="H75" t="s">
        <v>494</v>
      </c>
      <c r="I75" t="s">
        <v>582</v>
      </c>
      <c r="J75" t="s">
        <v>669</v>
      </c>
      <c r="K75">
        <v>1657472320</v>
      </c>
      <c r="L75">
        <f t="shared" si="46"/>
        <v>6.9045474274551707E-3</v>
      </c>
      <c r="M75">
        <f t="shared" si="47"/>
        <v>6.9045474274551708</v>
      </c>
      <c r="N75">
        <f t="shared" si="48"/>
        <v>-3.3747436284706072</v>
      </c>
      <c r="O75">
        <f t="shared" si="49"/>
        <v>23.876899999999999</v>
      </c>
      <c r="P75">
        <f t="shared" si="50"/>
        <v>34.696770333571692</v>
      </c>
      <c r="Q75">
        <f t="shared" si="51"/>
        <v>3.4538931325040783</v>
      </c>
      <c r="R75">
        <f t="shared" si="52"/>
        <v>2.3768281641963793</v>
      </c>
      <c r="S75">
        <f t="shared" si="53"/>
        <v>0.50771842451239391</v>
      </c>
      <c r="T75">
        <f t="shared" si="54"/>
        <v>2.9189214017015126</v>
      </c>
      <c r="U75">
        <f t="shared" si="55"/>
        <v>0.46327204341432454</v>
      </c>
      <c r="V75">
        <f t="shared" si="56"/>
        <v>0.29321342938998091</v>
      </c>
      <c r="W75">
        <f t="shared" si="57"/>
        <v>344.39919930258219</v>
      </c>
      <c r="X75">
        <f t="shared" si="58"/>
        <v>28.753598548999754</v>
      </c>
      <c r="Y75">
        <f t="shared" si="59"/>
        <v>28.03</v>
      </c>
      <c r="Z75">
        <f t="shared" si="60"/>
        <v>3.8014815286112364</v>
      </c>
      <c r="AA75">
        <f t="shared" si="61"/>
        <v>60.441975053747953</v>
      </c>
      <c r="AB75">
        <f t="shared" si="62"/>
        <v>2.3638176209072399</v>
      </c>
      <c r="AC75">
        <f t="shared" si="63"/>
        <v>3.9108874566147418</v>
      </c>
      <c r="AD75">
        <f t="shared" si="64"/>
        <v>1.4376639077039965</v>
      </c>
      <c r="AE75">
        <f t="shared" si="65"/>
        <v>-304.490541550773</v>
      </c>
      <c r="AF75">
        <f t="shared" si="66"/>
        <v>76.746857149781064</v>
      </c>
      <c r="AG75">
        <f t="shared" si="67"/>
        <v>5.746904806313875</v>
      </c>
      <c r="AH75">
        <f t="shared" si="68"/>
        <v>122.40241970790412</v>
      </c>
      <c r="AI75">
        <v>0</v>
      </c>
      <c r="AJ75">
        <v>0</v>
      </c>
      <c r="AK75">
        <f t="shared" si="69"/>
        <v>1</v>
      </c>
      <c r="AL75">
        <f t="shared" si="70"/>
        <v>0</v>
      </c>
      <c r="AM75">
        <f t="shared" si="71"/>
        <v>52293.981631499468</v>
      </c>
      <c r="AN75" t="s">
        <v>400</v>
      </c>
      <c r="AO75">
        <v>12165.1</v>
      </c>
      <c r="AP75">
        <v>210.61769230769229</v>
      </c>
      <c r="AQ75">
        <v>938.28899999999999</v>
      </c>
      <c r="AR75">
        <f t="shared" si="72"/>
        <v>0.77553004212167864</v>
      </c>
      <c r="AS75">
        <v>-0.38717931741538342</v>
      </c>
      <c r="AT75" t="s">
        <v>705</v>
      </c>
      <c r="AU75">
        <v>10160.4</v>
      </c>
      <c r="AV75">
        <v>762.13955999999996</v>
      </c>
      <c r="AW75">
        <v>873.51900000000001</v>
      </c>
      <c r="AX75">
        <f t="shared" si="73"/>
        <v>0.1275066026039503</v>
      </c>
      <c r="AY75">
        <v>0.5</v>
      </c>
      <c r="AZ75">
        <f t="shared" si="74"/>
        <v>1513.3187996512913</v>
      </c>
      <c r="BA75">
        <f t="shared" si="75"/>
        <v>-3.3747436284706072</v>
      </c>
      <c r="BB75">
        <f t="shared" si="76"/>
        <v>96.479069400112138</v>
      </c>
      <c r="BC75">
        <f t="shared" si="77"/>
        <v>-1.9741803985674649E-3</v>
      </c>
      <c r="BD75">
        <f t="shared" si="78"/>
        <v>7.4148358535990611E-2</v>
      </c>
      <c r="BE75">
        <f t="shared" si="79"/>
        <v>207.16954603423304</v>
      </c>
      <c r="BF75" t="s">
        <v>706</v>
      </c>
      <c r="BG75">
        <v>587.30999999999995</v>
      </c>
      <c r="BH75">
        <f t="shared" si="80"/>
        <v>587.30999999999995</v>
      </c>
      <c r="BI75">
        <f t="shared" si="81"/>
        <v>0.32765057199671677</v>
      </c>
      <c r="BJ75">
        <f t="shared" si="82"/>
        <v>0.38915421946898954</v>
      </c>
      <c r="BK75">
        <f t="shared" si="83"/>
        <v>0.18454095544177848</v>
      </c>
      <c r="BL75">
        <f t="shared" si="84"/>
        <v>0.16801813287672368</v>
      </c>
      <c r="BM75">
        <f t="shared" si="85"/>
        <v>8.9009968258069158E-2</v>
      </c>
      <c r="BN75">
        <f t="shared" si="86"/>
        <v>0.29988492479819867</v>
      </c>
      <c r="BO75">
        <f t="shared" si="87"/>
        <v>0.70011507520180127</v>
      </c>
      <c r="BP75">
        <v>512</v>
      </c>
      <c r="BQ75">
        <v>300</v>
      </c>
      <c r="BR75">
        <v>300</v>
      </c>
      <c r="BS75">
        <v>300</v>
      </c>
      <c r="BT75">
        <v>10160.4</v>
      </c>
      <c r="BU75">
        <v>848.55</v>
      </c>
      <c r="BV75">
        <v>-6.9344999999999997E-3</v>
      </c>
      <c r="BW75">
        <v>-1.25</v>
      </c>
      <c r="BX75" t="s">
        <v>403</v>
      </c>
      <c r="BY75" t="s">
        <v>403</v>
      </c>
      <c r="BZ75" t="s">
        <v>403</v>
      </c>
      <c r="CA75" t="s">
        <v>403</v>
      </c>
      <c r="CB75" t="s">
        <v>403</v>
      </c>
      <c r="CC75" t="s">
        <v>403</v>
      </c>
      <c r="CD75" t="s">
        <v>403</v>
      </c>
      <c r="CE75" t="s">
        <v>403</v>
      </c>
      <c r="CF75" t="s">
        <v>403</v>
      </c>
      <c r="CG75" t="s">
        <v>403</v>
      </c>
      <c r="CH75">
        <f t="shared" si="88"/>
        <v>1800.16</v>
      </c>
      <c r="CI75">
        <f t="shared" si="89"/>
        <v>1513.3187996512913</v>
      </c>
      <c r="CJ75">
        <f t="shared" si="90"/>
        <v>0.84065794132259974</v>
      </c>
      <c r="CK75">
        <f t="shared" si="91"/>
        <v>0.19131588264519941</v>
      </c>
      <c r="CL75">
        <v>6</v>
      </c>
      <c r="CM75">
        <v>0.5</v>
      </c>
      <c r="CN75" t="s">
        <v>404</v>
      </c>
      <c r="CO75">
        <v>2</v>
      </c>
      <c r="CP75">
        <v>1657472320</v>
      </c>
      <c r="CQ75">
        <v>23.876899999999999</v>
      </c>
      <c r="CR75">
        <v>20.024899999999999</v>
      </c>
      <c r="CS75">
        <v>23.746200000000002</v>
      </c>
      <c r="CT75">
        <v>15.6572</v>
      </c>
      <c r="CU75">
        <v>23.491399999999999</v>
      </c>
      <c r="CV75">
        <v>23.7393</v>
      </c>
      <c r="CW75">
        <v>499.98200000000003</v>
      </c>
      <c r="CX75">
        <v>99.445099999999996</v>
      </c>
      <c r="CY75">
        <v>9.9990200000000001E-2</v>
      </c>
      <c r="CZ75">
        <v>28.517700000000001</v>
      </c>
      <c r="DA75">
        <v>28.03</v>
      </c>
      <c r="DB75">
        <v>999.9</v>
      </c>
      <c r="DC75">
        <v>0</v>
      </c>
      <c r="DD75">
        <v>0</v>
      </c>
      <c r="DE75">
        <v>9995</v>
      </c>
      <c r="DF75">
        <v>0</v>
      </c>
      <c r="DG75">
        <v>1799.26</v>
      </c>
      <c r="DH75">
        <v>3.8519800000000002</v>
      </c>
      <c r="DI75">
        <v>24.457699999999999</v>
      </c>
      <c r="DJ75">
        <v>20.343399999999999</v>
      </c>
      <c r="DK75">
        <v>8.0889399999999991</v>
      </c>
      <c r="DL75">
        <v>20.024899999999999</v>
      </c>
      <c r="DM75">
        <v>15.6572</v>
      </c>
      <c r="DN75">
        <v>2.36144</v>
      </c>
      <c r="DO75">
        <v>1.5570299999999999</v>
      </c>
      <c r="DP75">
        <v>20.101700000000001</v>
      </c>
      <c r="DQ75">
        <v>13.54</v>
      </c>
      <c r="DR75">
        <v>1800.16</v>
      </c>
      <c r="DS75">
        <v>0.97801000000000005</v>
      </c>
      <c r="DT75">
        <v>2.1990300000000001E-2</v>
      </c>
      <c r="DU75">
        <v>0</v>
      </c>
      <c r="DV75">
        <v>762.92</v>
      </c>
      <c r="DW75">
        <v>5.0005300000000004</v>
      </c>
      <c r="DX75">
        <v>14831.7</v>
      </c>
      <c r="DY75">
        <v>16036.8</v>
      </c>
      <c r="DZ75">
        <v>49.5</v>
      </c>
      <c r="EA75">
        <v>50.375</v>
      </c>
      <c r="EB75">
        <v>50</v>
      </c>
      <c r="EC75">
        <v>50.061999999999998</v>
      </c>
      <c r="ED75">
        <v>50.561999999999998</v>
      </c>
      <c r="EE75">
        <v>1755.68</v>
      </c>
      <c r="EF75">
        <v>39.479999999999997</v>
      </c>
      <c r="EG75">
        <v>0</v>
      </c>
      <c r="EH75">
        <v>115.3999998569489</v>
      </c>
      <c r="EI75">
        <v>0</v>
      </c>
      <c r="EJ75">
        <v>762.13955999999996</v>
      </c>
      <c r="EK75">
        <v>4.0195384589613186</v>
      </c>
      <c r="EL75">
        <v>70.338461717398886</v>
      </c>
      <c r="EM75">
        <v>14822.312</v>
      </c>
      <c r="EN75">
        <v>15</v>
      </c>
      <c r="EO75">
        <v>1657472284.5</v>
      </c>
      <c r="EP75" t="s">
        <v>707</v>
      </c>
      <c r="EQ75">
        <v>1657472267.5</v>
      </c>
      <c r="ER75">
        <v>1657472284.5</v>
      </c>
      <c r="ES75">
        <v>70</v>
      </c>
      <c r="ET75">
        <v>1.6E-2</v>
      </c>
      <c r="EU75">
        <v>1E-3</v>
      </c>
      <c r="EV75">
        <v>0.39100000000000001</v>
      </c>
      <c r="EW75">
        <v>-2E-3</v>
      </c>
      <c r="EX75">
        <v>20</v>
      </c>
      <c r="EY75">
        <v>16</v>
      </c>
      <c r="EZ75">
        <v>0.24</v>
      </c>
      <c r="FA75">
        <v>0.01</v>
      </c>
      <c r="FB75">
        <v>3.8502656097560979</v>
      </c>
      <c r="FC75">
        <v>0.35607616724739072</v>
      </c>
      <c r="FD75">
        <v>5.3654533100094853E-2</v>
      </c>
      <c r="FE75">
        <v>1</v>
      </c>
      <c r="FF75">
        <v>8.1443041463414616</v>
      </c>
      <c r="FG75">
        <v>-7.7597142857147555E-2</v>
      </c>
      <c r="FH75">
        <v>3.7156039129372723E-2</v>
      </c>
      <c r="FI75">
        <v>1</v>
      </c>
      <c r="FJ75">
        <v>2</v>
      </c>
      <c r="FK75">
        <v>2</v>
      </c>
      <c r="FL75" t="s">
        <v>406</v>
      </c>
      <c r="FM75">
        <v>3.1154700000000002</v>
      </c>
      <c r="FN75">
        <v>2.73828</v>
      </c>
      <c r="FO75">
        <v>6.36631E-3</v>
      </c>
      <c r="FP75">
        <v>5.4342699999999997E-3</v>
      </c>
      <c r="FQ75">
        <v>0.107208</v>
      </c>
      <c r="FR75">
        <v>7.9518000000000005E-2</v>
      </c>
      <c r="FS75">
        <v>23842.5</v>
      </c>
      <c r="FT75">
        <v>24742</v>
      </c>
      <c r="FU75">
        <v>23850.5</v>
      </c>
      <c r="FV75">
        <v>25182.5</v>
      </c>
      <c r="FW75">
        <v>30689.8</v>
      </c>
      <c r="FX75">
        <v>32517</v>
      </c>
      <c r="FY75">
        <v>38017.599999999999</v>
      </c>
      <c r="FZ75">
        <v>39183.1</v>
      </c>
      <c r="GA75">
        <v>2.1607500000000002</v>
      </c>
      <c r="GB75">
        <v>1.7979700000000001</v>
      </c>
      <c r="GC75">
        <v>-2.27913E-2</v>
      </c>
      <c r="GD75">
        <v>0</v>
      </c>
      <c r="GE75">
        <v>28.402000000000001</v>
      </c>
      <c r="GF75">
        <v>999.9</v>
      </c>
      <c r="GG75">
        <v>47.5</v>
      </c>
      <c r="GH75">
        <v>38.1</v>
      </c>
      <c r="GI75">
        <v>31.971299999999999</v>
      </c>
      <c r="GJ75">
        <v>61.513800000000003</v>
      </c>
      <c r="GK75">
        <v>26.474399999999999</v>
      </c>
      <c r="GL75">
        <v>1</v>
      </c>
      <c r="GM75">
        <v>0.42395300000000002</v>
      </c>
      <c r="GN75">
        <v>3.26335</v>
      </c>
      <c r="GO75">
        <v>20.34</v>
      </c>
      <c r="GP75">
        <v>5.2502399999999998</v>
      </c>
      <c r="GQ75">
        <v>12.0099</v>
      </c>
      <c r="GR75">
        <v>4.97865</v>
      </c>
      <c r="GS75">
        <v>3.2924000000000002</v>
      </c>
      <c r="GT75">
        <v>9999</v>
      </c>
      <c r="GU75">
        <v>9999</v>
      </c>
      <c r="GV75">
        <v>9999</v>
      </c>
      <c r="GW75">
        <v>999.9</v>
      </c>
      <c r="GX75">
        <v>1.8758300000000001</v>
      </c>
      <c r="GY75">
        <v>1.8767</v>
      </c>
      <c r="GZ75">
        <v>1.88293</v>
      </c>
      <c r="HA75">
        <v>1.8861399999999999</v>
      </c>
      <c r="HB75">
        <v>1.8768899999999999</v>
      </c>
      <c r="HC75">
        <v>1.88354</v>
      </c>
      <c r="HD75">
        <v>1.88235</v>
      </c>
      <c r="HE75">
        <v>1.8858299999999999</v>
      </c>
      <c r="HF75">
        <v>5</v>
      </c>
      <c r="HG75">
        <v>0</v>
      </c>
      <c r="HH75">
        <v>0</v>
      </c>
      <c r="HI75">
        <v>0</v>
      </c>
      <c r="HJ75" t="s">
        <v>407</v>
      </c>
      <c r="HK75" t="s">
        <v>408</v>
      </c>
      <c r="HL75" t="s">
        <v>409</v>
      </c>
      <c r="HM75" t="s">
        <v>409</v>
      </c>
      <c r="HN75" t="s">
        <v>409</v>
      </c>
      <c r="HO75" t="s">
        <v>409</v>
      </c>
      <c r="HP75">
        <v>0</v>
      </c>
      <c r="HQ75">
        <v>100</v>
      </c>
      <c r="HR75">
        <v>100</v>
      </c>
      <c r="HS75">
        <v>0.38600000000000001</v>
      </c>
      <c r="HT75">
        <v>6.8999999999999999E-3</v>
      </c>
      <c r="HU75">
        <v>0.42057696609300571</v>
      </c>
      <c r="HV75">
        <v>-1.525366800250961E-3</v>
      </c>
      <c r="HW75">
        <v>1.461931187239696E-6</v>
      </c>
      <c r="HX75">
        <v>-4.9129200544651127E-10</v>
      </c>
      <c r="HY75">
        <v>-4.5363030085803502E-2</v>
      </c>
      <c r="HZ75">
        <v>1.0304401366260089E-2</v>
      </c>
      <c r="IA75">
        <v>-7.4986175083245816E-4</v>
      </c>
      <c r="IB75">
        <v>1.7208249193675381E-5</v>
      </c>
      <c r="IC75">
        <v>3</v>
      </c>
      <c r="ID75">
        <v>2175</v>
      </c>
      <c r="IE75">
        <v>1</v>
      </c>
      <c r="IF75">
        <v>24</v>
      </c>
      <c r="IG75">
        <v>0.9</v>
      </c>
      <c r="IH75">
        <v>0.6</v>
      </c>
      <c r="II75">
        <v>0.18554699999999999</v>
      </c>
      <c r="IJ75">
        <v>2.7441399999999998</v>
      </c>
      <c r="IK75">
        <v>1.6015600000000001</v>
      </c>
      <c r="IL75">
        <v>2.34497</v>
      </c>
      <c r="IM75">
        <v>1.5502899999999999</v>
      </c>
      <c r="IN75">
        <v>2.34985</v>
      </c>
      <c r="IO75">
        <v>39.9437</v>
      </c>
      <c r="IP75">
        <v>16.0671</v>
      </c>
      <c r="IQ75">
        <v>18</v>
      </c>
      <c r="IR75">
        <v>597.32600000000002</v>
      </c>
      <c r="IS75">
        <v>402.13900000000001</v>
      </c>
      <c r="IT75">
        <v>25.165199999999999</v>
      </c>
      <c r="IU75">
        <v>32.3688</v>
      </c>
      <c r="IV75">
        <v>30.000800000000002</v>
      </c>
      <c r="IW75">
        <v>32.146700000000003</v>
      </c>
      <c r="IX75">
        <v>32.1297</v>
      </c>
      <c r="IY75">
        <v>3.7011799999999999</v>
      </c>
      <c r="IZ75">
        <v>57.475099999999998</v>
      </c>
      <c r="JA75">
        <v>0</v>
      </c>
      <c r="JB75">
        <v>25.1342</v>
      </c>
      <c r="JC75">
        <v>20</v>
      </c>
      <c r="JD75">
        <v>15.5848</v>
      </c>
      <c r="JE75">
        <v>99.160700000000006</v>
      </c>
      <c r="JF75">
        <v>99.166600000000003</v>
      </c>
    </row>
    <row r="76" spans="1:266" x14ac:dyDescent="0.25">
      <c r="A76">
        <v>60</v>
      </c>
      <c r="B76">
        <v>1657472433</v>
      </c>
      <c r="C76">
        <v>10347.5</v>
      </c>
      <c r="D76" t="s">
        <v>708</v>
      </c>
      <c r="E76" t="s">
        <v>709</v>
      </c>
      <c r="F76" t="s">
        <v>396</v>
      </c>
      <c r="G76" t="s">
        <v>397</v>
      </c>
      <c r="H76" t="s">
        <v>494</v>
      </c>
      <c r="I76" t="s">
        <v>582</v>
      </c>
      <c r="J76" t="s">
        <v>669</v>
      </c>
      <c r="K76">
        <v>1657472433</v>
      </c>
      <c r="L76">
        <f t="shared" si="46"/>
        <v>6.9723186326365047E-3</v>
      </c>
      <c r="M76">
        <f t="shared" si="47"/>
        <v>6.9723186326365045</v>
      </c>
      <c r="N76">
        <f t="shared" si="48"/>
        <v>21.897110098244394</v>
      </c>
      <c r="O76">
        <f t="shared" si="49"/>
        <v>370.702</v>
      </c>
      <c r="P76">
        <f t="shared" si="50"/>
        <v>288.9139720824827</v>
      </c>
      <c r="Q76">
        <f t="shared" si="51"/>
        <v>28.759650616820636</v>
      </c>
      <c r="R76">
        <f t="shared" si="52"/>
        <v>36.901157552577402</v>
      </c>
      <c r="S76">
        <f t="shared" si="53"/>
        <v>0.51257673617433597</v>
      </c>
      <c r="T76">
        <f t="shared" si="54"/>
        <v>2.9241535028279326</v>
      </c>
      <c r="U76">
        <f t="shared" si="55"/>
        <v>0.46738958721820562</v>
      </c>
      <c r="V76">
        <f t="shared" si="56"/>
        <v>0.29584570114484504</v>
      </c>
      <c r="W76">
        <f t="shared" si="57"/>
        <v>344.36439930268909</v>
      </c>
      <c r="X76">
        <f t="shared" si="58"/>
        <v>28.841447758982746</v>
      </c>
      <c r="Y76">
        <f t="shared" si="59"/>
        <v>28.0471</v>
      </c>
      <c r="Z76">
        <f t="shared" si="60"/>
        <v>3.8052719187127448</v>
      </c>
      <c r="AA76">
        <f t="shared" si="61"/>
        <v>60.135201989910215</v>
      </c>
      <c r="AB76">
        <f t="shared" si="62"/>
        <v>2.3663498638370295</v>
      </c>
      <c r="AC76">
        <f t="shared" si="63"/>
        <v>3.9350493313950579</v>
      </c>
      <c r="AD76">
        <f t="shared" si="64"/>
        <v>1.4389220548757153</v>
      </c>
      <c r="AE76">
        <f t="shared" si="65"/>
        <v>-307.47925169926987</v>
      </c>
      <c r="AF76">
        <f t="shared" si="66"/>
        <v>90.915003933759621</v>
      </c>
      <c r="AG76">
        <f t="shared" si="67"/>
        <v>6.7998241156128136</v>
      </c>
      <c r="AH76">
        <f t="shared" si="68"/>
        <v>134.59997565279167</v>
      </c>
      <c r="AI76">
        <v>0</v>
      </c>
      <c r="AJ76">
        <v>0</v>
      </c>
      <c r="AK76">
        <f t="shared" si="69"/>
        <v>1</v>
      </c>
      <c r="AL76">
        <f t="shared" si="70"/>
        <v>0</v>
      </c>
      <c r="AM76">
        <f t="shared" si="71"/>
        <v>52425.504459284988</v>
      </c>
      <c r="AN76" t="s">
        <v>400</v>
      </c>
      <c r="AO76">
        <v>12165.1</v>
      </c>
      <c r="AP76">
        <v>210.61769230769229</v>
      </c>
      <c r="AQ76">
        <v>938.28899999999999</v>
      </c>
      <c r="AR76">
        <f t="shared" si="72"/>
        <v>0.77553004212167864</v>
      </c>
      <c r="AS76">
        <v>-0.38717931741538342</v>
      </c>
      <c r="AT76" t="s">
        <v>710</v>
      </c>
      <c r="AU76">
        <v>10159.799999999999</v>
      </c>
      <c r="AV76">
        <v>777.16519230769234</v>
      </c>
      <c r="AW76">
        <v>1071.18</v>
      </c>
      <c r="AX76">
        <f t="shared" si="73"/>
        <v>0.27447749929265641</v>
      </c>
      <c r="AY76">
        <v>0.5</v>
      </c>
      <c r="AZ76">
        <f t="shared" si="74"/>
        <v>1513.1672996513446</v>
      </c>
      <c r="BA76">
        <f t="shared" si="75"/>
        <v>21.897110098244394</v>
      </c>
      <c r="BB76">
        <f t="shared" si="76"/>
        <v>207.66518820986138</v>
      </c>
      <c r="BC76">
        <f t="shared" si="77"/>
        <v>1.4726917123304473E-2</v>
      </c>
      <c r="BD76">
        <f t="shared" si="78"/>
        <v>-0.12406038200862607</v>
      </c>
      <c r="BE76">
        <f t="shared" si="79"/>
        <v>216.65095088067545</v>
      </c>
      <c r="BF76" t="s">
        <v>711</v>
      </c>
      <c r="BG76">
        <v>575.13</v>
      </c>
      <c r="BH76">
        <f t="shared" si="80"/>
        <v>575.13</v>
      </c>
      <c r="BI76">
        <f t="shared" si="81"/>
        <v>0.4630874362852182</v>
      </c>
      <c r="BJ76">
        <f t="shared" si="82"/>
        <v>0.59271204050460169</v>
      </c>
      <c r="BK76">
        <f t="shared" si="83"/>
        <v>-0.3659306254285315</v>
      </c>
      <c r="BL76">
        <f t="shared" si="84"/>
        <v>0.34165429401706043</v>
      </c>
      <c r="BM76">
        <f t="shared" si="85"/>
        <v>-0.182625037699291</v>
      </c>
      <c r="BN76">
        <f t="shared" si="86"/>
        <v>0.43862807962769523</v>
      </c>
      <c r="BO76">
        <f t="shared" si="87"/>
        <v>0.56137192037230477</v>
      </c>
      <c r="BP76">
        <v>514</v>
      </c>
      <c r="BQ76">
        <v>300</v>
      </c>
      <c r="BR76">
        <v>300</v>
      </c>
      <c r="BS76">
        <v>300</v>
      </c>
      <c r="BT76">
        <v>10159.799999999999</v>
      </c>
      <c r="BU76">
        <v>1004.64</v>
      </c>
      <c r="BV76">
        <v>-6.9345099999999996E-3</v>
      </c>
      <c r="BW76">
        <v>-1.24</v>
      </c>
      <c r="BX76" t="s">
        <v>403</v>
      </c>
      <c r="BY76" t="s">
        <v>403</v>
      </c>
      <c r="BZ76" t="s">
        <v>403</v>
      </c>
      <c r="CA76" t="s">
        <v>403</v>
      </c>
      <c r="CB76" t="s">
        <v>403</v>
      </c>
      <c r="CC76" t="s">
        <v>403</v>
      </c>
      <c r="CD76" t="s">
        <v>403</v>
      </c>
      <c r="CE76" t="s">
        <v>403</v>
      </c>
      <c r="CF76" t="s">
        <v>403</v>
      </c>
      <c r="CG76" t="s">
        <v>403</v>
      </c>
      <c r="CH76">
        <f t="shared" si="88"/>
        <v>1799.98</v>
      </c>
      <c r="CI76">
        <f t="shared" si="89"/>
        <v>1513.1672996513446</v>
      </c>
      <c r="CJ76">
        <f t="shared" si="90"/>
        <v>0.84065784044897418</v>
      </c>
      <c r="CK76">
        <f t="shared" si="91"/>
        <v>0.19131568089794837</v>
      </c>
      <c r="CL76">
        <v>6</v>
      </c>
      <c r="CM76">
        <v>0.5</v>
      </c>
      <c r="CN76" t="s">
        <v>404</v>
      </c>
      <c r="CO76">
        <v>2</v>
      </c>
      <c r="CP76">
        <v>1657472433</v>
      </c>
      <c r="CQ76">
        <v>370.702</v>
      </c>
      <c r="CR76">
        <v>400.07799999999997</v>
      </c>
      <c r="CS76">
        <v>23.771899999999999</v>
      </c>
      <c r="CT76">
        <v>15.6046</v>
      </c>
      <c r="CU76">
        <v>370.48899999999998</v>
      </c>
      <c r="CV76">
        <v>23.765999999999998</v>
      </c>
      <c r="CW76">
        <v>500.036</v>
      </c>
      <c r="CX76">
        <v>99.444100000000006</v>
      </c>
      <c r="CY76">
        <v>9.9893700000000002E-2</v>
      </c>
      <c r="CZ76">
        <v>28.623799999999999</v>
      </c>
      <c r="DA76">
        <v>28.0471</v>
      </c>
      <c r="DB76">
        <v>999.9</v>
      </c>
      <c r="DC76">
        <v>0</v>
      </c>
      <c r="DD76">
        <v>0</v>
      </c>
      <c r="DE76">
        <v>10025</v>
      </c>
      <c r="DF76">
        <v>0</v>
      </c>
      <c r="DG76">
        <v>1802.67</v>
      </c>
      <c r="DH76">
        <v>-29.3765</v>
      </c>
      <c r="DI76">
        <v>379.72800000000001</v>
      </c>
      <c r="DJ76">
        <v>406.42</v>
      </c>
      <c r="DK76">
        <v>8.1672700000000003</v>
      </c>
      <c r="DL76">
        <v>400.07799999999997</v>
      </c>
      <c r="DM76">
        <v>15.6046</v>
      </c>
      <c r="DN76">
        <v>2.3639700000000001</v>
      </c>
      <c r="DO76">
        <v>1.5517799999999999</v>
      </c>
      <c r="DP76">
        <v>20.1191</v>
      </c>
      <c r="DQ76">
        <v>13.488200000000001</v>
      </c>
      <c r="DR76">
        <v>1799.98</v>
      </c>
      <c r="DS76">
        <v>0.97801000000000005</v>
      </c>
      <c r="DT76">
        <v>2.1990300000000001E-2</v>
      </c>
      <c r="DU76">
        <v>0</v>
      </c>
      <c r="DV76">
        <v>778.07600000000002</v>
      </c>
      <c r="DW76">
        <v>5.0005300000000004</v>
      </c>
      <c r="DX76">
        <v>15187.2</v>
      </c>
      <c r="DY76">
        <v>16035.2</v>
      </c>
      <c r="DZ76">
        <v>49.686999999999998</v>
      </c>
      <c r="EA76">
        <v>50.561999999999998</v>
      </c>
      <c r="EB76">
        <v>50.25</v>
      </c>
      <c r="EC76">
        <v>50.186999999999998</v>
      </c>
      <c r="ED76">
        <v>50.75</v>
      </c>
      <c r="EE76">
        <v>1755.51</v>
      </c>
      <c r="EF76">
        <v>39.47</v>
      </c>
      <c r="EG76">
        <v>0</v>
      </c>
      <c r="EH76">
        <v>112.3999998569489</v>
      </c>
      <c r="EI76">
        <v>0</v>
      </c>
      <c r="EJ76">
        <v>777.16519230769234</v>
      </c>
      <c r="EK76">
        <v>9.4541880290444773</v>
      </c>
      <c r="EL76">
        <v>222.76581215659581</v>
      </c>
      <c r="EM76">
        <v>15159.426923076921</v>
      </c>
      <c r="EN76">
        <v>15</v>
      </c>
      <c r="EO76">
        <v>1657472397.5</v>
      </c>
      <c r="EP76" t="s">
        <v>712</v>
      </c>
      <c r="EQ76">
        <v>1657472392.5</v>
      </c>
      <c r="ER76">
        <v>1657472397.5</v>
      </c>
      <c r="ES76">
        <v>71</v>
      </c>
      <c r="ET76">
        <v>0.182</v>
      </c>
      <c r="EU76">
        <v>-1E-3</v>
      </c>
      <c r="EV76">
        <v>0.19500000000000001</v>
      </c>
      <c r="EW76">
        <v>-3.0000000000000001E-3</v>
      </c>
      <c r="EX76">
        <v>400</v>
      </c>
      <c r="EY76">
        <v>15</v>
      </c>
      <c r="EZ76">
        <v>0.05</v>
      </c>
      <c r="FA76">
        <v>0.01</v>
      </c>
      <c r="FB76">
        <v>-29.33055365853658</v>
      </c>
      <c r="FC76">
        <v>0.1387212543554498</v>
      </c>
      <c r="FD76">
        <v>4.1681036792269553E-2</v>
      </c>
      <c r="FE76">
        <v>1</v>
      </c>
      <c r="FF76">
        <v>8.2022063414634143</v>
      </c>
      <c r="FG76">
        <v>1.2608362369339061E-2</v>
      </c>
      <c r="FH76">
        <v>2.978890067941891E-2</v>
      </c>
      <c r="FI76">
        <v>1</v>
      </c>
      <c r="FJ76">
        <v>2</v>
      </c>
      <c r="FK76">
        <v>2</v>
      </c>
      <c r="FL76" t="s">
        <v>406</v>
      </c>
      <c r="FM76">
        <v>3.1158299999999999</v>
      </c>
      <c r="FN76">
        <v>2.7384400000000002</v>
      </c>
      <c r="FO76">
        <v>8.42836E-2</v>
      </c>
      <c r="FP76">
        <v>8.9478000000000002E-2</v>
      </c>
      <c r="FQ76">
        <v>0.10727100000000001</v>
      </c>
      <c r="FR76">
        <v>7.9302200000000003E-2</v>
      </c>
      <c r="FS76">
        <v>21969.5</v>
      </c>
      <c r="FT76">
        <v>22647</v>
      </c>
      <c r="FU76">
        <v>23845.1</v>
      </c>
      <c r="FV76">
        <v>25176.5</v>
      </c>
      <c r="FW76">
        <v>30680.799999999999</v>
      </c>
      <c r="FX76">
        <v>32516.799999999999</v>
      </c>
      <c r="FY76">
        <v>38009.4</v>
      </c>
      <c r="FZ76">
        <v>39174</v>
      </c>
      <c r="GA76">
        <v>2.1600299999999999</v>
      </c>
      <c r="GB76">
        <v>1.7974000000000001</v>
      </c>
      <c r="GC76">
        <v>-2.1494900000000001E-2</v>
      </c>
      <c r="GD76">
        <v>0</v>
      </c>
      <c r="GE76">
        <v>28.398</v>
      </c>
      <c r="GF76">
        <v>999.9</v>
      </c>
      <c r="GG76">
        <v>47.8</v>
      </c>
      <c r="GH76">
        <v>38.1</v>
      </c>
      <c r="GI76">
        <v>32.173099999999998</v>
      </c>
      <c r="GJ76">
        <v>61.433799999999998</v>
      </c>
      <c r="GK76">
        <v>26.494399999999999</v>
      </c>
      <c r="GL76">
        <v>1</v>
      </c>
      <c r="GM76">
        <v>0.43201000000000001</v>
      </c>
      <c r="GN76">
        <v>3.0760900000000002</v>
      </c>
      <c r="GO76">
        <v>20.343299999999999</v>
      </c>
      <c r="GP76">
        <v>5.25068</v>
      </c>
      <c r="GQ76">
        <v>12.0099</v>
      </c>
      <c r="GR76">
        <v>4.9789000000000003</v>
      </c>
      <c r="GS76">
        <v>3.2924000000000002</v>
      </c>
      <c r="GT76">
        <v>9999</v>
      </c>
      <c r="GU76">
        <v>9999</v>
      </c>
      <c r="GV76">
        <v>9999</v>
      </c>
      <c r="GW76">
        <v>999.9</v>
      </c>
      <c r="GX76">
        <v>1.87581</v>
      </c>
      <c r="GY76">
        <v>1.8767199999999999</v>
      </c>
      <c r="GZ76">
        <v>1.88296</v>
      </c>
      <c r="HA76">
        <v>1.8861399999999999</v>
      </c>
      <c r="HB76">
        <v>1.87687</v>
      </c>
      <c r="HC76">
        <v>1.8835299999999999</v>
      </c>
      <c r="HD76">
        <v>1.8823799999999999</v>
      </c>
      <c r="HE76">
        <v>1.8858299999999999</v>
      </c>
      <c r="HF76">
        <v>5</v>
      </c>
      <c r="HG76">
        <v>0</v>
      </c>
      <c r="HH76">
        <v>0</v>
      </c>
      <c r="HI76">
        <v>0</v>
      </c>
      <c r="HJ76" t="s">
        <v>407</v>
      </c>
      <c r="HK76" t="s">
        <v>408</v>
      </c>
      <c r="HL76" t="s">
        <v>409</v>
      </c>
      <c r="HM76" t="s">
        <v>409</v>
      </c>
      <c r="HN76" t="s">
        <v>409</v>
      </c>
      <c r="HO76" t="s">
        <v>409</v>
      </c>
      <c r="HP76">
        <v>0</v>
      </c>
      <c r="HQ76">
        <v>100</v>
      </c>
      <c r="HR76">
        <v>100</v>
      </c>
      <c r="HS76">
        <v>0.21299999999999999</v>
      </c>
      <c r="HT76">
        <v>5.8999999999999999E-3</v>
      </c>
      <c r="HU76">
        <v>0.60236938171763432</v>
      </c>
      <c r="HV76">
        <v>-1.525366800250961E-3</v>
      </c>
      <c r="HW76">
        <v>1.461931187239696E-6</v>
      </c>
      <c r="HX76">
        <v>-4.9129200544651127E-10</v>
      </c>
      <c r="HY76">
        <v>-4.6485383301708247E-2</v>
      </c>
      <c r="HZ76">
        <v>1.0304401366260089E-2</v>
      </c>
      <c r="IA76">
        <v>-7.4986175083245816E-4</v>
      </c>
      <c r="IB76">
        <v>1.7208249193675381E-5</v>
      </c>
      <c r="IC76">
        <v>3</v>
      </c>
      <c r="ID76">
        <v>2175</v>
      </c>
      <c r="IE76">
        <v>1</v>
      </c>
      <c r="IF76">
        <v>24</v>
      </c>
      <c r="IG76">
        <v>0.7</v>
      </c>
      <c r="IH76">
        <v>0.6</v>
      </c>
      <c r="II76">
        <v>0.99853499999999995</v>
      </c>
      <c r="IJ76">
        <v>2.6904300000000001</v>
      </c>
      <c r="IK76">
        <v>1.6015600000000001</v>
      </c>
      <c r="IL76">
        <v>2.34619</v>
      </c>
      <c r="IM76">
        <v>1.5502899999999999</v>
      </c>
      <c r="IN76">
        <v>2.35229</v>
      </c>
      <c r="IO76">
        <v>39.792499999999997</v>
      </c>
      <c r="IP76">
        <v>16.0671</v>
      </c>
      <c r="IQ76">
        <v>18</v>
      </c>
      <c r="IR76">
        <v>597.63199999999995</v>
      </c>
      <c r="IS76">
        <v>402.38299999999998</v>
      </c>
      <c r="IT76">
        <v>25.333500000000001</v>
      </c>
      <c r="IU76">
        <v>32.451999999999998</v>
      </c>
      <c r="IV76">
        <v>30.000399999999999</v>
      </c>
      <c r="IW76">
        <v>32.2348</v>
      </c>
      <c r="IX76">
        <v>32.219099999999997</v>
      </c>
      <c r="IY76">
        <v>19.972899999999999</v>
      </c>
      <c r="IZ76">
        <v>58.118899999999996</v>
      </c>
      <c r="JA76">
        <v>0</v>
      </c>
      <c r="JB76">
        <v>25.289100000000001</v>
      </c>
      <c r="JC76">
        <v>400</v>
      </c>
      <c r="JD76">
        <v>15.5221</v>
      </c>
      <c r="JE76">
        <v>99.138900000000007</v>
      </c>
      <c r="JF76">
        <v>99.143199999999993</v>
      </c>
    </row>
    <row r="77" spans="1:266" x14ac:dyDescent="0.25">
      <c r="A77">
        <v>61</v>
      </c>
      <c r="B77">
        <v>1657472590.5</v>
      </c>
      <c r="C77">
        <v>10505</v>
      </c>
      <c r="D77" t="s">
        <v>713</v>
      </c>
      <c r="E77" t="s">
        <v>714</v>
      </c>
      <c r="F77" t="s">
        <v>396</v>
      </c>
      <c r="G77" t="s">
        <v>397</v>
      </c>
      <c r="H77" t="s">
        <v>494</v>
      </c>
      <c r="I77" t="s">
        <v>582</v>
      </c>
      <c r="J77" t="s">
        <v>669</v>
      </c>
      <c r="K77">
        <v>1657472590.5</v>
      </c>
      <c r="L77">
        <f t="shared" si="46"/>
        <v>7.0236260292623883E-3</v>
      </c>
      <c r="M77">
        <f t="shared" si="47"/>
        <v>7.0236260292623882</v>
      </c>
      <c r="N77">
        <f t="shared" si="48"/>
        <v>23.323592703951668</v>
      </c>
      <c r="O77">
        <f t="shared" si="49"/>
        <v>368.87900000000002</v>
      </c>
      <c r="P77">
        <f t="shared" si="50"/>
        <v>283.34679855969773</v>
      </c>
      <c r="Q77">
        <f t="shared" si="51"/>
        <v>28.205147583661404</v>
      </c>
      <c r="R77">
        <f t="shared" si="52"/>
        <v>36.719266596270998</v>
      </c>
      <c r="S77">
        <f t="shared" si="53"/>
        <v>0.51954462289992664</v>
      </c>
      <c r="T77">
        <f t="shared" si="54"/>
        <v>2.9127305280238511</v>
      </c>
      <c r="U77">
        <f t="shared" si="55"/>
        <v>0.47301562044589585</v>
      </c>
      <c r="V77">
        <f t="shared" si="56"/>
        <v>0.29946718686633311</v>
      </c>
      <c r="W77">
        <f t="shared" si="57"/>
        <v>344.34779930194367</v>
      </c>
      <c r="X77">
        <f t="shared" si="58"/>
        <v>28.775250948359929</v>
      </c>
      <c r="Y77">
        <f t="shared" si="59"/>
        <v>27.9772</v>
      </c>
      <c r="Z77">
        <f t="shared" si="60"/>
        <v>3.7897986475740613</v>
      </c>
      <c r="AA77">
        <f t="shared" si="61"/>
        <v>60.093146048316861</v>
      </c>
      <c r="AB77">
        <f t="shared" si="62"/>
        <v>2.3573637957330997</v>
      </c>
      <c r="AC77">
        <f t="shared" si="63"/>
        <v>3.9228496937699053</v>
      </c>
      <c r="AD77">
        <f t="shared" si="64"/>
        <v>1.4324348518409615</v>
      </c>
      <c r="AE77">
        <f t="shared" si="65"/>
        <v>-309.74190789047134</v>
      </c>
      <c r="AF77">
        <f t="shared" si="66"/>
        <v>93.135162151328004</v>
      </c>
      <c r="AG77">
        <f t="shared" si="67"/>
        <v>6.9889007914907086</v>
      </c>
      <c r="AH77">
        <f t="shared" si="68"/>
        <v>134.72995435429107</v>
      </c>
      <c r="AI77">
        <v>0</v>
      </c>
      <c r="AJ77">
        <v>0</v>
      </c>
      <c r="AK77">
        <f t="shared" si="69"/>
        <v>1</v>
      </c>
      <c r="AL77">
        <f t="shared" si="70"/>
        <v>0</v>
      </c>
      <c r="AM77">
        <f t="shared" si="71"/>
        <v>52107.571450542287</v>
      </c>
      <c r="AN77" t="s">
        <v>400</v>
      </c>
      <c r="AO77">
        <v>12165.1</v>
      </c>
      <c r="AP77">
        <v>210.61769230769229</v>
      </c>
      <c r="AQ77">
        <v>938.28899999999999</v>
      </c>
      <c r="AR77">
        <f t="shared" si="72"/>
        <v>0.77553004212167864</v>
      </c>
      <c r="AS77">
        <v>-0.38717931741538342</v>
      </c>
      <c r="AT77" t="s">
        <v>715</v>
      </c>
      <c r="AU77">
        <v>10159.1</v>
      </c>
      <c r="AV77">
        <v>811.42134615384612</v>
      </c>
      <c r="AW77">
        <v>1150.0999999999999</v>
      </c>
      <c r="AX77">
        <f t="shared" si="73"/>
        <v>0.29447757051226309</v>
      </c>
      <c r="AY77">
        <v>0.5</v>
      </c>
      <c r="AZ77">
        <f t="shared" si="74"/>
        <v>1513.084499650972</v>
      </c>
      <c r="BA77">
        <f t="shared" si="75"/>
        <v>23.323592703951668</v>
      </c>
      <c r="BB77">
        <f t="shared" si="76"/>
        <v>222.78472371849071</v>
      </c>
      <c r="BC77">
        <f t="shared" si="77"/>
        <v>1.5670487687129496E-2</v>
      </c>
      <c r="BD77">
        <f t="shared" si="78"/>
        <v>-0.18416746369880874</v>
      </c>
      <c r="BE77">
        <f t="shared" si="79"/>
        <v>219.7001085985018</v>
      </c>
      <c r="BF77" t="s">
        <v>716</v>
      </c>
      <c r="BG77">
        <v>582.80999999999995</v>
      </c>
      <c r="BH77">
        <f t="shared" si="80"/>
        <v>582.80999999999995</v>
      </c>
      <c r="BI77">
        <f t="shared" si="81"/>
        <v>0.49325276062951051</v>
      </c>
      <c r="BJ77">
        <f t="shared" si="82"/>
        <v>0.59701150001966152</v>
      </c>
      <c r="BK77">
        <f t="shared" si="83"/>
        <v>-0.59584673074921413</v>
      </c>
      <c r="BL77">
        <f t="shared" si="84"/>
        <v>0.36049497800343394</v>
      </c>
      <c r="BM77">
        <f t="shared" si="85"/>
        <v>-0.29108059883757736</v>
      </c>
      <c r="BN77">
        <f t="shared" si="86"/>
        <v>0.42880837924183518</v>
      </c>
      <c r="BO77">
        <f t="shared" si="87"/>
        <v>0.57119162075816488</v>
      </c>
      <c r="BP77">
        <v>516</v>
      </c>
      <c r="BQ77">
        <v>300</v>
      </c>
      <c r="BR77">
        <v>300</v>
      </c>
      <c r="BS77">
        <v>300</v>
      </c>
      <c r="BT77">
        <v>10159.1</v>
      </c>
      <c r="BU77">
        <v>1072.04</v>
      </c>
      <c r="BV77">
        <v>-6.9342400000000004E-3</v>
      </c>
      <c r="BW77">
        <v>-1.65</v>
      </c>
      <c r="BX77" t="s">
        <v>403</v>
      </c>
      <c r="BY77" t="s">
        <v>403</v>
      </c>
      <c r="BZ77" t="s">
        <v>403</v>
      </c>
      <c r="CA77" t="s">
        <v>403</v>
      </c>
      <c r="CB77" t="s">
        <v>403</v>
      </c>
      <c r="CC77" t="s">
        <v>403</v>
      </c>
      <c r="CD77" t="s">
        <v>403</v>
      </c>
      <c r="CE77" t="s">
        <v>403</v>
      </c>
      <c r="CF77" t="s">
        <v>403</v>
      </c>
      <c r="CG77" t="s">
        <v>403</v>
      </c>
      <c r="CH77">
        <f t="shared" si="88"/>
        <v>1799.88</v>
      </c>
      <c r="CI77">
        <f t="shared" si="89"/>
        <v>1513.084499650972</v>
      </c>
      <c r="CJ77">
        <f t="shared" si="90"/>
        <v>0.8406585437090095</v>
      </c>
      <c r="CK77">
        <f t="shared" si="91"/>
        <v>0.19131708741801878</v>
      </c>
      <c r="CL77">
        <v>6</v>
      </c>
      <c r="CM77">
        <v>0.5</v>
      </c>
      <c r="CN77" t="s">
        <v>404</v>
      </c>
      <c r="CO77">
        <v>2</v>
      </c>
      <c r="CP77">
        <v>1657472590.5</v>
      </c>
      <c r="CQ77">
        <v>368.87900000000002</v>
      </c>
      <c r="CR77">
        <v>399.97199999999998</v>
      </c>
      <c r="CS77">
        <v>23.681899999999999</v>
      </c>
      <c r="CT77">
        <v>15.4543</v>
      </c>
      <c r="CU77">
        <v>368.65300000000002</v>
      </c>
      <c r="CV77">
        <v>23.6767</v>
      </c>
      <c r="CW77">
        <v>500.07</v>
      </c>
      <c r="CX77">
        <v>99.442099999999996</v>
      </c>
      <c r="CY77">
        <v>0.10074900000000001</v>
      </c>
      <c r="CZ77">
        <v>28.5703</v>
      </c>
      <c r="DA77">
        <v>27.9772</v>
      </c>
      <c r="DB77">
        <v>999.9</v>
      </c>
      <c r="DC77">
        <v>0</v>
      </c>
      <c r="DD77">
        <v>0</v>
      </c>
      <c r="DE77">
        <v>9960</v>
      </c>
      <c r="DF77">
        <v>0</v>
      </c>
      <c r="DG77">
        <v>1802.23</v>
      </c>
      <c r="DH77">
        <v>-31.093</v>
      </c>
      <c r="DI77">
        <v>377.82600000000002</v>
      </c>
      <c r="DJ77">
        <v>406.25</v>
      </c>
      <c r="DK77">
        <v>8.2276199999999999</v>
      </c>
      <c r="DL77">
        <v>399.97199999999998</v>
      </c>
      <c r="DM77">
        <v>15.4543</v>
      </c>
      <c r="DN77">
        <v>2.3549799999999999</v>
      </c>
      <c r="DO77">
        <v>1.53681</v>
      </c>
      <c r="DP77">
        <v>20.057500000000001</v>
      </c>
      <c r="DQ77">
        <v>13.339399999999999</v>
      </c>
      <c r="DR77">
        <v>1799.88</v>
      </c>
      <c r="DS77">
        <v>0.977989</v>
      </c>
      <c r="DT77">
        <v>2.2010800000000001E-2</v>
      </c>
      <c r="DU77">
        <v>0</v>
      </c>
      <c r="DV77">
        <v>812.37199999999996</v>
      </c>
      <c r="DW77">
        <v>5.0005300000000004</v>
      </c>
      <c r="DX77">
        <v>15839.9</v>
      </c>
      <c r="DY77">
        <v>16034.1</v>
      </c>
      <c r="DZ77">
        <v>49.936999999999998</v>
      </c>
      <c r="EA77">
        <v>50.811999999999998</v>
      </c>
      <c r="EB77">
        <v>50.5</v>
      </c>
      <c r="EC77">
        <v>50.436999999999998</v>
      </c>
      <c r="ED77">
        <v>51</v>
      </c>
      <c r="EE77">
        <v>1755.37</v>
      </c>
      <c r="EF77">
        <v>39.51</v>
      </c>
      <c r="EG77">
        <v>0</v>
      </c>
      <c r="EH77">
        <v>156.79999995231631</v>
      </c>
      <c r="EI77">
        <v>0</v>
      </c>
      <c r="EJ77">
        <v>811.42134615384612</v>
      </c>
      <c r="EK77">
        <v>9.4664273561735026</v>
      </c>
      <c r="EL77">
        <v>180.48205128162979</v>
      </c>
      <c r="EM77">
        <v>15819.396153846161</v>
      </c>
      <c r="EN77">
        <v>15</v>
      </c>
      <c r="EO77">
        <v>1657472502.5</v>
      </c>
      <c r="EP77" t="s">
        <v>717</v>
      </c>
      <c r="EQ77">
        <v>1657472499.5</v>
      </c>
      <c r="ER77">
        <v>1657472502.5</v>
      </c>
      <c r="ES77">
        <v>72</v>
      </c>
      <c r="ET77">
        <v>1.2E-2</v>
      </c>
      <c r="EU77">
        <v>0</v>
      </c>
      <c r="EV77">
        <v>0.20699999999999999</v>
      </c>
      <c r="EW77">
        <v>-3.0000000000000001E-3</v>
      </c>
      <c r="EX77">
        <v>400</v>
      </c>
      <c r="EY77">
        <v>16</v>
      </c>
      <c r="EZ77">
        <v>0.1</v>
      </c>
      <c r="FA77">
        <v>0.01</v>
      </c>
      <c r="FB77">
        <v>-31.039185</v>
      </c>
      <c r="FC77">
        <v>-0.42415609756095168</v>
      </c>
      <c r="FD77">
        <v>5.9264793722748857E-2</v>
      </c>
      <c r="FE77">
        <v>1</v>
      </c>
      <c r="FF77">
        <v>8.2371810000000014</v>
      </c>
      <c r="FG77">
        <v>4.5676772983103721E-2</v>
      </c>
      <c r="FH77">
        <v>1.9278511846094259E-2</v>
      </c>
      <c r="FI77">
        <v>1</v>
      </c>
      <c r="FJ77">
        <v>2</v>
      </c>
      <c r="FK77">
        <v>2</v>
      </c>
      <c r="FL77" t="s">
        <v>406</v>
      </c>
      <c r="FM77">
        <v>3.1161599999999998</v>
      </c>
      <c r="FN77">
        <v>2.7387299999999999</v>
      </c>
      <c r="FO77">
        <v>8.3934099999999998E-2</v>
      </c>
      <c r="FP77">
        <v>8.9433899999999997E-2</v>
      </c>
      <c r="FQ77">
        <v>0.10696</v>
      </c>
      <c r="FR77">
        <v>7.8714999999999993E-2</v>
      </c>
      <c r="FS77">
        <v>21973.4</v>
      </c>
      <c r="FT77">
        <v>22643.7</v>
      </c>
      <c r="FU77">
        <v>23840.7</v>
      </c>
      <c r="FV77">
        <v>25172</v>
      </c>
      <c r="FW77">
        <v>30686.2</v>
      </c>
      <c r="FX77">
        <v>32532.1</v>
      </c>
      <c r="FY77">
        <v>38002.9</v>
      </c>
      <c r="FZ77">
        <v>39167.599999999999</v>
      </c>
      <c r="GA77">
        <v>2.1599499999999998</v>
      </c>
      <c r="GB77">
        <v>1.7959000000000001</v>
      </c>
      <c r="GC77">
        <v>-2.5138299999999999E-2</v>
      </c>
      <c r="GD77">
        <v>0</v>
      </c>
      <c r="GE77">
        <v>28.387499999999999</v>
      </c>
      <c r="GF77">
        <v>999.9</v>
      </c>
      <c r="GG77">
        <v>48.1</v>
      </c>
      <c r="GH77">
        <v>38.1</v>
      </c>
      <c r="GI77">
        <v>32.374400000000001</v>
      </c>
      <c r="GJ77">
        <v>61.813800000000001</v>
      </c>
      <c r="GK77">
        <v>26.254000000000001</v>
      </c>
      <c r="GL77">
        <v>1</v>
      </c>
      <c r="GM77">
        <v>0.43724299999999999</v>
      </c>
      <c r="GN77">
        <v>2.5641500000000002</v>
      </c>
      <c r="GO77">
        <v>20.352799999999998</v>
      </c>
      <c r="GP77">
        <v>5.2532300000000003</v>
      </c>
      <c r="GQ77">
        <v>12.0099</v>
      </c>
      <c r="GR77">
        <v>4.9797000000000002</v>
      </c>
      <c r="GS77">
        <v>3.2930000000000001</v>
      </c>
      <c r="GT77">
        <v>9999</v>
      </c>
      <c r="GU77">
        <v>9999</v>
      </c>
      <c r="GV77">
        <v>9999</v>
      </c>
      <c r="GW77">
        <v>999.9</v>
      </c>
      <c r="GX77">
        <v>1.8758699999999999</v>
      </c>
      <c r="GY77">
        <v>1.8767199999999999</v>
      </c>
      <c r="GZ77">
        <v>1.88297</v>
      </c>
      <c r="HA77">
        <v>1.8861399999999999</v>
      </c>
      <c r="HB77">
        <v>1.8769199999999999</v>
      </c>
      <c r="HC77">
        <v>1.88354</v>
      </c>
      <c r="HD77">
        <v>1.88239</v>
      </c>
      <c r="HE77">
        <v>1.8858299999999999</v>
      </c>
      <c r="HF77">
        <v>5</v>
      </c>
      <c r="HG77">
        <v>0</v>
      </c>
      <c r="HH77">
        <v>0</v>
      </c>
      <c r="HI77">
        <v>0</v>
      </c>
      <c r="HJ77" t="s">
        <v>407</v>
      </c>
      <c r="HK77" t="s">
        <v>408</v>
      </c>
      <c r="HL77" t="s">
        <v>409</v>
      </c>
      <c r="HM77" t="s">
        <v>409</v>
      </c>
      <c r="HN77" t="s">
        <v>409</v>
      </c>
      <c r="HO77" t="s">
        <v>409</v>
      </c>
      <c r="HP77">
        <v>0</v>
      </c>
      <c r="HQ77">
        <v>100</v>
      </c>
      <c r="HR77">
        <v>100</v>
      </c>
      <c r="HS77">
        <v>0.22600000000000001</v>
      </c>
      <c r="HT77">
        <v>5.1999999999999998E-3</v>
      </c>
      <c r="HU77">
        <v>0.61419837973057789</v>
      </c>
      <c r="HV77">
        <v>-1.525366800250961E-3</v>
      </c>
      <c r="HW77">
        <v>1.461931187239696E-6</v>
      </c>
      <c r="HX77">
        <v>-4.9129200544651127E-10</v>
      </c>
      <c r="HY77">
        <v>-4.6822566424577251E-2</v>
      </c>
      <c r="HZ77">
        <v>1.0304401366260089E-2</v>
      </c>
      <c r="IA77">
        <v>-7.4986175083245816E-4</v>
      </c>
      <c r="IB77">
        <v>1.7208249193675381E-5</v>
      </c>
      <c r="IC77">
        <v>3</v>
      </c>
      <c r="ID77">
        <v>2175</v>
      </c>
      <c r="IE77">
        <v>1</v>
      </c>
      <c r="IF77">
        <v>24</v>
      </c>
      <c r="IG77">
        <v>1.5</v>
      </c>
      <c r="IH77">
        <v>1.5</v>
      </c>
      <c r="II77">
        <v>0.99853499999999995</v>
      </c>
      <c r="IJ77">
        <v>2.6904300000000001</v>
      </c>
      <c r="IK77">
        <v>1.6015600000000001</v>
      </c>
      <c r="IL77">
        <v>2.34375</v>
      </c>
      <c r="IM77">
        <v>1.5502899999999999</v>
      </c>
      <c r="IN77">
        <v>2.34253</v>
      </c>
      <c r="IO77">
        <v>39.666899999999998</v>
      </c>
      <c r="IP77">
        <v>16.058299999999999</v>
      </c>
      <c r="IQ77">
        <v>18</v>
      </c>
      <c r="IR77">
        <v>598.49400000000003</v>
      </c>
      <c r="IS77">
        <v>402.13</v>
      </c>
      <c r="IT77">
        <v>25.489899999999999</v>
      </c>
      <c r="IU77">
        <v>32.540500000000002</v>
      </c>
      <c r="IV77">
        <v>30</v>
      </c>
      <c r="IW77">
        <v>32.333599999999997</v>
      </c>
      <c r="IX77">
        <v>32.3215</v>
      </c>
      <c r="IY77">
        <v>19.965199999999999</v>
      </c>
      <c r="IZ77">
        <v>58.561900000000001</v>
      </c>
      <c r="JA77">
        <v>0</v>
      </c>
      <c r="JB77">
        <v>25.502199999999998</v>
      </c>
      <c r="JC77">
        <v>400</v>
      </c>
      <c r="JD77">
        <v>15.4687</v>
      </c>
      <c r="JE77">
        <v>99.121300000000005</v>
      </c>
      <c r="JF77">
        <v>99.126400000000004</v>
      </c>
    </row>
    <row r="78" spans="1:266" x14ac:dyDescent="0.25">
      <c r="A78">
        <v>62</v>
      </c>
      <c r="B78">
        <v>1657472706.5</v>
      </c>
      <c r="C78">
        <v>10621</v>
      </c>
      <c r="D78" t="s">
        <v>718</v>
      </c>
      <c r="E78" t="s">
        <v>719</v>
      </c>
      <c r="F78" t="s">
        <v>396</v>
      </c>
      <c r="G78" t="s">
        <v>397</v>
      </c>
      <c r="H78" t="s">
        <v>494</v>
      </c>
      <c r="I78" t="s">
        <v>582</v>
      </c>
      <c r="J78" t="s">
        <v>669</v>
      </c>
      <c r="K78">
        <v>1657472706.5</v>
      </c>
      <c r="L78">
        <f t="shared" si="46"/>
        <v>7.0750603641364608E-3</v>
      </c>
      <c r="M78">
        <f t="shared" si="47"/>
        <v>7.0750603641364611</v>
      </c>
      <c r="N78">
        <f t="shared" si="48"/>
        <v>27.886732640107482</v>
      </c>
      <c r="O78">
        <f t="shared" si="49"/>
        <v>462.77300000000002</v>
      </c>
      <c r="P78">
        <f t="shared" si="50"/>
        <v>361.86728984779319</v>
      </c>
      <c r="Q78">
        <f t="shared" si="51"/>
        <v>36.020832554151404</v>
      </c>
      <c r="R78">
        <f t="shared" si="52"/>
        <v>46.065143800628505</v>
      </c>
      <c r="S78">
        <f t="shared" si="53"/>
        <v>0.53038909117913446</v>
      </c>
      <c r="T78">
        <f t="shared" si="54"/>
        <v>2.9186425746989659</v>
      </c>
      <c r="U78">
        <f t="shared" si="55"/>
        <v>0.48208265805230488</v>
      </c>
      <c r="V78">
        <f t="shared" si="56"/>
        <v>0.30527432499438034</v>
      </c>
      <c r="W78">
        <f t="shared" si="57"/>
        <v>344.37379930217463</v>
      </c>
      <c r="X78">
        <f t="shared" si="58"/>
        <v>28.779807808248744</v>
      </c>
      <c r="Y78">
        <f t="shared" si="59"/>
        <v>27.9985</v>
      </c>
      <c r="Z78">
        <f t="shared" si="60"/>
        <v>3.7945078530085339</v>
      </c>
      <c r="AA78">
        <f t="shared" si="61"/>
        <v>60.578965956283945</v>
      </c>
      <c r="AB78">
        <f t="shared" si="62"/>
        <v>2.3789336568400503</v>
      </c>
      <c r="AC78">
        <f t="shared" si="63"/>
        <v>3.926996143441567</v>
      </c>
      <c r="AD78">
        <f t="shared" si="64"/>
        <v>1.4155741961684836</v>
      </c>
      <c r="AE78">
        <f t="shared" si="65"/>
        <v>-312.0101620584179</v>
      </c>
      <c r="AF78">
        <f t="shared" si="66"/>
        <v>92.836416507430684</v>
      </c>
      <c r="AG78">
        <f t="shared" si="67"/>
        <v>6.9537386891177286</v>
      </c>
      <c r="AH78">
        <f t="shared" si="68"/>
        <v>132.15379244030515</v>
      </c>
      <c r="AI78">
        <v>0</v>
      </c>
      <c r="AJ78">
        <v>0</v>
      </c>
      <c r="AK78">
        <f t="shared" si="69"/>
        <v>1</v>
      </c>
      <c r="AL78">
        <f t="shared" si="70"/>
        <v>0</v>
      </c>
      <c r="AM78">
        <f t="shared" si="71"/>
        <v>52273.645834199691</v>
      </c>
      <c r="AN78" t="s">
        <v>400</v>
      </c>
      <c r="AO78">
        <v>12165.1</v>
      </c>
      <c r="AP78">
        <v>210.61769230769229</v>
      </c>
      <c r="AQ78">
        <v>938.28899999999999</v>
      </c>
      <c r="AR78">
        <f t="shared" si="72"/>
        <v>0.77553004212167864</v>
      </c>
      <c r="AS78">
        <v>-0.38717931741538342</v>
      </c>
      <c r="AT78" t="s">
        <v>720</v>
      </c>
      <c r="AU78">
        <v>10158.200000000001</v>
      </c>
      <c r="AV78">
        <v>843.13357692307704</v>
      </c>
      <c r="AW78">
        <v>1216.18</v>
      </c>
      <c r="AX78">
        <f t="shared" si="73"/>
        <v>0.30673619289654741</v>
      </c>
      <c r="AY78">
        <v>0.5</v>
      </c>
      <c r="AZ78">
        <f t="shared" si="74"/>
        <v>1513.2017996510872</v>
      </c>
      <c r="BA78">
        <f t="shared" si="75"/>
        <v>27.886732640107482</v>
      </c>
      <c r="BB78">
        <f t="shared" si="76"/>
        <v>232.07687955458928</v>
      </c>
      <c r="BC78">
        <f t="shared" si="77"/>
        <v>1.8684825754266377E-2</v>
      </c>
      <c r="BD78">
        <f t="shared" si="78"/>
        <v>-0.22849495962768673</v>
      </c>
      <c r="BE78">
        <f t="shared" si="79"/>
        <v>222.00435189740955</v>
      </c>
      <c r="BF78" t="s">
        <v>721</v>
      </c>
      <c r="BG78">
        <v>597.87</v>
      </c>
      <c r="BH78">
        <f t="shared" si="80"/>
        <v>597.87</v>
      </c>
      <c r="BI78">
        <f t="shared" si="81"/>
        <v>0.50840336134453779</v>
      </c>
      <c r="BJ78">
        <f t="shared" si="82"/>
        <v>0.60333234635849808</v>
      </c>
      <c r="BK78">
        <f t="shared" si="83"/>
        <v>-0.8163204756491268</v>
      </c>
      <c r="BL78">
        <f t="shared" si="84"/>
        <v>0.37098290202726214</v>
      </c>
      <c r="BM78">
        <f t="shared" si="85"/>
        <v>-0.38189083046476935</v>
      </c>
      <c r="BN78">
        <f t="shared" si="86"/>
        <v>0.42782581525663149</v>
      </c>
      <c r="BO78">
        <f t="shared" si="87"/>
        <v>0.57217418474336856</v>
      </c>
      <c r="BP78">
        <v>518</v>
      </c>
      <c r="BQ78">
        <v>300</v>
      </c>
      <c r="BR78">
        <v>300</v>
      </c>
      <c r="BS78">
        <v>300</v>
      </c>
      <c r="BT78">
        <v>10158.200000000001</v>
      </c>
      <c r="BU78">
        <v>1134.55</v>
      </c>
      <c r="BV78">
        <v>-6.9336500000000004E-3</v>
      </c>
      <c r="BW78">
        <v>-0.42</v>
      </c>
      <c r="BX78" t="s">
        <v>403</v>
      </c>
      <c r="BY78" t="s">
        <v>403</v>
      </c>
      <c r="BZ78" t="s">
        <v>403</v>
      </c>
      <c r="CA78" t="s">
        <v>403</v>
      </c>
      <c r="CB78" t="s">
        <v>403</v>
      </c>
      <c r="CC78" t="s">
        <v>403</v>
      </c>
      <c r="CD78" t="s">
        <v>403</v>
      </c>
      <c r="CE78" t="s">
        <v>403</v>
      </c>
      <c r="CF78" t="s">
        <v>403</v>
      </c>
      <c r="CG78" t="s">
        <v>403</v>
      </c>
      <c r="CH78">
        <f t="shared" si="88"/>
        <v>1800.02</v>
      </c>
      <c r="CI78">
        <f t="shared" si="89"/>
        <v>1513.2017996510872</v>
      </c>
      <c r="CJ78">
        <f t="shared" si="90"/>
        <v>0.84065832582476152</v>
      </c>
      <c r="CK78">
        <f t="shared" si="91"/>
        <v>0.19131665164952313</v>
      </c>
      <c r="CL78">
        <v>6</v>
      </c>
      <c r="CM78">
        <v>0.5</v>
      </c>
      <c r="CN78" t="s">
        <v>404</v>
      </c>
      <c r="CO78">
        <v>2</v>
      </c>
      <c r="CP78">
        <v>1657472706.5</v>
      </c>
      <c r="CQ78">
        <v>462.77300000000002</v>
      </c>
      <c r="CR78">
        <v>500.16800000000001</v>
      </c>
      <c r="CS78">
        <v>23.898900000000001</v>
      </c>
      <c r="CT78">
        <v>15.6113</v>
      </c>
      <c r="CU78">
        <v>462.50099999999998</v>
      </c>
      <c r="CV78">
        <v>23.889900000000001</v>
      </c>
      <c r="CW78">
        <v>499.97399999999999</v>
      </c>
      <c r="CX78">
        <v>99.441699999999997</v>
      </c>
      <c r="CY78">
        <v>9.9854499999999999E-2</v>
      </c>
      <c r="CZ78">
        <v>28.5885</v>
      </c>
      <c r="DA78">
        <v>27.9985</v>
      </c>
      <c r="DB78">
        <v>999.9</v>
      </c>
      <c r="DC78">
        <v>0</v>
      </c>
      <c r="DD78">
        <v>0</v>
      </c>
      <c r="DE78">
        <v>9993.75</v>
      </c>
      <c r="DF78">
        <v>0</v>
      </c>
      <c r="DG78">
        <v>1801.36</v>
      </c>
      <c r="DH78">
        <v>-37.3947</v>
      </c>
      <c r="DI78">
        <v>474.10399999999998</v>
      </c>
      <c r="DJ78">
        <v>508.1</v>
      </c>
      <c r="DK78">
        <v>8.2876600000000007</v>
      </c>
      <c r="DL78">
        <v>500.16800000000001</v>
      </c>
      <c r="DM78">
        <v>15.6113</v>
      </c>
      <c r="DN78">
        <v>2.3765499999999999</v>
      </c>
      <c r="DO78">
        <v>1.5524100000000001</v>
      </c>
      <c r="DP78">
        <v>20.204899999999999</v>
      </c>
      <c r="DQ78">
        <v>13.494400000000001</v>
      </c>
      <c r="DR78">
        <v>1800.02</v>
      </c>
      <c r="DS78">
        <v>0.977993</v>
      </c>
      <c r="DT78">
        <v>2.2007200000000001E-2</v>
      </c>
      <c r="DU78">
        <v>0</v>
      </c>
      <c r="DV78">
        <v>843.93600000000004</v>
      </c>
      <c r="DW78">
        <v>5.0005300000000004</v>
      </c>
      <c r="DX78">
        <v>16451</v>
      </c>
      <c r="DY78">
        <v>16035.4</v>
      </c>
      <c r="DZ78">
        <v>50.125</v>
      </c>
      <c r="EA78">
        <v>51.125</v>
      </c>
      <c r="EB78">
        <v>50.686999999999998</v>
      </c>
      <c r="EC78">
        <v>50.686999999999998</v>
      </c>
      <c r="ED78">
        <v>51.25</v>
      </c>
      <c r="EE78">
        <v>1755.52</v>
      </c>
      <c r="EF78">
        <v>39.5</v>
      </c>
      <c r="EG78">
        <v>0</v>
      </c>
      <c r="EH78">
        <v>115.7000000476837</v>
      </c>
      <c r="EI78">
        <v>0</v>
      </c>
      <c r="EJ78">
        <v>843.13357692307704</v>
      </c>
      <c r="EK78">
        <v>7.1950427164196586</v>
      </c>
      <c r="EL78">
        <v>138.76581179044831</v>
      </c>
      <c r="EM78">
        <v>16435.56538461538</v>
      </c>
      <c r="EN78">
        <v>15</v>
      </c>
      <c r="EO78">
        <v>1657472673</v>
      </c>
      <c r="EP78" t="s">
        <v>722</v>
      </c>
      <c r="EQ78">
        <v>1657472662</v>
      </c>
      <c r="ER78">
        <v>1657472673</v>
      </c>
      <c r="ES78">
        <v>73</v>
      </c>
      <c r="ET78">
        <v>0.1</v>
      </c>
      <c r="EU78">
        <v>3.0000000000000001E-3</v>
      </c>
      <c r="EV78">
        <v>0.255</v>
      </c>
      <c r="EW78">
        <v>0</v>
      </c>
      <c r="EX78">
        <v>500</v>
      </c>
      <c r="EY78">
        <v>16</v>
      </c>
      <c r="EZ78">
        <v>0.04</v>
      </c>
      <c r="FA78">
        <v>0.01</v>
      </c>
      <c r="FB78">
        <v>-37.276222500000003</v>
      </c>
      <c r="FC78">
        <v>0.18721688555342969</v>
      </c>
      <c r="FD78">
        <v>9.6593642356782319E-2</v>
      </c>
      <c r="FE78">
        <v>1</v>
      </c>
      <c r="FF78">
        <v>8.28834625</v>
      </c>
      <c r="FG78">
        <v>8.1344127579725173E-2</v>
      </c>
      <c r="FH78">
        <v>5.7332741068585859E-2</v>
      </c>
      <c r="FI78">
        <v>1</v>
      </c>
      <c r="FJ78">
        <v>2</v>
      </c>
      <c r="FK78">
        <v>2</v>
      </c>
      <c r="FL78" t="s">
        <v>406</v>
      </c>
      <c r="FM78">
        <v>3.1160899999999998</v>
      </c>
      <c r="FN78">
        <v>2.73813</v>
      </c>
      <c r="FO78">
        <v>9.9735900000000002E-2</v>
      </c>
      <c r="FP78">
        <v>0.105638</v>
      </c>
      <c r="FQ78">
        <v>0.10761900000000001</v>
      </c>
      <c r="FR78">
        <v>7.9292299999999996E-2</v>
      </c>
      <c r="FS78">
        <v>21592.3</v>
      </c>
      <c r="FT78">
        <v>22237.599999999999</v>
      </c>
      <c r="FU78">
        <v>23838.6</v>
      </c>
      <c r="FV78">
        <v>25168.799999999999</v>
      </c>
      <c r="FW78">
        <v>30660.9</v>
      </c>
      <c r="FX78">
        <v>32508.3</v>
      </c>
      <c r="FY78">
        <v>37999.800000000003</v>
      </c>
      <c r="FZ78">
        <v>39163.599999999999</v>
      </c>
      <c r="GA78">
        <v>2.1590199999999999</v>
      </c>
      <c r="GB78">
        <v>1.79505</v>
      </c>
      <c r="GC78">
        <v>-2.8967900000000001E-2</v>
      </c>
      <c r="GD78">
        <v>0</v>
      </c>
      <c r="GE78">
        <v>28.4712</v>
      </c>
      <c r="GF78">
        <v>999.9</v>
      </c>
      <c r="GG78">
        <v>48.2</v>
      </c>
      <c r="GH78">
        <v>38.1</v>
      </c>
      <c r="GI78">
        <v>32.4437</v>
      </c>
      <c r="GJ78">
        <v>61.943800000000003</v>
      </c>
      <c r="GK78">
        <v>26.4984</v>
      </c>
      <c r="GL78">
        <v>1</v>
      </c>
      <c r="GM78">
        <v>0.44407000000000002</v>
      </c>
      <c r="GN78">
        <v>3.1560899999999998</v>
      </c>
      <c r="GO78">
        <v>20.342099999999999</v>
      </c>
      <c r="GP78">
        <v>5.24979</v>
      </c>
      <c r="GQ78">
        <v>12.0099</v>
      </c>
      <c r="GR78">
        <v>4.9785500000000003</v>
      </c>
      <c r="GS78">
        <v>3.2922500000000001</v>
      </c>
      <c r="GT78">
        <v>9999</v>
      </c>
      <c r="GU78">
        <v>9999</v>
      </c>
      <c r="GV78">
        <v>9999</v>
      </c>
      <c r="GW78">
        <v>999.9</v>
      </c>
      <c r="GX78">
        <v>1.87584</v>
      </c>
      <c r="GY78">
        <v>1.87673</v>
      </c>
      <c r="GZ78">
        <v>1.8829800000000001</v>
      </c>
      <c r="HA78">
        <v>1.8861399999999999</v>
      </c>
      <c r="HB78">
        <v>1.8768899999999999</v>
      </c>
      <c r="HC78">
        <v>1.88354</v>
      </c>
      <c r="HD78">
        <v>1.8824399999999999</v>
      </c>
      <c r="HE78">
        <v>1.88584</v>
      </c>
      <c r="HF78">
        <v>5</v>
      </c>
      <c r="HG78">
        <v>0</v>
      </c>
      <c r="HH78">
        <v>0</v>
      </c>
      <c r="HI78">
        <v>0</v>
      </c>
      <c r="HJ78" t="s">
        <v>407</v>
      </c>
      <c r="HK78" t="s">
        <v>408</v>
      </c>
      <c r="HL78" t="s">
        <v>409</v>
      </c>
      <c r="HM78" t="s">
        <v>409</v>
      </c>
      <c r="HN78" t="s">
        <v>409</v>
      </c>
      <c r="HO78" t="s">
        <v>409</v>
      </c>
      <c r="HP78">
        <v>0</v>
      </c>
      <c r="HQ78">
        <v>100</v>
      </c>
      <c r="HR78">
        <v>100</v>
      </c>
      <c r="HS78">
        <v>0.27200000000000002</v>
      </c>
      <c r="HT78">
        <v>8.9999999999999993E-3</v>
      </c>
      <c r="HU78">
        <v>0.71400419415339633</v>
      </c>
      <c r="HV78">
        <v>-1.525366800250961E-3</v>
      </c>
      <c r="HW78">
        <v>1.461931187239696E-6</v>
      </c>
      <c r="HX78">
        <v>-4.9129200544651127E-10</v>
      </c>
      <c r="HY78">
        <v>-4.3759474962057017E-2</v>
      </c>
      <c r="HZ78">
        <v>1.0304401366260089E-2</v>
      </c>
      <c r="IA78">
        <v>-7.4986175083245816E-4</v>
      </c>
      <c r="IB78">
        <v>1.7208249193675381E-5</v>
      </c>
      <c r="IC78">
        <v>3</v>
      </c>
      <c r="ID78">
        <v>2175</v>
      </c>
      <c r="IE78">
        <v>1</v>
      </c>
      <c r="IF78">
        <v>24</v>
      </c>
      <c r="IG78">
        <v>0.7</v>
      </c>
      <c r="IH78">
        <v>0.6</v>
      </c>
      <c r="II78">
        <v>1.1950700000000001</v>
      </c>
      <c r="IJ78">
        <v>2.6843300000000001</v>
      </c>
      <c r="IK78">
        <v>1.6015600000000001</v>
      </c>
      <c r="IL78">
        <v>2.34497</v>
      </c>
      <c r="IM78">
        <v>1.5502899999999999</v>
      </c>
      <c r="IN78">
        <v>2.3730500000000001</v>
      </c>
      <c r="IO78">
        <v>39.641800000000003</v>
      </c>
      <c r="IP78">
        <v>16.049600000000002</v>
      </c>
      <c r="IQ78">
        <v>18</v>
      </c>
      <c r="IR78">
        <v>598.52499999999998</v>
      </c>
      <c r="IS78">
        <v>402.06799999999998</v>
      </c>
      <c r="IT78">
        <v>25.168600000000001</v>
      </c>
      <c r="IU78">
        <v>32.603999999999999</v>
      </c>
      <c r="IV78">
        <v>30.0002</v>
      </c>
      <c r="IW78">
        <v>32.407400000000003</v>
      </c>
      <c r="IX78">
        <v>32.3917</v>
      </c>
      <c r="IY78">
        <v>23.916499999999999</v>
      </c>
      <c r="IZ78">
        <v>58.323700000000002</v>
      </c>
      <c r="JA78">
        <v>0</v>
      </c>
      <c r="JB78">
        <v>25.1602</v>
      </c>
      <c r="JC78">
        <v>500</v>
      </c>
      <c r="JD78">
        <v>15.6333</v>
      </c>
      <c r="JE78">
        <v>99.113</v>
      </c>
      <c r="JF78">
        <v>99.115399999999994</v>
      </c>
    </row>
    <row r="79" spans="1:266" x14ac:dyDescent="0.25">
      <c r="A79">
        <v>63</v>
      </c>
      <c r="B79">
        <v>1657472819</v>
      </c>
      <c r="C79">
        <v>10733.5</v>
      </c>
      <c r="D79" t="s">
        <v>723</v>
      </c>
      <c r="E79" t="s">
        <v>724</v>
      </c>
      <c r="F79" t="s">
        <v>396</v>
      </c>
      <c r="G79" t="s">
        <v>397</v>
      </c>
      <c r="H79" t="s">
        <v>494</v>
      </c>
      <c r="I79" t="s">
        <v>582</v>
      </c>
      <c r="J79" t="s">
        <v>669</v>
      </c>
      <c r="K79">
        <v>1657472819</v>
      </c>
      <c r="L79">
        <f t="shared" si="46"/>
        <v>7.0258742989837497E-3</v>
      </c>
      <c r="M79">
        <f t="shared" si="47"/>
        <v>7.0258742989837497</v>
      </c>
      <c r="N79">
        <f t="shared" si="48"/>
        <v>31.224287469415223</v>
      </c>
      <c r="O79">
        <f t="shared" si="49"/>
        <v>557.81899999999996</v>
      </c>
      <c r="P79">
        <f t="shared" si="50"/>
        <v>442.97427324523403</v>
      </c>
      <c r="Q79">
        <f t="shared" si="51"/>
        <v>44.092608689639022</v>
      </c>
      <c r="R79">
        <f t="shared" si="52"/>
        <v>55.523980448023394</v>
      </c>
      <c r="S79">
        <f t="shared" si="53"/>
        <v>0.52520427780363399</v>
      </c>
      <c r="T79">
        <f t="shared" si="54"/>
        <v>2.9152872377077061</v>
      </c>
      <c r="U79">
        <f t="shared" si="55"/>
        <v>0.47774322407254705</v>
      </c>
      <c r="V79">
        <f t="shared" si="56"/>
        <v>0.30249548516182356</v>
      </c>
      <c r="W79">
        <f t="shared" si="57"/>
        <v>344.3604993021475</v>
      </c>
      <c r="X79">
        <f t="shared" si="58"/>
        <v>28.863659542465609</v>
      </c>
      <c r="Y79">
        <f t="shared" si="59"/>
        <v>28.0032</v>
      </c>
      <c r="Z79">
        <f t="shared" si="60"/>
        <v>3.7955476607302683</v>
      </c>
      <c r="AA79">
        <f t="shared" si="61"/>
        <v>60.28369441851288</v>
      </c>
      <c r="AB79">
        <f t="shared" si="62"/>
        <v>2.3770979236480398</v>
      </c>
      <c r="AC79">
        <f t="shared" si="63"/>
        <v>3.9431855439139158</v>
      </c>
      <c r="AD79">
        <f t="shared" si="64"/>
        <v>1.4184497370822284</v>
      </c>
      <c r="AE79">
        <f t="shared" si="65"/>
        <v>-309.84105658518337</v>
      </c>
      <c r="AF79">
        <f t="shared" si="66"/>
        <v>103.13427520001156</v>
      </c>
      <c r="AG79">
        <f t="shared" si="67"/>
        <v>7.7368847532814913</v>
      </c>
      <c r="AH79">
        <f t="shared" si="68"/>
        <v>145.39060267025721</v>
      </c>
      <c r="AI79">
        <v>0</v>
      </c>
      <c r="AJ79">
        <v>0</v>
      </c>
      <c r="AK79">
        <f t="shared" si="69"/>
        <v>1</v>
      </c>
      <c r="AL79">
        <f t="shared" si="70"/>
        <v>0</v>
      </c>
      <c r="AM79">
        <f t="shared" si="71"/>
        <v>52165.229622788611</v>
      </c>
      <c r="AN79" t="s">
        <v>400</v>
      </c>
      <c r="AO79">
        <v>12165.1</v>
      </c>
      <c r="AP79">
        <v>210.61769230769229</v>
      </c>
      <c r="AQ79">
        <v>938.28899999999999</v>
      </c>
      <c r="AR79">
        <f t="shared" si="72"/>
        <v>0.77553004212167864</v>
      </c>
      <c r="AS79">
        <v>-0.38717931741538342</v>
      </c>
      <c r="AT79" t="s">
        <v>725</v>
      </c>
      <c r="AU79">
        <v>10158.1</v>
      </c>
      <c r="AV79">
        <v>854.35484000000008</v>
      </c>
      <c r="AW79">
        <v>1240.57</v>
      </c>
      <c r="AX79">
        <f t="shared" si="73"/>
        <v>0.31132073159918416</v>
      </c>
      <c r="AY79">
        <v>0.5</v>
      </c>
      <c r="AZ79">
        <f t="shared" si="74"/>
        <v>1513.1429996510738</v>
      </c>
      <c r="BA79">
        <f t="shared" si="75"/>
        <v>31.224287469415223</v>
      </c>
      <c r="BB79">
        <f t="shared" si="76"/>
        <v>235.53639283277818</v>
      </c>
      <c r="BC79">
        <f t="shared" si="77"/>
        <v>2.0891261958797099E-2</v>
      </c>
      <c r="BD79">
        <f t="shared" si="78"/>
        <v>-0.24366299362389865</v>
      </c>
      <c r="BE79">
        <f t="shared" si="79"/>
        <v>222.80395977012657</v>
      </c>
      <c r="BF79" t="s">
        <v>726</v>
      </c>
      <c r="BG79">
        <v>603.69000000000005</v>
      </c>
      <c r="BH79">
        <f t="shared" si="80"/>
        <v>603.69000000000005</v>
      </c>
      <c r="BI79">
        <f t="shared" si="81"/>
        <v>0.51337691545015596</v>
      </c>
      <c r="BJ79">
        <f t="shared" si="82"/>
        <v>0.60641747267931156</v>
      </c>
      <c r="BK79">
        <f t="shared" si="83"/>
        <v>-0.90341274181931208</v>
      </c>
      <c r="BL79">
        <f t="shared" si="84"/>
        <v>0.37498353769928094</v>
      </c>
      <c r="BM79">
        <f t="shared" si="85"/>
        <v>-0.41540871105476929</v>
      </c>
      <c r="BN79">
        <f t="shared" si="86"/>
        <v>0.42849662334888111</v>
      </c>
      <c r="BO79">
        <f t="shared" si="87"/>
        <v>0.57150337665111883</v>
      </c>
      <c r="BP79">
        <v>520</v>
      </c>
      <c r="BQ79">
        <v>300</v>
      </c>
      <c r="BR79">
        <v>300</v>
      </c>
      <c r="BS79">
        <v>300</v>
      </c>
      <c r="BT79">
        <v>10158.1</v>
      </c>
      <c r="BU79">
        <v>1158.1199999999999</v>
      </c>
      <c r="BV79">
        <v>-6.9336900000000002E-3</v>
      </c>
      <c r="BW79">
        <v>-0.25</v>
      </c>
      <c r="BX79" t="s">
        <v>403</v>
      </c>
      <c r="BY79" t="s">
        <v>403</v>
      </c>
      <c r="BZ79" t="s">
        <v>403</v>
      </c>
      <c r="CA79" t="s">
        <v>403</v>
      </c>
      <c r="CB79" t="s">
        <v>403</v>
      </c>
      <c r="CC79" t="s">
        <v>403</v>
      </c>
      <c r="CD79" t="s">
        <v>403</v>
      </c>
      <c r="CE79" t="s">
        <v>403</v>
      </c>
      <c r="CF79" t="s">
        <v>403</v>
      </c>
      <c r="CG79" t="s">
        <v>403</v>
      </c>
      <c r="CH79">
        <f t="shared" si="88"/>
        <v>1799.95</v>
      </c>
      <c r="CI79">
        <f t="shared" si="89"/>
        <v>1513.1429996510738</v>
      </c>
      <c r="CJ79">
        <f t="shared" si="90"/>
        <v>0.84065835142702505</v>
      </c>
      <c r="CK79">
        <f t="shared" si="91"/>
        <v>0.19131670285405011</v>
      </c>
      <c r="CL79">
        <v>6</v>
      </c>
      <c r="CM79">
        <v>0.5</v>
      </c>
      <c r="CN79" t="s">
        <v>404</v>
      </c>
      <c r="CO79">
        <v>2</v>
      </c>
      <c r="CP79">
        <v>1657472819</v>
      </c>
      <c r="CQ79">
        <v>557.81899999999996</v>
      </c>
      <c r="CR79">
        <v>599.98599999999999</v>
      </c>
      <c r="CS79">
        <v>23.881399999999999</v>
      </c>
      <c r="CT79">
        <v>15.652699999999999</v>
      </c>
      <c r="CU79">
        <v>557.78099999999995</v>
      </c>
      <c r="CV79">
        <v>23.872399999999999</v>
      </c>
      <c r="CW79">
        <v>500.06099999999998</v>
      </c>
      <c r="CX79">
        <v>99.437799999999996</v>
      </c>
      <c r="CY79">
        <v>9.9828600000000003E-2</v>
      </c>
      <c r="CZ79">
        <v>28.659400000000002</v>
      </c>
      <c r="DA79">
        <v>28.0032</v>
      </c>
      <c r="DB79">
        <v>999.9</v>
      </c>
      <c r="DC79">
        <v>0</v>
      </c>
      <c r="DD79">
        <v>0</v>
      </c>
      <c r="DE79">
        <v>9975</v>
      </c>
      <c r="DF79">
        <v>0</v>
      </c>
      <c r="DG79">
        <v>1796.78</v>
      </c>
      <c r="DH79">
        <v>-42.166600000000003</v>
      </c>
      <c r="DI79">
        <v>571.46699999999998</v>
      </c>
      <c r="DJ79">
        <v>609.52700000000004</v>
      </c>
      <c r="DK79">
        <v>8.2286300000000008</v>
      </c>
      <c r="DL79">
        <v>599.98599999999999</v>
      </c>
      <c r="DM79">
        <v>15.652699999999999</v>
      </c>
      <c r="DN79">
        <v>2.3747099999999999</v>
      </c>
      <c r="DO79">
        <v>1.55647</v>
      </c>
      <c r="DP79">
        <v>20.192299999999999</v>
      </c>
      <c r="DQ79">
        <v>13.5345</v>
      </c>
      <c r="DR79">
        <v>1799.95</v>
      </c>
      <c r="DS79">
        <v>0.977993</v>
      </c>
      <c r="DT79">
        <v>2.2007200000000001E-2</v>
      </c>
      <c r="DU79">
        <v>0</v>
      </c>
      <c r="DV79">
        <v>854.91899999999998</v>
      </c>
      <c r="DW79">
        <v>5.0005300000000004</v>
      </c>
      <c r="DX79">
        <v>16652.8</v>
      </c>
      <c r="DY79">
        <v>16034.8</v>
      </c>
      <c r="DZ79">
        <v>50.061999999999998</v>
      </c>
      <c r="EA79">
        <v>51.061999999999998</v>
      </c>
      <c r="EB79">
        <v>50.686999999999998</v>
      </c>
      <c r="EC79">
        <v>50.5</v>
      </c>
      <c r="ED79">
        <v>51.186999999999998</v>
      </c>
      <c r="EE79">
        <v>1755.45</v>
      </c>
      <c r="EF79">
        <v>39.5</v>
      </c>
      <c r="EG79">
        <v>0</v>
      </c>
      <c r="EH79">
        <v>111.7999999523163</v>
      </c>
      <c r="EI79">
        <v>0</v>
      </c>
      <c r="EJ79">
        <v>854.35484000000008</v>
      </c>
      <c r="EK79">
        <v>2.470076916583527</v>
      </c>
      <c r="EL79">
        <v>39.030769363444207</v>
      </c>
      <c r="EM79">
        <v>16646.727999999999</v>
      </c>
      <c r="EN79">
        <v>15</v>
      </c>
      <c r="EO79">
        <v>1657472784</v>
      </c>
      <c r="EP79" t="s">
        <v>727</v>
      </c>
      <c r="EQ79">
        <v>1657472775.5</v>
      </c>
      <c r="ER79">
        <v>1657472784</v>
      </c>
      <c r="ES79">
        <v>74</v>
      </c>
      <c r="ET79">
        <v>-0.19400000000000001</v>
      </c>
      <c r="EU79">
        <v>0</v>
      </c>
      <c r="EV79">
        <v>2.5000000000000001E-2</v>
      </c>
      <c r="EW79">
        <v>0</v>
      </c>
      <c r="EX79">
        <v>600</v>
      </c>
      <c r="EY79">
        <v>15</v>
      </c>
      <c r="EZ79">
        <v>0.06</v>
      </c>
      <c r="FA79">
        <v>0.01</v>
      </c>
      <c r="FB79">
        <v>-42.08131707317073</v>
      </c>
      <c r="FC79">
        <v>0.16788710801389151</v>
      </c>
      <c r="FD79">
        <v>6.2063660874861093E-2</v>
      </c>
      <c r="FE79">
        <v>1</v>
      </c>
      <c r="FF79">
        <v>8.2660202439024388</v>
      </c>
      <c r="FG79">
        <v>9.249052264809661E-2</v>
      </c>
      <c r="FH79">
        <v>3.9325016396368713E-2</v>
      </c>
      <c r="FI79">
        <v>1</v>
      </c>
      <c r="FJ79">
        <v>2</v>
      </c>
      <c r="FK79">
        <v>2</v>
      </c>
      <c r="FL79" t="s">
        <v>406</v>
      </c>
      <c r="FM79">
        <v>3.11632</v>
      </c>
      <c r="FN79">
        <v>2.73794</v>
      </c>
      <c r="FO79">
        <v>0.114277</v>
      </c>
      <c r="FP79">
        <v>0.120266</v>
      </c>
      <c r="FQ79">
        <v>0.10755099999999999</v>
      </c>
      <c r="FR79">
        <v>7.9438099999999998E-2</v>
      </c>
      <c r="FS79">
        <v>21241.7</v>
      </c>
      <c r="FT79">
        <v>21872.7</v>
      </c>
      <c r="FU79">
        <v>23836.7</v>
      </c>
      <c r="FV79">
        <v>25167.7</v>
      </c>
      <c r="FW79">
        <v>30660.9</v>
      </c>
      <c r="FX79">
        <v>32502.9</v>
      </c>
      <c r="FY79">
        <v>37996.9</v>
      </c>
      <c r="FZ79">
        <v>39163.300000000003</v>
      </c>
      <c r="GA79">
        <v>2.1590199999999999</v>
      </c>
      <c r="GB79">
        <v>1.79545</v>
      </c>
      <c r="GC79">
        <v>-2.0846699999999999E-2</v>
      </c>
      <c r="GD79">
        <v>0</v>
      </c>
      <c r="GE79">
        <v>28.343499999999999</v>
      </c>
      <c r="GF79">
        <v>999.9</v>
      </c>
      <c r="GG79">
        <v>48.2</v>
      </c>
      <c r="GH79">
        <v>38.1</v>
      </c>
      <c r="GI79">
        <v>32.4422</v>
      </c>
      <c r="GJ79">
        <v>61.863900000000001</v>
      </c>
      <c r="GK79">
        <v>26.450299999999999</v>
      </c>
      <c r="GL79">
        <v>1</v>
      </c>
      <c r="GM79">
        <v>0.443471</v>
      </c>
      <c r="GN79">
        <v>2.6379600000000001</v>
      </c>
      <c r="GO79">
        <v>20.3508</v>
      </c>
      <c r="GP79">
        <v>5.2503799999999998</v>
      </c>
      <c r="GQ79">
        <v>12.0099</v>
      </c>
      <c r="GR79">
        <v>4.9787999999999997</v>
      </c>
      <c r="GS79">
        <v>3.2922500000000001</v>
      </c>
      <c r="GT79">
        <v>9999</v>
      </c>
      <c r="GU79">
        <v>9999</v>
      </c>
      <c r="GV79">
        <v>9999</v>
      </c>
      <c r="GW79">
        <v>999.9</v>
      </c>
      <c r="GX79">
        <v>1.87584</v>
      </c>
      <c r="GY79">
        <v>1.8767199999999999</v>
      </c>
      <c r="GZ79">
        <v>1.8829499999999999</v>
      </c>
      <c r="HA79">
        <v>1.8861399999999999</v>
      </c>
      <c r="HB79">
        <v>1.8769100000000001</v>
      </c>
      <c r="HC79">
        <v>1.88354</v>
      </c>
      <c r="HD79">
        <v>1.88243</v>
      </c>
      <c r="HE79">
        <v>1.8858299999999999</v>
      </c>
      <c r="HF79">
        <v>5</v>
      </c>
      <c r="HG79">
        <v>0</v>
      </c>
      <c r="HH79">
        <v>0</v>
      </c>
      <c r="HI79">
        <v>0</v>
      </c>
      <c r="HJ79" t="s">
        <v>407</v>
      </c>
      <c r="HK79" t="s">
        <v>408</v>
      </c>
      <c r="HL79" t="s">
        <v>409</v>
      </c>
      <c r="HM79" t="s">
        <v>409</v>
      </c>
      <c r="HN79" t="s">
        <v>409</v>
      </c>
      <c r="HO79" t="s">
        <v>409</v>
      </c>
      <c r="HP79">
        <v>0</v>
      </c>
      <c r="HQ79">
        <v>100</v>
      </c>
      <c r="HR79">
        <v>100</v>
      </c>
      <c r="HS79">
        <v>3.7999999999999999E-2</v>
      </c>
      <c r="HT79">
        <v>8.9999999999999993E-3</v>
      </c>
      <c r="HU79">
        <v>0.52003172344557824</v>
      </c>
      <c r="HV79">
        <v>-1.525366800250961E-3</v>
      </c>
      <c r="HW79">
        <v>1.461931187239696E-6</v>
      </c>
      <c r="HX79">
        <v>-4.9129200544651127E-10</v>
      </c>
      <c r="HY79">
        <v>-4.3846535550740348E-2</v>
      </c>
      <c r="HZ79">
        <v>1.0304401366260089E-2</v>
      </c>
      <c r="IA79">
        <v>-7.4986175083245816E-4</v>
      </c>
      <c r="IB79">
        <v>1.7208249193675381E-5</v>
      </c>
      <c r="IC79">
        <v>3</v>
      </c>
      <c r="ID79">
        <v>2175</v>
      </c>
      <c r="IE79">
        <v>1</v>
      </c>
      <c r="IF79">
        <v>24</v>
      </c>
      <c r="IG79">
        <v>0.7</v>
      </c>
      <c r="IH79">
        <v>0.6</v>
      </c>
      <c r="II79">
        <v>1.38672</v>
      </c>
      <c r="IJ79">
        <v>2.6855500000000001</v>
      </c>
      <c r="IK79">
        <v>1.6015600000000001</v>
      </c>
      <c r="IL79">
        <v>2.34375</v>
      </c>
      <c r="IM79">
        <v>1.5502899999999999</v>
      </c>
      <c r="IN79">
        <v>2.3815900000000001</v>
      </c>
      <c r="IO79">
        <v>39.591700000000003</v>
      </c>
      <c r="IP79">
        <v>16.049600000000002</v>
      </c>
      <c r="IQ79">
        <v>18</v>
      </c>
      <c r="IR79">
        <v>598.84699999999998</v>
      </c>
      <c r="IS79">
        <v>402.56200000000001</v>
      </c>
      <c r="IT79">
        <v>25.5136</v>
      </c>
      <c r="IU79">
        <v>32.606900000000003</v>
      </c>
      <c r="IV79">
        <v>29.999400000000001</v>
      </c>
      <c r="IW79">
        <v>32.442100000000003</v>
      </c>
      <c r="IX79">
        <v>32.427300000000002</v>
      </c>
      <c r="IY79">
        <v>27.750399999999999</v>
      </c>
      <c r="IZ79">
        <v>58.075699999999998</v>
      </c>
      <c r="JA79">
        <v>0</v>
      </c>
      <c r="JB79">
        <v>25.5365</v>
      </c>
      <c r="JC79">
        <v>600</v>
      </c>
      <c r="JD79">
        <v>15.6053</v>
      </c>
      <c r="JE79">
        <v>99.105199999999996</v>
      </c>
      <c r="JF79">
        <v>99.113200000000006</v>
      </c>
    </row>
    <row r="80" spans="1:266" x14ac:dyDescent="0.25">
      <c r="A80">
        <v>64</v>
      </c>
      <c r="B80">
        <v>1657473008.5</v>
      </c>
      <c r="C80">
        <v>10923</v>
      </c>
      <c r="D80" t="s">
        <v>728</v>
      </c>
      <c r="E80" t="s">
        <v>729</v>
      </c>
      <c r="F80" t="s">
        <v>396</v>
      </c>
      <c r="G80" t="s">
        <v>397</v>
      </c>
      <c r="H80" t="s">
        <v>494</v>
      </c>
      <c r="I80" t="s">
        <v>582</v>
      </c>
      <c r="J80" t="s">
        <v>669</v>
      </c>
      <c r="K80">
        <v>1657473008.5</v>
      </c>
      <c r="L80">
        <f t="shared" si="46"/>
        <v>6.639609953556596E-3</v>
      </c>
      <c r="M80">
        <f t="shared" si="47"/>
        <v>6.6396099535565956</v>
      </c>
      <c r="N80">
        <f t="shared" si="48"/>
        <v>33.661913279140947</v>
      </c>
      <c r="O80">
        <f t="shared" si="49"/>
        <v>753.62599999999998</v>
      </c>
      <c r="P80">
        <f t="shared" si="50"/>
        <v>617.46973331284448</v>
      </c>
      <c r="Q80">
        <f t="shared" si="51"/>
        <v>61.459201747314914</v>
      </c>
      <c r="R80">
        <f t="shared" si="52"/>
        <v>75.011372828787799</v>
      </c>
      <c r="S80">
        <f t="shared" si="53"/>
        <v>0.48427610756033024</v>
      </c>
      <c r="T80">
        <f t="shared" si="54"/>
        <v>2.9198135068798416</v>
      </c>
      <c r="U80">
        <f t="shared" si="55"/>
        <v>0.44367494771880056</v>
      </c>
      <c r="V80">
        <f t="shared" si="56"/>
        <v>0.28066048407478383</v>
      </c>
      <c r="W80">
        <f t="shared" si="57"/>
        <v>344.34149930210867</v>
      </c>
      <c r="X80">
        <f t="shared" si="58"/>
        <v>28.887819189786779</v>
      </c>
      <c r="Y80">
        <f t="shared" si="59"/>
        <v>27.992999999999999</v>
      </c>
      <c r="Z80">
        <f t="shared" si="60"/>
        <v>3.7932913723256982</v>
      </c>
      <c r="AA80">
        <f t="shared" si="61"/>
        <v>59.853309107301079</v>
      </c>
      <c r="AB80">
        <f t="shared" si="62"/>
        <v>2.3497278249171898</v>
      </c>
      <c r="AC80">
        <f t="shared" si="63"/>
        <v>3.9258110536624669</v>
      </c>
      <c r="AD80">
        <f t="shared" si="64"/>
        <v>1.4435635474085085</v>
      </c>
      <c r="AE80">
        <f t="shared" si="65"/>
        <v>-292.80679895184591</v>
      </c>
      <c r="AF80">
        <f t="shared" si="66"/>
        <v>92.920885507649857</v>
      </c>
      <c r="AG80">
        <f t="shared" si="67"/>
        <v>6.9569038858413608</v>
      </c>
      <c r="AH80">
        <f t="shared" si="68"/>
        <v>151.41248974375401</v>
      </c>
      <c r="AI80">
        <v>0</v>
      </c>
      <c r="AJ80">
        <v>0</v>
      </c>
      <c r="AK80">
        <f t="shared" si="69"/>
        <v>1</v>
      </c>
      <c r="AL80">
        <f t="shared" si="70"/>
        <v>0</v>
      </c>
      <c r="AM80">
        <f t="shared" si="71"/>
        <v>52307.927056941677</v>
      </c>
      <c r="AN80" t="s">
        <v>400</v>
      </c>
      <c r="AO80">
        <v>12165.1</v>
      </c>
      <c r="AP80">
        <v>210.61769230769229</v>
      </c>
      <c r="AQ80">
        <v>938.28899999999999</v>
      </c>
      <c r="AR80">
        <f t="shared" si="72"/>
        <v>0.77553004212167864</v>
      </c>
      <c r="AS80">
        <v>-0.38717931741538342</v>
      </c>
      <c r="AT80" t="s">
        <v>730</v>
      </c>
      <c r="AU80">
        <v>10157.4</v>
      </c>
      <c r="AV80">
        <v>834.76123076923068</v>
      </c>
      <c r="AW80">
        <v>1210.31</v>
      </c>
      <c r="AX80">
        <f t="shared" si="73"/>
        <v>0.31029138752118823</v>
      </c>
      <c r="AY80">
        <v>0.5</v>
      </c>
      <c r="AZ80">
        <f t="shared" si="74"/>
        <v>1513.0589996510541</v>
      </c>
      <c r="BA80">
        <f t="shared" si="75"/>
        <v>33.661913279140947</v>
      </c>
      <c r="BB80">
        <f t="shared" si="76"/>
        <v>234.74458820157332</v>
      </c>
      <c r="BC80">
        <f t="shared" si="77"/>
        <v>2.2503479774687453E-2</v>
      </c>
      <c r="BD80">
        <f t="shared" si="78"/>
        <v>-0.2247531624129355</v>
      </c>
      <c r="BE80">
        <f t="shared" si="79"/>
        <v>221.80797867151321</v>
      </c>
      <c r="BF80" t="s">
        <v>731</v>
      </c>
      <c r="BG80">
        <v>593.63</v>
      </c>
      <c r="BH80">
        <f t="shared" si="80"/>
        <v>593.63</v>
      </c>
      <c r="BI80">
        <f t="shared" si="81"/>
        <v>0.5095223537771314</v>
      </c>
      <c r="BJ80">
        <f t="shared" si="82"/>
        <v>0.60898483691828709</v>
      </c>
      <c r="BK80">
        <f t="shared" si="83"/>
        <v>-0.78924676274230465</v>
      </c>
      <c r="BL80">
        <f t="shared" si="84"/>
        <v>0.37566435826408134</v>
      </c>
      <c r="BM80">
        <f t="shared" si="85"/>
        <v>-0.37382400147488398</v>
      </c>
      <c r="BN80">
        <f t="shared" si="86"/>
        <v>0.43307194370619073</v>
      </c>
      <c r="BO80">
        <f t="shared" si="87"/>
        <v>0.56692805629380927</v>
      </c>
      <c r="BP80">
        <v>522</v>
      </c>
      <c r="BQ80">
        <v>300</v>
      </c>
      <c r="BR80">
        <v>300</v>
      </c>
      <c r="BS80">
        <v>300</v>
      </c>
      <c r="BT80">
        <v>10157.4</v>
      </c>
      <c r="BU80">
        <v>1130.83</v>
      </c>
      <c r="BV80">
        <v>-6.93313E-3</v>
      </c>
      <c r="BW80">
        <v>0.4</v>
      </c>
      <c r="BX80" t="s">
        <v>403</v>
      </c>
      <c r="BY80" t="s">
        <v>403</v>
      </c>
      <c r="BZ80" t="s">
        <v>403</v>
      </c>
      <c r="CA80" t="s">
        <v>403</v>
      </c>
      <c r="CB80" t="s">
        <v>403</v>
      </c>
      <c r="CC80" t="s">
        <v>403</v>
      </c>
      <c r="CD80" t="s">
        <v>403</v>
      </c>
      <c r="CE80" t="s">
        <v>403</v>
      </c>
      <c r="CF80" t="s">
        <v>403</v>
      </c>
      <c r="CG80" t="s">
        <v>403</v>
      </c>
      <c r="CH80">
        <f t="shared" si="88"/>
        <v>1799.85</v>
      </c>
      <c r="CI80">
        <f t="shared" si="89"/>
        <v>1513.0589996510541</v>
      </c>
      <c r="CJ80">
        <f t="shared" si="90"/>
        <v>0.8406583880051417</v>
      </c>
      <c r="CK80">
        <f t="shared" si="91"/>
        <v>0.19131677601028346</v>
      </c>
      <c r="CL80">
        <v>6</v>
      </c>
      <c r="CM80">
        <v>0.5</v>
      </c>
      <c r="CN80" t="s">
        <v>404</v>
      </c>
      <c r="CO80">
        <v>2</v>
      </c>
      <c r="CP80">
        <v>1657473008.5</v>
      </c>
      <c r="CQ80">
        <v>753.62599999999998</v>
      </c>
      <c r="CR80">
        <v>800.024</v>
      </c>
      <c r="CS80">
        <v>23.607299999999999</v>
      </c>
      <c r="CT80">
        <v>15.827999999999999</v>
      </c>
      <c r="CU80">
        <v>753.37099999999998</v>
      </c>
      <c r="CV80">
        <v>23.6008</v>
      </c>
      <c r="CW80">
        <v>500.00900000000001</v>
      </c>
      <c r="CX80">
        <v>99.434100000000001</v>
      </c>
      <c r="CY80">
        <v>9.9850300000000003E-2</v>
      </c>
      <c r="CZ80">
        <v>28.583300000000001</v>
      </c>
      <c r="DA80">
        <v>27.992999999999999</v>
      </c>
      <c r="DB80">
        <v>999.9</v>
      </c>
      <c r="DC80">
        <v>0</v>
      </c>
      <c r="DD80">
        <v>0</v>
      </c>
      <c r="DE80">
        <v>10001.200000000001</v>
      </c>
      <c r="DF80">
        <v>0</v>
      </c>
      <c r="DG80">
        <v>1796.33</v>
      </c>
      <c r="DH80">
        <v>-46.398099999999999</v>
      </c>
      <c r="DI80">
        <v>771.84699999999998</v>
      </c>
      <c r="DJ80">
        <v>812.89</v>
      </c>
      <c r="DK80">
        <v>7.7792899999999996</v>
      </c>
      <c r="DL80">
        <v>800.024</v>
      </c>
      <c r="DM80">
        <v>15.827999999999999</v>
      </c>
      <c r="DN80">
        <v>2.3473700000000002</v>
      </c>
      <c r="DO80">
        <v>1.5738399999999999</v>
      </c>
      <c r="DP80">
        <v>20.005199999999999</v>
      </c>
      <c r="DQ80">
        <v>13.705</v>
      </c>
      <c r="DR80">
        <v>1799.85</v>
      </c>
      <c r="DS80">
        <v>0.977993</v>
      </c>
      <c r="DT80">
        <v>2.2007200000000001E-2</v>
      </c>
      <c r="DU80">
        <v>0</v>
      </c>
      <c r="DV80">
        <v>834.44399999999996</v>
      </c>
      <c r="DW80">
        <v>5.0005300000000004</v>
      </c>
      <c r="DX80">
        <v>16288.3</v>
      </c>
      <c r="DY80">
        <v>16033.8</v>
      </c>
      <c r="DZ80">
        <v>50.311999999999998</v>
      </c>
      <c r="EA80">
        <v>51</v>
      </c>
      <c r="EB80">
        <v>50.811999999999998</v>
      </c>
      <c r="EC80">
        <v>50.686999999999998</v>
      </c>
      <c r="ED80">
        <v>51.311999999999998</v>
      </c>
      <c r="EE80">
        <v>1755.35</v>
      </c>
      <c r="EF80">
        <v>39.5</v>
      </c>
      <c r="EG80">
        <v>0</v>
      </c>
      <c r="EH80">
        <v>188.89999985694891</v>
      </c>
      <c r="EI80">
        <v>0</v>
      </c>
      <c r="EJ80">
        <v>834.76123076923068</v>
      </c>
      <c r="EK80">
        <v>-2.6708376026350038</v>
      </c>
      <c r="EL80">
        <v>-44.499145435619972</v>
      </c>
      <c r="EM80">
        <v>16295.52307692308</v>
      </c>
      <c r="EN80">
        <v>15</v>
      </c>
      <c r="EO80">
        <v>1657472892.5</v>
      </c>
      <c r="EP80" t="s">
        <v>732</v>
      </c>
      <c r="EQ80">
        <v>1657472889</v>
      </c>
      <c r="ER80">
        <v>1657472892.5</v>
      </c>
      <c r="ES80">
        <v>75</v>
      </c>
      <c r="ET80">
        <v>0.26400000000000001</v>
      </c>
      <c r="EU80">
        <v>-1E-3</v>
      </c>
      <c r="EV80">
        <v>0.248</v>
      </c>
      <c r="EW80">
        <v>-2E-3</v>
      </c>
      <c r="EX80">
        <v>800</v>
      </c>
      <c r="EY80">
        <v>16</v>
      </c>
      <c r="EZ80">
        <v>0.03</v>
      </c>
      <c r="FA80">
        <v>0.01</v>
      </c>
      <c r="FB80">
        <v>-46.399619512195123</v>
      </c>
      <c r="FC80">
        <v>5.5628571428464599E-2</v>
      </c>
      <c r="FD80">
        <v>3.6656442015359898E-2</v>
      </c>
      <c r="FE80">
        <v>1</v>
      </c>
      <c r="FF80">
        <v>7.8167092682926844</v>
      </c>
      <c r="FG80">
        <v>-0.1978256445993119</v>
      </c>
      <c r="FH80">
        <v>1.967207001027077E-2</v>
      </c>
      <c r="FI80">
        <v>0</v>
      </c>
      <c r="FJ80">
        <v>1</v>
      </c>
      <c r="FK80">
        <v>2</v>
      </c>
      <c r="FL80" t="s">
        <v>499</v>
      </c>
      <c r="FM80">
        <v>3.1162399999999999</v>
      </c>
      <c r="FN80">
        <v>2.7381899999999999</v>
      </c>
      <c r="FO80">
        <v>0.14064499999999999</v>
      </c>
      <c r="FP80">
        <v>0.14625099999999999</v>
      </c>
      <c r="FQ80">
        <v>0.10667699999999999</v>
      </c>
      <c r="FR80">
        <v>8.0086199999999996E-2</v>
      </c>
      <c r="FS80">
        <v>20608.099999999999</v>
      </c>
      <c r="FT80">
        <v>21225</v>
      </c>
      <c r="FU80">
        <v>23835.8</v>
      </c>
      <c r="FV80">
        <v>25166.5</v>
      </c>
      <c r="FW80">
        <v>30689.9</v>
      </c>
      <c r="FX80">
        <v>32478.400000000001</v>
      </c>
      <c r="FY80">
        <v>37995.800000000003</v>
      </c>
      <c r="FZ80">
        <v>39161.4</v>
      </c>
      <c r="GA80">
        <v>2.15882</v>
      </c>
      <c r="GB80">
        <v>1.7963800000000001</v>
      </c>
      <c r="GC80">
        <v>-2.2046300000000001E-2</v>
      </c>
      <c r="GD80">
        <v>0</v>
      </c>
      <c r="GE80">
        <v>28.352799999999998</v>
      </c>
      <c r="GF80">
        <v>999.9</v>
      </c>
      <c r="GG80">
        <v>48.3</v>
      </c>
      <c r="GH80">
        <v>38.1</v>
      </c>
      <c r="GI80">
        <v>32.514600000000002</v>
      </c>
      <c r="GJ80">
        <v>61.773899999999998</v>
      </c>
      <c r="GK80">
        <v>26.27</v>
      </c>
      <c r="GL80">
        <v>1</v>
      </c>
      <c r="GM80">
        <v>0.44468200000000002</v>
      </c>
      <c r="GN80">
        <v>2.46705</v>
      </c>
      <c r="GO80">
        <v>20.354600000000001</v>
      </c>
      <c r="GP80">
        <v>5.2521800000000001</v>
      </c>
      <c r="GQ80">
        <v>12.0099</v>
      </c>
      <c r="GR80">
        <v>4.9793500000000002</v>
      </c>
      <c r="GS80">
        <v>3.2930000000000001</v>
      </c>
      <c r="GT80">
        <v>9999</v>
      </c>
      <c r="GU80">
        <v>9999</v>
      </c>
      <c r="GV80">
        <v>9999</v>
      </c>
      <c r="GW80">
        <v>999.9</v>
      </c>
      <c r="GX80">
        <v>1.87588</v>
      </c>
      <c r="GY80">
        <v>1.8767</v>
      </c>
      <c r="GZ80">
        <v>1.8829899999999999</v>
      </c>
      <c r="HA80">
        <v>1.8861399999999999</v>
      </c>
      <c r="HB80">
        <v>1.8769199999999999</v>
      </c>
      <c r="HC80">
        <v>1.88354</v>
      </c>
      <c r="HD80">
        <v>1.88242</v>
      </c>
      <c r="HE80">
        <v>1.8858299999999999</v>
      </c>
      <c r="HF80">
        <v>5</v>
      </c>
      <c r="HG80">
        <v>0</v>
      </c>
      <c r="HH80">
        <v>0</v>
      </c>
      <c r="HI80">
        <v>0</v>
      </c>
      <c r="HJ80" t="s">
        <v>407</v>
      </c>
      <c r="HK80" t="s">
        <v>408</v>
      </c>
      <c r="HL80" t="s">
        <v>409</v>
      </c>
      <c r="HM80" t="s">
        <v>409</v>
      </c>
      <c r="HN80" t="s">
        <v>409</v>
      </c>
      <c r="HO80" t="s">
        <v>409</v>
      </c>
      <c r="HP80">
        <v>0</v>
      </c>
      <c r="HQ80">
        <v>100</v>
      </c>
      <c r="HR80">
        <v>100</v>
      </c>
      <c r="HS80">
        <v>0.255</v>
      </c>
      <c r="HT80">
        <v>6.4999999999999997E-3</v>
      </c>
      <c r="HU80">
        <v>0.78433968492774397</v>
      </c>
      <c r="HV80">
        <v>-1.525366800250961E-3</v>
      </c>
      <c r="HW80">
        <v>1.461931187239696E-6</v>
      </c>
      <c r="HX80">
        <v>-4.9129200544651127E-10</v>
      </c>
      <c r="HY80">
        <v>-4.5303518480533142E-2</v>
      </c>
      <c r="HZ80">
        <v>1.0304401366260089E-2</v>
      </c>
      <c r="IA80">
        <v>-7.4986175083245816E-4</v>
      </c>
      <c r="IB80">
        <v>1.7208249193675381E-5</v>
      </c>
      <c r="IC80">
        <v>3</v>
      </c>
      <c r="ID80">
        <v>2175</v>
      </c>
      <c r="IE80">
        <v>1</v>
      </c>
      <c r="IF80">
        <v>24</v>
      </c>
      <c r="IG80">
        <v>2</v>
      </c>
      <c r="IH80">
        <v>1.9</v>
      </c>
      <c r="II80">
        <v>1.7541500000000001</v>
      </c>
      <c r="IJ80">
        <v>2.677</v>
      </c>
      <c r="IK80">
        <v>1.6015600000000001</v>
      </c>
      <c r="IL80">
        <v>2.34619</v>
      </c>
      <c r="IM80">
        <v>1.5502899999999999</v>
      </c>
      <c r="IN80">
        <v>2.34009</v>
      </c>
      <c r="IO80">
        <v>39.441600000000001</v>
      </c>
      <c r="IP80">
        <v>16.023299999999999</v>
      </c>
      <c r="IQ80">
        <v>18</v>
      </c>
      <c r="IR80">
        <v>598.91899999999998</v>
      </c>
      <c r="IS80">
        <v>403.34100000000001</v>
      </c>
      <c r="IT80">
        <v>25.6418</v>
      </c>
      <c r="IU80">
        <v>32.627499999999998</v>
      </c>
      <c r="IV80">
        <v>30.000399999999999</v>
      </c>
      <c r="IW80">
        <v>32.465200000000003</v>
      </c>
      <c r="IX80">
        <v>32.456099999999999</v>
      </c>
      <c r="IY80">
        <v>35.110100000000003</v>
      </c>
      <c r="IZ80">
        <v>57.686399999999999</v>
      </c>
      <c r="JA80">
        <v>0</v>
      </c>
      <c r="JB80">
        <v>25.646100000000001</v>
      </c>
      <c r="JC80">
        <v>800</v>
      </c>
      <c r="JD80">
        <v>15.875400000000001</v>
      </c>
      <c r="JE80">
        <v>99.102099999999993</v>
      </c>
      <c r="JF80">
        <v>99.108500000000006</v>
      </c>
    </row>
    <row r="81" spans="1:266" x14ac:dyDescent="0.25">
      <c r="A81">
        <v>65</v>
      </c>
      <c r="B81">
        <v>1657473198</v>
      </c>
      <c r="C81">
        <v>11112.5</v>
      </c>
      <c r="D81" t="s">
        <v>733</v>
      </c>
      <c r="E81" t="s">
        <v>734</v>
      </c>
      <c r="F81" t="s">
        <v>396</v>
      </c>
      <c r="G81" t="s">
        <v>397</v>
      </c>
      <c r="H81" t="s">
        <v>494</v>
      </c>
      <c r="I81" t="s">
        <v>582</v>
      </c>
      <c r="J81" t="s">
        <v>669</v>
      </c>
      <c r="K81">
        <v>1657473198</v>
      </c>
      <c r="L81">
        <f t="shared" ref="L81:L112" si="92">(M81)/1000</f>
        <v>5.2882340836838473E-3</v>
      </c>
      <c r="M81">
        <f t="shared" ref="M81:M112" si="93">1000*CW81*AK81*(CS81-CT81)/(100*CL81*(1000-AK81*CS81))</f>
        <v>5.2882340836838475</v>
      </c>
      <c r="N81">
        <f t="shared" ref="N81:N112" si="94">CW81*AK81*(CR81-CQ81*(1000-AK81*CT81)/(1000-AK81*CS81))/(100*CL81)</f>
        <v>34.301263613970647</v>
      </c>
      <c r="O81">
        <f t="shared" ref="O81:O112" si="95">CQ81 - IF(AK81&gt;1, N81*CL81*100/(AM81*DE81), 0)</f>
        <v>952.70500000000004</v>
      </c>
      <c r="P81">
        <f t="shared" ref="P81:P112" si="96">((V81-L81/2)*O81-N81)/(V81+L81/2)</f>
        <v>772.41720520258252</v>
      </c>
      <c r="Q81">
        <f t="shared" ref="Q81:Q112" si="97">P81*(CX81+CY81)/1000</f>
        <v>76.879872256991192</v>
      </c>
      <c r="R81">
        <f t="shared" ref="R81:R112" si="98">(CQ81 - IF(AK81&gt;1, N81*CL81*100/(AM81*DE81), 0))*(CX81+CY81)/1000</f>
        <v>94.824193719749005</v>
      </c>
      <c r="S81">
        <f t="shared" ref="S81:S112" si="99">2/((1/U81-1/T81)+SIGN(U81)*SQRT((1/U81-1/T81)*(1/U81-1/T81) + 4*CM81/((CM81+1)*(CM81+1))*(2*1/U81*1/T81-1/T81*1/T81)))</f>
        <v>0.36532463045543428</v>
      </c>
      <c r="T81">
        <f t="shared" ref="T81:T112" si="100">IF(LEFT(CN81,1)&lt;&gt;"0",IF(LEFT(CN81,1)="1",3,CO81),$D$5+$E$5*(DE81*CX81/($K$5*1000))+$F$5*(DE81*CX81/($K$5*1000))*MAX(MIN(CL81,$J$5),$I$5)*MAX(MIN(CL81,$J$5),$I$5)+$G$5*MAX(MIN(CL81,$J$5),$I$5)*(DE81*CX81/($K$5*1000))+$H$5*(DE81*CX81/($K$5*1000))*(DE81*CX81/($K$5*1000)))</f>
        <v>2.9204400093639054</v>
      </c>
      <c r="U81">
        <f t="shared" ref="U81:U112" si="101">L81*(1000-(1000*0.61365*EXP(17.502*Y81/(240.97+Y81))/(CX81+CY81)+CS81)/2)/(1000*0.61365*EXP(17.502*Y81/(240.97+Y81))/(CX81+CY81)-CS81)</f>
        <v>0.34170281302926725</v>
      </c>
      <c r="V81">
        <f t="shared" ref="V81:V112" si="102">1/((CM81+1)/(S81/1.6)+1/(T81/1.37)) + CM81/((CM81+1)/(S81/1.6) + CM81/(T81/1.37))</f>
        <v>0.21555917681324593</v>
      </c>
      <c r="W81">
        <f t="shared" ref="W81:W112" si="103">(CH81*CK81)</f>
        <v>344.40039930222889</v>
      </c>
      <c r="X81">
        <f t="shared" ref="X81:X112" si="104">(CZ81+(W81+2*0.95*0.0000000567*(((CZ81+$B$7)+273)^4-(CZ81+273)^4)-44100*L81)/(1.84*29.3*T81+8*0.95*0.0000000567*(CZ81+273)^3))</f>
        <v>29.085458328965373</v>
      </c>
      <c r="Y81">
        <f t="shared" ref="Y81:Y112" si="105">($C$7*DA81+$D$7*DB81+$E$7*X81)</f>
        <v>28.054300000000001</v>
      </c>
      <c r="Z81">
        <f t="shared" ref="Z81:Z112" si="106">0.61365*EXP(17.502*Y81/(240.97+Y81))</f>
        <v>3.8068688585916655</v>
      </c>
      <c r="AA81">
        <f t="shared" ref="AA81:AA112" si="107">(AB81/AC81*100)</f>
        <v>59.47219273337447</v>
      </c>
      <c r="AB81">
        <f t="shared" ref="AB81:AB112" si="108">CS81*(CX81+CY81)/1000</f>
        <v>2.3138693781592798</v>
      </c>
      <c r="AC81">
        <f t="shared" ref="AC81:AC112" si="109">0.61365*EXP(17.502*CZ81/(240.97+CZ81))</f>
        <v>3.8906744006107377</v>
      </c>
      <c r="AD81">
        <f t="shared" ref="AD81:AD112" si="110">(Z81-CS81*(CX81+CY81)/1000)</f>
        <v>1.4929994804323856</v>
      </c>
      <c r="AE81">
        <f t="shared" ref="AE81:AE112" si="111">(-L81*44100)</f>
        <v>-233.21112309045768</v>
      </c>
      <c r="AF81">
        <f t="shared" ref="AF81:AF112" si="112">2*29.3*T81*0.92*(CZ81-Y81)</f>
        <v>58.916578259881945</v>
      </c>
      <c r="AG81">
        <f t="shared" ref="AG81:AG112" si="113">2*0.95*0.0000000567*(((CZ81+$B$7)+273)^4-(Y81+273)^4)</f>
        <v>4.4080303266427023</v>
      </c>
      <c r="AH81">
        <f t="shared" ref="AH81:AH112" si="114">W81+AG81+AE81+AF81</f>
        <v>174.51388479829586</v>
      </c>
      <c r="AI81">
        <v>0</v>
      </c>
      <c r="AJ81">
        <v>0</v>
      </c>
      <c r="AK81">
        <f t="shared" ref="AK81:AK112" si="115">IF(AI81*$H$13&gt;=AM81,1,(AM81/(AM81-AI81*$H$13)))</f>
        <v>1</v>
      </c>
      <c r="AL81">
        <f t="shared" ref="AL81:AL112" si="116">(AK81-1)*100</f>
        <v>0</v>
      </c>
      <c r="AM81">
        <f t="shared" ref="AM81:AM112" si="117">MAX(0,($B$13+$C$13*DE81)/(1+$D$13*DE81)*CX81/(CZ81+273)*$E$13)</f>
        <v>52352.702149396187</v>
      </c>
      <c r="AN81" t="s">
        <v>400</v>
      </c>
      <c r="AO81">
        <v>12165.1</v>
      </c>
      <c r="AP81">
        <v>210.61769230769229</v>
      </c>
      <c r="AQ81">
        <v>938.28899999999999</v>
      </c>
      <c r="AR81">
        <f t="shared" ref="AR81:AR112" si="118">1-AP81/AQ81</f>
        <v>0.77553004212167864</v>
      </c>
      <c r="AS81">
        <v>-0.38717931741538342</v>
      </c>
      <c r="AT81" t="s">
        <v>735</v>
      </c>
      <c r="AU81">
        <v>10155.9</v>
      </c>
      <c r="AV81">
        <v>815.31465384615387</v>
      </c>
      <c r="AW81">
        <v>1181.44</v>
      </c>
      <c r="AX81">
        <f t="shared" ref="AX81:AX112" si="119">1-AV81/AW81</f>
        <v>0.3098975370343362</v>
      </c>
      <c r="AY81">
        <v>0.5</v>
      </c>
      <c r="AZ81">
        <f t="shared" ref="AZ81:AZ112" si="120">CI81</f>
        <v>1513.3193996511145</v>
      </c>
      <c r="BA81">
        <f t="shared" ref="BA81:BA112" si="121">N81</f>
        <v>34.301263613970647</v>
      </c>
      <c r="BB81">
        <f t="shared" ref="BB81:BB112" si="122">AX81*AY81*AZ81</f>
        <v>234.48697734908035</v>
      </c>
      <c r="BC81">
        <f t="shared" ref="BC81:BC112" si="123">(BA81-AS81)/AZ81</f>
        <v>2.2922089639096158E-2</v>
      </c>
      <c r="BD81">
        <f t="shared" ref="BD81:BD112" si="124">(AQ81-AW81)/AW81</f>
        <v>-0.20580901273022756</v>
      </c>
      <c r="BE81">
        <f t="shared" ref="BE81:BE112" si="125">AP81/(AR81+AP81/AW81)</f>
        <v>220.81907896079863</v>
      </c>
      <c r="BF81" t="s">
        <v>736</v>
      </c>
      <c r="BG81">
        <v>587.19000000000005</v>
      </c>
      <c r="BH81">
        <f t="shared" ref="BH81:BH112" si="126">IF(BG81&lt;&gt;0, BG81, BE81)</f>
        <v>587.19000000000005</v>
      </c>
      <c r="BI81">
        <f t="shared" ref="BI81:BI112" si="127">1-BH81/AW81</f>
        <v>0.50298787919826649</v>
      </c>
      <c r="BJ81">
        <f t="shared" ref="BJ81:BJ112" si="128">(AW81-AV81)/(AW81-BH81)</f>
        <v>0.61611332966570664</v>
      </c>
      <c r="BK81">
        <f t="shared" ref="BK81:BK112" si="129">(AQ81-AW81)/(AQ81-BH81)</f>
        <v>-0.69254255922118868</v>
      </c>
      <c r="BL81">
        <f t="shared" ref="BL81:BL112" si="130">(AW81-AV81)/(AW81-AP81)</f>
        <v>0.37712910308390429</v>
      </c>
      <c r="BM81">
        <f t="shared" ref="BM81:BM112" si="131">(AQ81-AW81)/(AQ81-AP81)</f>
        <v>-0.33414949501185404</v>
      </c>
      <c r="BN81">
        <f t="shared" ref="BN81:BN112" si="132">(BJ81*BH81/AV81)</f>
        <v>0.44372511194269754</v>
      </c>
      <c r="BO81">
        <f t="shared" ref="BO81:BO112" si="133">(1-BN81)</f>
        <v>0.55627488805730252</v>
      </c>
      <c r="BP81">
        <v>524</v>
      </c>
      <c r="BQ81">
        <v>300</v>
      </c>
      <c r="BR81">
        <v>300</v>
      </c>
      <c r="BS81">
        <v>300</v>
      </c>
      <c r="BT81">
        <v>10155.9</v>
      </c>
      <c r="BU81">
        <v>1104.93</v>
      </c>
      <c r="BV81">
        <v>-6.9322400000000001E-3</v>
      </c>
      <c r="BW81">
        <v>0.31</v>
      </c>
      <c r="BX81" t="s">
        <v>403</v>
      </c>
      <c r="BY81" t="s">
        <v>403</v>
      </c>
      <c r="BZ81" t="s">
        <v>403</v>
      </c>
      <c r="CA81" t="s">
        <v>403</v>
      </c>
      <c r="CB81" t="s">
        <v>403</v>
      </c>
      <c r="CC81" t="s">
        <v>403</v>
      </c>
      <c r="CD81" t="s">
        <v>403</v>
      </c>
      <c r="CE81" t="s">
        <v>403</v>
      </c>
      <c r="CF81" t="s">
        <v>403</v>
      </c>
      <c r="CG81" t="s">
        <v>403</v>
      </c>
      <c r="CH81">
        <f t="shared" ref="CH81:CH112" si="134">$B$11*DF81+$C$11*DG81+$F$11*DR81*(1-DU81)</f>
        <v>1800.16</v>
      </c>
      <c r="CI81">
        <f t="shared" ref="CI81:CI112" si="135">CH81*CJ81</f>
        <v>1513.3193996511145</v>
      </c>
      <c r="CJ81">
        <f t="shared" ref="CJ81:CJ112" si="136">($B$11*$D$9+$C$11*$D$9+$F$11*((EE81+DW81)/MAX(EE81+DW81+EF81, 0.1)*$I$9+EF81/MAX(EE81+DW81+EF81, 0.1)*$J$9))/($B$11+$C$11+$F$11)</f>
        <v>0.8406582746262079</v>
      </c>
      <c r="CK81">
        <f t="shared" ref="CK81:CK112" si="137">($B$11*$K$9+$C$11*$K$9+$F$11*((EE81+DW81)/MAX(EE81+DW81+EF81, 0.1)*$P$9+EF81/MAX(EE81+DW81+EF81, 0.1)*$Q$9))/($B$11+$C$11+$F$11)</f>
        <v>0.19131654925241584</v>
      </c>
      <c r="CL81">
        <v>6</v>
      </c>
      <c r="CM81">
        <v>0.5</v>
      </c>
      <c r="CN81" t="s">
        <v>404</v>
      </c>
      <c r="CO81">
        <v>2</v>
      </c>
      <c r="CP81">
        <v>1657473198</v>
      </c>
      <c r="CQ81">
        <v>952.70500000000004</v>
      </c>
      <c r="CR81">
        <v>999.90499999999997</v>
      </c>
      <c r="CS81">
        <v>23.247599999999998</v>
      </c>
      <c r="CT81">
        <v>17.0502</v>
      </c>
      <c r="CU81">
        <v>952.17399999999998</v>
      </c>
      <c r="CV81">
        <v>23.240300000000001</v>
      </c>
      <c r="CW81">
        <v>500.077</v>
      </c>
      <c r="CX81">
        <v>99.431899999999999</v>
      </c>
      <c r="CY81">
        <v>9.9637799999999999E-2</v>
      </c>
      <c r="CZ81">
        <v>28.4285</v>
      </c>
      <c r="DA81">
        <v>28.054300000000001</v>
      </c>
      <c r="DB81">
        <v>999.9</v>
      </c>
      <c r="DC81">
        <v>0</v>
      </c>
      <c r="DD81">
        <v>0</v>
      </c>
      <c r="DE81">
        <v>10005</v>
      </c>
      <c r="DF81">
        <v>0</v>
      </c>
      <c r="DG81">
        <v>1800.45</v>
      </c>
      <c r="DH81">
        <v>-47.199800000000003</v>
      </c>
      <c r="DI81">
        <v>975.38</v>
      </c>
      <c r="DJ81">
        <v>1017.25</v>
      </c>
      <c r="DK81">
        <v>6.1974099999999996</v>
      </c>
      <c r="DL81">
        <v>999.90499999999997</v>
      </c>
      <c r="DM81">
        <v>17.0502</v>
      </c>
      <c r="DN81">
        <v>2.3115600000000001</v>
      </c>
      <c r="DO81">
        <v>1.6953400000000001</v>
      </c>
      <c r="DP81">
        <v>19.757200000000001</v>
      </c>
      <c r="DQ81">
        <v>14.8538</v>
      </c>
      <c r="DR81">
        <v>1800.16</v>
      </c>
      <c r="DS81">
        <v>0.97799599999999998</v>
      </c>
      <c r="DT81">
        <v>2.2003600000000002E-2</v>
      </c>
      <c r="DU81">
        <v>0</v>
      </c>
      <c r="DV81">
        <v>814.99</v>
      </c>
      <c r="DW81">
        <v>5.0005300000000004</v>
      </c>
      <c r="DX81">
        <v>15936</v>
      </c>
      <c r="DY81">
        <v>16036.7</v>
      </c>
      <c r="DZ81">
        <v>50.436999999999998</v>
      </c>
      <c r="EA81">
        <v>51.436999999999998</v>
      </c>
      <c r="EB81">
        <v>51.061999999999998</v>
      </c>
      <c r="EC81">
        <v>51</v>
      </c>
      <c r="ED81">
        <v>51.5</v>
      </c>
      <c r="EE81">
        <v>1755.66</v>
      </c>
      <c r="EF81">
        <v>39.5</v>
      </c>
      <c r="EG81">
        <v>0</v>
      </c>
      <c r="EH81">
        <v>189.19999980926511</v>
      </c>
      <c r="EI81">
        <v>0</v>
      </c>
      <c r="EJ81">
        <v>815.31465384615387</v>
      </c>
      <c r="EK81">
        <v>-3.1806153918704352</v>
      </c>
      <c r="EL81">
        <v>-33.459829187931419</v>
      </c>
      <c r="EM81">
        <v>15938.16538461538</v>
      </c>
      <c r="EN81">
        <v>15</v>
      </c>
      <c r="EO81">
        <v>1657473112</v>
      </c>
      <c r="EP81" t="s">
        <v>737</v>
      </c>
      <c r="EQ81">
        <v>1657473107</v>
      </c>
      <c r="ER81">
        <v>1657473112</v>
      </c>
      <c r="ES81">
        <v>76</v>
      </c>
      <c r="ET81">
        <v>0.29799999999999999</v>
      </c>
      <c r="EU81">
        <v>2E-3</v>
      </c>
      <c r="EV81">
        <v>0.52800000000000002</v>
      </c>
      <c r="EW81">
        <v>0</v>
      </c>
      <c r="EX81">
        <v>1000</v>
      </c>
      <c r="EY81">
        <v>16</v>
      </c>
      <c r="EZ81">
        <v>0.04</v>
      </c>
      <c r="FA81">
        <v>0.01</v>
      </c>
      <c r="FB81">
        <v>-47.406548780487803</v>
      </c>
      <c r="FC81">
        <v>0.59944808362360513</v>
      </c>
      <c r="FD81">
        <v>0.1328440955331654</v>
      </c>
      <c r="FE81">
        <v>0</v>
      </c>
      <c r="FF81">
        <v>6.3129117073170722</v>
      </c>
      <c r="FG81">
        <v>-0.61398961672474761</v>
      </c>
      <c r="FH81">
        <v>6.0760171401933863E-2</v>
      </c>
      <c r="FI81">
        <v>0</v>
      </c>
      <c r="FJ81">
        <v>0</v>
      </c>
      <c r="FK81">
        <v>2</v>
      </c>
      <c r="FL81" t="s">
        <v>475</v>
      </c>
      <c r="FM81">
        <v>3.1165799999999999</v>
      </c>
      <c r="FN81">
        <v>2.7380100000000001</v>
      </c>
      <c r="FO81">
        <v>0.16398699999999999</v>
      </c>
      <c r="FP81">
        <v>0.16902400000000001</v>
      </c>
      <c r="FQ81">
        <v>0.105508</v>
      </c>
      <c r="FR81">
        <v>8.4576700000000005E-2</v>
      </c>
      <c r="FS81">
        <v>20047.099999999999</v>
      </c>
      <c r="FT81">
        <v>20657.400000000001</v>
      </c>
      <c r="FU81">
        <v>23835.599999999999</v>
      </c>
      <c r="FV81">
        <v>25166.2</v>
      </c>
      <c r="FW81">
        <v>30729.8</v>
      </c>
      <c r="FX81">
        <v>32318.400000000001</v>
      </c>
      <c r="FY81">
        <v>37995.4</v>
      </c>
      <c r="FZ81">
        <v>39159.800000000003</v>
      </c>
      <c r="GA81">
        <v>2.1575799999999998</v>
      </c>
      <c r="GB81">
        <v>1.7978000000000001</v>
      </c>
      <c r="GC81">
        <v>-2.7574600000000001E-2</v>
      </c>
      <c r="GD81">
        <v>0</v>
      </c>
      <c r="GE81">
        <v>28.504300000000001</v>
      </c>
      <c r="GF81">
        <v>999.9</v>
      </c>
      <c r="GG81">
        <v>48.6</v>
      </c>
      <c r="GH81">
        <v>38</v>
      </c>
      <c r="GI81">
        <v>32.536799999999999</v>
      </c>
      <c r="GJ81">
        <v>61.7639</v>
      </c>
      <c r="GK81">
        <v>26.093800000000002</v>
      </c>
      <c r="GL81">
        <v>1</v>
      </c>
      <c r="GM81">
        <v>0.44934499999999999</v>
      </c>
      <c r="GN81">
        <v>2.97248</v>
      </c>
      <c r="GO81">
        <v>20.345600000000001</v>
      </c>
      <c r="GP81">
        <v>5.2478400000000001</v>
      </c>
      <c r="GQ81">
        <v>12.0099</v>
      </c>
      <c r="GR81">
        <v>4.9785500000000003</v>
      </c>
      <c r="GS81">
        <v>3.2922500000000001</v>
      </c>
      <c r="GT81">
        <v>9999</v>
      </c>
      <c r="GU81">
        <v>9999</v>
      </c>
      <c r="GV81">
        <v>9999</v>
      </c>
      <c r="GW81">
        <v>999.9</v>
      </c>
      <c r="GX81">
        <v>1.8758999999999999</v>
      </c>
      <c r="GY81">
        <v>1.8767199999999999</v>
      </c>
      <c r="GZ81">
        <v>1.8829800000000001</v>
      </c>
      <c r="HA81">
        <v>1.8861399999999999</v>
      </c>
      <c r="HB81">
        <v>1.8768899999999999</v>
      </c>
      <c r="HC81">
        <v>1.88354</v>
      </c>
      <c r="HD81">
        <v>1.8824700000000001</v>
      </c>
      <c r="HE81">
        <v>1.8858299999999999</v>
      </c>
      <c r="HF81">
        <v>5</v>
      </c>
      <c r="HG81">
        <v>0</v>
      </c>
      <c r="HH81">
        <v>0</v>
      </c>
      <c r="HI81">
        <v>0</v>
      </c>
      <c r="HJ81" t="s">
        <v>407</v>
      </c>
      <c r="HK81" t="s">
        <v>408</v>
      </c>
      <c r="HL81" t="s">
        <v>409</v>
      </c>
      <c r="HM81" t="s">
        <v>409</v>
      </c>
      <c r="HN81" t="s">
        <v>409</v>
      </c>
      <c r="HO81" t="s">
        <v>409</v>
      </c>
      <c r="HP81">
        <v>0</v>
      </c>
      <c r="HQ81">
        <v>100</v>
      </c>
      <c r="HR81">
        <v>100</v>
      </c>
      <c r="HS81">
        <v>0.53100000000000003</v>
      </c>
      <c r="HT81">
        <v>7.3000000000000001E-3</v>
      </c>
      <c r="HU81">
        <v>1.0822434622175461</v>
      </c>
      <c r="HV81">
        <v>-1.525366800250961E-3</v>
      </c>
      <c r="HW81">
        <v>1.461931187239696E-6</v>
      </c>
      <c r="HX81">
        <v>-4.9129200544651127E-10</v>
      </c>
      <c r="HY81">
        <v>-4.3147109116507917E-2</v>
      </c>
      <c r="HZ81">
        <v>1.0304401366260089E-2</v>
      </c>
      <c r="IA81">
        <v>-7.4986175083245816E-4</v>
      </c>
      <c r="IB81">
        <v>1.7208249193675381E-5</v>
      </c>
      <c r="IC81">
        <v>3</v>
      </c>
      <c r="ID81">
        <v>2175</v>
      </c>
      <c r="IE81">
        <v>1</v>
      </c>
      <c r="IF81">
        <v>24</v>
      </c>
      <c r="IG81">
        <v>1.5</v>
      </c>
      <c r="IH81">
        <v>1.4</v>
      </c>
      <c r="II81">
        <v>2.1093799999999998</v>
      </c>
      <c r="IJ81">
        <v>2.677</v>
      </c>
      <c r="IK81">
        <v>1.6015600000000001</v>
      </c>
      <c r="IL81">
        <v>2.34497</v>
      </c>
      <c r="IM81">
        <v>1.5502899999999999</v>
      </c>
      <c r="IN81">
        <v>2.33521</v>
      </c>
      <c r="IO81">
        <v>39.491599999999998</v>
      </c>
      <c r="IP81">
        <v>16.005800000000001</v>
      </c>
      <c r="IQ81">
        <v>18</v>
      </c>
      <c r="IR81">
        <v>598.54200000000003</v>
      </c>
      <c r="IS81">
        <v>404.63400000000001</v>
      </c>
      <c r="IT81">
        <v>25.1616</v>
      </c>
      <c r="IU81">
        <v>32.691499999999998</v>
      </c>
      <c r="IV81">
        <v>30.001000000000001</v>
      </c>
      <c r="IW81">
        <v>32.5199</v>
      </c>
      <c r="IX81">
        <v>32.5137</v>
      </c>
      <c r="IY81">
        <v>42.222999999999999</v>
      </c>
      <c r="IZ81">
        <v>52.833599999999997</v>
      </c>
      <c r="JA81">
        <v>0</v>
      </c>
      <c r="JB81">
        <v>25.088999999999999</v>
      </c>
      <c r="JC81">
        <v>1000</v>
      </c>
      <c r="JD81">
        <v>17.2653</v>
      </c>
      <c r="JE81">
        <v>99.101200000000006</v>
      </c>
      <c r="JF81">
        <v>99.105400000000003</v>
      </c>
    </row>
    <row r="82" spans="1:266" x14ac:dyDescent="0.25">
      <c r="A82">
        <v>66</v>
      </c>
      <c r="B82">
        <v>1657473387.5</v>
      </c>
      <c r="C82">
        <v>11302</v>
      </c>
      <c r="D82" t="s">
        <v>738</v>
      </c>
      <c r="E82" t="s">
        <v>739</v>
      </c>
      <c r="F82" t="s">
        <v>396</v>
      </c>
      <c r="G82" t="s">
        <v>397</v>
      </c>
      <c r="H82" t="s">
        <v>494</v>
      </c>
      <c r="I82" t="s">
        <v>582</v>
      </c>
      <c r="J82" t="s">
        <v>669</v>
      </c>
      <c r="K82">
        <v>1657473387.5</v>
      </c>
      <c r="L82">
        <f t="shared" si="92"/>
        <v>3.4585080467383418E-3</v>
      </c>
      <c r="M82">
        <f t="shared" si="93"/>
        <v>3.4585080467383418</v>
      </c>
      <c r="N82">
        <f t="shared" si="94"/>
        <v>35.049335794156477</v>
      </c>
      <c r="O82">
        <f t="shared" si="95"/>
        <v>1153.1600000000001</v>
      </c>
      <c r="P82">
        <f t="shared" si="96"/>
        <v>871.34326795300217</v>
      </c>
      <c r="Q82">
        <f t="shared" si="97"/>
        <v>86.724797637720471</v>
      </c>
      <c r="R82">
        <f t="shared" si="98"/>
        <v>114.77401768289999</v>
      </c>
      <c r="S82">
        <f t="shared" si="99"/>
        <v>0.22693673072034853</v>
      </c>
      <c r="T82">
        <f t="shared" si="100"/>
        <v>2.9194243871010395</v>
      </c>
      <c r="U82">
        <f t="shared" si="101"/>
        <v>0.21757220594851429</v>
      </c>
      <c r="V82">
        <f t="shared" si="102"/>
        <v>0.13679179350202431</v>
      </c>
      <c r="W82">
        <f t="shared" si="103"/>
        <v>344.38649930237841</v>
      </c>
      <c r="X82">
        <f t="shared" si="104"/>
        <v>29.280424887918514</v>
      </c>
      <c r="Y82">
        <f t="shared" si="105"/>
        <v>28.074400000000001</v>
      </c>
      <c r="Z82">
        <f t="shared" si="106"/>
        <v>3.8113300772680052</v>
      </c>
      <c r="AA82">
        <f t="shared" si="107"/>
        <v>59.509385682161209</v>
      </c>
      <c r="AB82">
        <f t="shared" si="108"/>
        <v>2.2776047652089999</v>
      </c>
      <c r="AC82">
        <f t="shared" si="109"/>
        <v>3.8273034397862129</v>
      </c>
      <c r="AD82">
        <f t="shared" si="110"/>
        <v>1.5337253120590053</v>
      </c>
      <c r="AE82">
        <f t="shared" si="111"/>
        <v>-152.52020486116086</v>
      </c>
      <c r="AF82">
        <f t="shared" si="112"/>
        <v>11.300746142620635</v>
      </c>
      <c r="AG82">
        <f t="shared" si="113"/>
        <v>0.84469113495040959</v>
      </c>
      <c r="AH82">
        <f t="shared" si="114"/>
        <v>204.01173171878861</v>
      </c>
      <c r="AI82">
        <v>0</v>
      </c>
      <c r="AJ82">
        <v>0</v>
      </c>
      <c r="AK82">
        <f t="shared" si="115"/>
        <v>1</v>
      </c>
      <c r="AL82">
        <f t="shared" si="116"/>
        <v>0</v>
      </c>
      <c r="AM82">
        <f t="shared" si="117"/>
        <v>52372.599664419984</v>
      </c>
      <c r="AN82" t="s">
        <v>400</v>
      </c>
      <c r="AO82">
        <v>12165.1</v>
      </c>
      <c r="AP82">
        <v>210.61769230769229</v>
      </c>
      <c r="AQ82">
        <v>938.28899999999999</v>
      </c>
      <c r="AR82">
        <f t="shared" si="118"/>
        <v>0.77553004212167864</v>
      </c>
      <c r="AS82">
        <v>-0.38717931741538342</v>
      </c>
      <c r="AT82" t="s">
        <v>740</v>
      </c>
      <c r="AU82">
        <v>10153.799999999999</v>
      </c>
      <c r="AV82">
        <v>804.25367999999992</v>
      </c>
      <c r="AW82">
        <v>1174.1099999999999</v>
      </c>
      <c r="AX82">
        <f t="shared" si="119"/>
        <v>0.31500993944349343</v>
      </c>
      <c r="AY82">
        <v>0.5</v>
      </c>
      <c r="AZ82">
        <f t="shared" si="120"/>
        <v>1513.2602996511891</v>
      </c>
      <c r="BA82">
        <f t="shared" si="121"/>
        <v>35.049335794156477</v>
      </c>
      <c r="BB82">
        <f t="shared" si="122"/>
        <v>238.34601767768191</v>
      </c>
      <c r="BC82">
        <f t="shared" si="123"/>
        <v>2.3417329536590682E-2</v>
      </c>
      <c r="BD82">
        <f t="shared" si="124"/>
        <v>-0.20085085724506216</v>
      </c>
      <c r="BE82">
        <f t="shared" si="125"/>
        <v>220.56171351464994</v>
      </c>
      <c r="BF82" t="s">
        <v>741</v>
      </c>
      <c r="BG82">
        <v>585.83000000000004</v>
      </c>
      <c r="BH82">
        <f t="shared" si="126"/>
        <v>585.83000000000004</v>
      </c>
      <c r="BI82">
        <f t="shared" si="127"/>
        <v>0.50104334346866986</v>
      </c>
      <c r="BJ82">
        <f t="shared" si="128"/>
        <v>0.62870796219487335</v>
      </c>
      <c r="BK82">
        <f t="shared" si="129"/>
        <v>-0.66907356600342149</v>
      </c>
      <c r="BL82">
        <f t="shared" si="130"/>
        <v>0.38387054784677538</v>
      </c>
      <c r="BM82">
        <f t="shared" si="131"/>
        <v>-0.32407626562584724</v>
      </c>
      <c r="BN82">
        <f t="shared" si="132"/>
        <v>0.45795996294679403</v>
      </c>
      <c r="BO82">
        <f t="shared" si="133"/>
        <v>0.54204003705320591</v>
      </c>
      <c r="BP82">
        <v>526</v>
      </c>
      <c r="BQ82">
        <v>300</v>
      </c>
      <c r="BR82">
        <v>300</v>
      </c>
      <c r="BS82">
        <v>300</v>
      </c>
      <c r="BT82">
        <v>10153.799999999999</v>
      </c>
      <c r="BU82">
        <v>1094.9000000000001</v>
      </c>
      <c r="BV82">
        <v>-6.9306100000000002E-3</v>
      </c>
      <c r="BW82">
        <v>0.7</v>
      </c>
      <c r="BX82" t="s">
        <v>403</v>
      </c>
      <c r="BY82" t="s">
        <v>403</v>
      </c>
      <c r="BZ82" t="s">
        <v>403</v>
      </c>
      <c r="CA82" t="s">
        <v>403</v>
      </c>
      <c r="CB82" t="s">
        <v>403</v>
      </c>
      <c r="CC82" t="s">
        <v>403</v>
      </c>
      <c r="CD82" t="s">
        <v>403</v>
      </c>
      <c r="CE82" t="s">
        <v>403</v>
      </c>
      <c r="CF82" t="s">
        <v>403</v>
      </c>
      <c r="CG82" t="s">
        <v>403</v>
      </c>
      <c r="CH82">
        <f t="shared" si="134"/>
        <v>1800.09</v>
      </c>
      <c r="CI82">
        <f t="shared" si="135"/>
        <v>1513.2602996511891</v>
      </c>
      <c r="CJ82">
        <f t="shared" si="136"/>
        <v>0.84065813356620456</v>
      </c>
      <c r="CK82">
        <f t="shared" si="137"/>
        <v>0.19131626713240918</v>
      </c>
      <c r="CL82">
        <v>6</v>
      </c>
      <c r="CM82">
        <v>0.5</v>
      </c>
      <c r="CN82" t="s">
        <v>404</v>
      </c>
      <c r="CO82">
        <v>2</v>
      </c>
      <c r="CP82">
        <v>1657473387.5</v>
      </c>
      <c r="CQ82">
        <v>1153.1600000000001</v>
      </c>
      <c r="CR82">
        <v>1200</v>
      </c>
      <c r="CS82">
        <v>22.883600000000001</v>
      </c>
      <c r="CT82">
        <v>18.828800000000001</v>
      </c>
      <c r="CU82">
        <v>1152.8599999999999</v>
      </c>
      <c r="CV82">
        <v>22.8752</v>
      </c>
      <c r="CW82">
        <v>500.05399999999997</v>
      </c>
      <c r="CX82">
        <v>99.430099999999996</v>
      </c>
      <c r="CY82">
        <v>9.9902500000000005E-2</v>
      </c>
      <c r="CZ82">
        <v>28.1462</v>
      </c>
      <c r="DA82">
        <v>28.074400000000001</v>
      </c>
      <c r="DB82">
        <v>999.9</v>
      </c>
      <c r="DC82">
        <v>0</v>
      </c>
      <c r="DD82">
        <v>0</v>
      </c>
      <c r="DE82">
        <v>9999.3799999999992</v>
      </c>
      <c r="DF82">
        <v>0</v>
      </c>
      <c r="DG82">
        <v>1794.04</v>
      </c>
      <c r="DH82">
        <v>-46.840600000000002</v>
      </c>
      <c r="DI82">
        <v>1180.17</v>
      </c>
      <c r="DJ82">
        <v>1223.03</v>
      </c>
      <c r="DK82">
        <v>4.0548000000000002</v>
      </c>
      <c r="DL82">
        <v>1200</v>
      </c>
      <c r="DM82">
        <v>18.828800000000001</v>
      </c>
      <c r="DN82">
        <v>2.2753199999999998</v>
      </c>
      <c r="DO82">
        <v>1.87215</v>
      </c>
      <c r="DP82">
        <v>19.502700000000001</v>
      </c>
      <c r="DQ82">
        <v>16.4026</v>
      </c>
      <c r="DR82">
        <v>1800.09</v>
      </c>
      <c r="DS82">
        <v>0.97799999999999998</v>
      </c>
      <c r="DT82">
        <v>2.1999999999999999E-2</v>
      </c>
      <c r="DU82">
        <v>0</v>
      </c>
      <c r="DV82">
        <v>804.45100000000002</v>
      </c>
      <c r="DW82">
        <v>5.0005300000000004</v>
      </c>
      <c r="DX82">
        <v>15758.5</v>
      </c>
      <c r="DY82">
        <v>16036.1</v>
      </c>
      <c r="DZ82">
        <v>50.811999999999998</v>
      </c>
      <c r="EA82">
        <v>51.875</v>
      </c>
      <c r="EB82">
        <v>51.375</v>
      </c>
      <c r="EC82">
        <v>51.561999999999998</v>
      </c>
      <c r="ED82">
        <v>51.811999999999998</v>
      </c>
      <c r="EE82">
        <v>1755.6</v>
      </c>
      <c r="EF82">
        <v>39.49</v>
      </c>
      <c r="EG82">
        <v>0</v>
      </c>
      <c r="EH82">
        <v>189.5</v>
      </c>
      <c r="EI82">
        <v>0</v>
      </c>
      <c r="EJ82">
        <v>804.25367999999992</v>
      </c>
      <c r="EK82">
        <v>-0.3990769258755143</v>
      </c>
      <c r="EL82">
        <v>21.284615484510841</v>
      </c>
      <c r="EM82">
        <v>15757.048000000001</v>
      </c>
      <c r="EN82">
        <v>15</v>
      </c>
      <c r="EO82">
        <v>1657473329.5</v>
      </c>
      <c r="EP82" t="s">
        <v>742</v>
      </c>
      <c r="EQ82">
        <v>1657473328</v>
      </c>
      <c r="ER82">
        <v>1657473329.5</v>
      </c>
      <c r="ES82">
        <v>77</v>
      </c>
      <c r="ET82">
        <v>-0.214</v>
      </c>
      <c r="EU82">
        <v>2E-3</v>
      </c>
      <c r="EV82">
        <v>0.29399999999999998</v>
      </c>
      <c r="EW82">
        <v>2E-3</v>
      </c>
      <c r="EX82">
        <v>1200</v>
      </c>
      <c r="EY82">
        <v>18</v>
      </c>
      <c r="EZ82">
        <v>0.05</v>
      </c>
      <c r="FA82">
        <v>0.02</v>
      </c>
      <c r="FB82">
        <v>-46.951924390243903</v>
      </c>
      <c r="FC82">
        <v>0.89190522648091541</v>
      </c>
      <c r="FD82">
        <v>0.1274469182290873</v>
      </c>
      <c r="FE82">
        <v>0</v>
      </c>
      <c r="FF82">
        <v>4.2073185365853654</v>
      </c>
      <c r="FG82">
        <v>-1.1020662020906</v>
      </c>
      <c r="FH82">
        <v>0.1105483335537762</v>
      </c>
      <c r="FI82">
        <v>0</v>
      </c>
      <c r="FJ82">
        <v>0</v>
      </c>
      <c r="FK82">
        <v>2</v>
      </c>
      <c r="FL82" t="s">
        <v>475</v>
      </c>
      <c r="FM82">
        <v>3.1169199999999999</v>
      </c>
      <c r="FN82">
        <v>2.7382200000000001</v>
      </c>
      <c r="FO82">
        <v>0.18501000000000001</v>
      </c>
      <c r="FP82">
        <v>0.189499</v>
      </c>
      <c r="FQ82">
        <v>0.1043</v>
      </c>
      <c r="FR82">
        <v>9.0884099999999995E-2</v>
      </c>
      <c r="FS82">
        <v>19534.3</v>
      </c>
      <c r="FT82">
        <v>20139</v>
      </c>
      <c r="FU82">
        <v>23826.799999999999</v>
      </c>
      <c r="FV82">
        <v>25156.5</v>
      </c>
      <c r="FW82">
        <v>30760.6</v>
      </c>
      <c r="FX82">
        <v>32084.2</v>
      </c>
      <c r="FY82">
        <v>37982.5</v>
      </c>
      <c r="FZ82">
        <v>39145.9</v>
      </c>
      <c r="GA82">
        <v>2.1542500000000002</v>
      </c>
      <c r="GB82">
        <v>1.7982</v>
      </c>
      <c r="GC82">
        <v>-2.47285E-2</v>
      </c>
      <c r="GD82">
        <v>0</v>
      </c>
      <c r="GE82">
        <v>28.478000000000002</v>
      </c>
      <c r="GF82">
        <v>999.9</v>
      </c>
      <c r="GG82">
        <v>48.7</v>
      </c>
      <c r="GH82">
        <v>38.1</v>
      </c>
      <c r="GI82">
        <v>32.785600000000002</v>
      </c>
      <c r="GJ82">
        <v>61.733899999999998</v>
      </c>
      <c r="GK82">
        <v>26.025600000000001</v>
      </c>
      <c r="GL82">
        <v>1</v>
      </c>
      <c r="GM82">
        <v>0.469721</v>
      </c>
      <c r="GN82">
        <v>4.1797800000000001</v>
      </c>
      <c r="GO82">
        <v>20.321100000000001</v>
      </c>
      <c r="GP82">
        <v>5.2530799999999997</v>
      </c>
      <c r="GQ82">
        <v>12.0099</v>
      </c>
      <c r="GR82">
        <v>4.9795999999999996</v>
      </c>
      <c r="GS82">
        <v>3.2930000000000001</v>
      </c>
      <c r="GT82">
        <v>9999</v>
      </c>
      <c r="GU82">
        <v>9999</v>
      </c>
      <c r="GV82">
        <v>9999</v>
      </c>
      <c r="GW82">
        <v>999.9</v>
      </c>
      <c r="GX82">
        <v>1.87585</v>
      </c>
      <c r="GY82">
        <v>1.8767</v>
      </c>
      <c r="GZ82">
        <v>1.8829499999999999</v>
      </c>
      <c r="HA82">
        <v>1.8861399999999999</v>
      </c>
      <c r="HB82">
        <v>1.8768800000000001</v>
      </c>
      <c r="HC82">
        <v>1.8835299999999999</v>
      </c>
      <c r="HD82">
        <v>1.88236</v>
      </c>
      <c r="HE82">
        <v>1.8858299999999999</v>
      </c>
      <c r="HF82">
        <v>5</v>
      </c>
      <c r="HG82">
        <v>0</v>
      </c>
      <c r="HH82">
        <v>0</v>
      </c>
      <c r="HI82">
        <v>0</v>
      </c>
      <c r="HJ82" t="s">
        <v>407</v>
      </c>
      <c r="HK82" t="s">
        <v>408</v>
      </c>
      <c r="HL82" t="s">
        <v>409</v>
      </c>
      <c r="HM82" t="s">
        <v>409</v>
      </c>
      <c r="HN82" t="s">
        <v>409</v>
      </c>
      <c r="HO82" t="s">
        <v>409</v>
      </c>
      <c r="HP82">
        <v>0</v>
      </c>
      <c r="HQ82">
        <v>100</v>
      </c>
      <c r="HR82">
        <v>100</v>
      </c>
      <c r="HS82">
        <v>0.3</v>
      </c>
      <c r="HT82">
        <v>8.3999999999999995E-3</v>
      </c>
      <c r="HU82">
        <v>0.86799176250520804</v>
      </c>
      <c r="HV82">
        <v>-1.525366800250961E-3</v>
      </c>
      <c r="HW82">
        <v>1.461931187239696E-6</v>
      </c>
      <c r="HX82">
        <v>-4.9129200544651127E-10</v>
      </c>
      <c r="HY82">
        <v>-4.0875441552869207E-2</v>
      </c>
      <c r="HZ82">
        <v>1.0304401366260089E-2</v>
      </c>
      <c r="IA82">
        <v>-7.4986175083245816E-4</v>
      </c>
      <c r="IB82">
        <v>1.7208249193675381E-5</v>
      </c>
      <c r="IC82">
        <v>3</v>
      </c>
      <c r="ID82">
        <v>2175</v>
      </c>
      <c r="IE82">
        <v>1</v>
      </c>
      <c r="IF82">
        <v>24</v>
      </c>
      <c r="IG82">
        <v>1</v>
      </c>
      <c r="IH82">
        <v>1</v>
      </c>
      <c r="II82">
        <v>2.4536099999999998</v>
      </c>
      <c r="IJ82">
        <v>2.6709000000000001</v>
      </c>
      <c r="IK82">
        <v>1.6015600000000001</v>
      </c>
      <c r="IL82">
        <v>2.34497</v>
      </c>
      <c r="IM82">
        <v>1.5502899999999999</v>
      </c>
      <c r="IN82">
        <v>2.32178</v>
      </c>
      <c r="IO82">
        <v>39.641800000000003</v>
      </c>
      <c r="IP82">
        <v>15.9533</v>
      </c>
      <c r="IQ82">
        <v>18</v>
      </c>
      <c r="IR82">
        <v>597.35</v>
      </c>
      <c r="IS82">
        <v>405.72699999999998</v>
      </c>
      <c r="IT82">
        <v>24.132200000000001</v>
      </c>
      <c r="IU82">
        <v>32.8461</v>
      </c>
      <c r="IV82">
        <v>30.001100000000001</v>
      </c>
      <c r="IW82">
        <v>32.645200000000003</v>
      </c>
      <c r="IX82">
        <v>32.637500000000003</v>
      </c>
      <c r="IY82">
        <v>49.117600000000003</v>
      </c>
      <c r="IZ82">
        <v>48.681899999999999</v>
      </c>
      <c r="JA82">
        <v>0</v>
      </c>
      <c r="JB82">
        <v>24.059699999999999</v>
      </c>
      <c r="JC82">
        <v>1200</v>
      </c>
      <c r="JD82">
        <v>18.966200000000001</v>
      </c>
      <c r="JE82">
        <v>99.066400000000002</v>
      </c>
      <c r="JF82">
        <v>99.069199999999995</v>
      </c>
    </row>
    <row r="83" spans="1:266" x14ac:dyDescent="0.25">
      <c r="A83">
        <v>67</v>
      </c>
      <c r="B83">
        <v>1657473577</v>
      </c>
      <c r="C83">
        <v>11491.5</v>
      </c>
      <c r="D83" t="s">
        <v>743</v>
      </c>
      <c r="E83" t="s">
        <v>744</v>
      </c>
      <c r="F83" t="s">
        <v>396</v>
      </c>
      <c r="G83" t="s">
        <v>397</v>
      </c>
      <c r="H83" t="s">
        <v>494</v>
      </c>
      <c r="I83" t="s">
        <v>582</v>
      </c>
      <c r="J83" t="s">
        <v>669</v>
      </c>
      <c r="K83">
        <v>1657473577</v>
      </c>
      <c r="L83">
        <f t="shared" si="92"/>
        <v>2.0457525773491217E-3</v>
      </c>
      <c r="M83">
        <f t="shared" si="93"/>
        <v>2.0457525773491216</v>
      </c>
      <c r="N83">
        <f t="shared" si="94"/>
        <v>34.745591834321225</v>
      </c>
      <c r="O83">
        <f t="shared" si="95"/>
        <v>1454.6</v>
      </c>
      <c r="P83">
        <f t="shared" si="96"/>
        <v>987.21041694865346</v>
      </c>
      <c r="Q83">
        <f t="shared" si="97"/>
        <v>98.251058457247765</v>
      </c>
      <c r="R83">
        <f t="shared" si="98"/>
        <v>144.76750566879997</v>
      </c>
      <c r="S83">
        <f t="shared" si="99"/>
        <v>0.13019484733740161</v>
      </c>
      <c r="T83">
        <f t="shared" si="100"/>
        <v>2.9183256577178107</v>
      </c>
      <c r="U83">
        <f t="shared" si="101"/>
        <v>0.12705199602992948</v>
      </c>
      <c r="V83">
        <f t="shared" si="102"/>
        <v>7.9683551285234952E-2</v>
      </c>
      <c r="W83">
        <f t="shared" si="103"/>
        <v>344.32759930225825</v>
      </c>
      <c r="X83">
        <f t="shared" si="104"/>
        <v>29.49476727967841</v>
      </c>
      <c r="Y83">
        <f t="shared" si="105"/>
        <v>28.041399999999999</v>
      </c>
      <c r="Z83">
        <f t="shared" si="106"/>
        <v>3.8040080891570538</v>
      </c>
      <c r="AA83">
        <f t="shared" si="107"/>
        <v>59.325531737223983</v>
      </c>
      <c r="AB83">
        <f t="shared" si="108"/>
        <v>2.2502459644727999</v>
      </c>
      <c r="AC83">
        <f t="shared" si="109"/>
        <v>3.793048117023242</v>
      </c>
      <c r="AD83">
        <f t="shared" si="110"/>
        <v>1.5537621246842539</v>
      </c>
      <c r="AE83">
        <f t="shared" si="111"/>
        <v>-90.217688661096261</v>
      </c>
      <c r="AF83">
        <f t="shared" si="112"/>
        <v>-7.7879722565144256</v>
      </c>
      <c r="AG83">
        <f t="shared" si="113"/>
        <v>-0.58179958567426548</v>
      </c>
      <c r="AH83">
        <f t="shared" si="114"/>
        <v>245.74013879897331</v>
      </c>
      <c r="AI83">
        <v>0</v>
      </c>
      <c r="AJ83">
        <v>0</v>
      </c>
      <c r="AK83">
        <f t="shared" si="115"/>
        <v>1</v>
      </c>
      <c r="AL83">
        <f t="shared" si="116"/>
        <v>0</v>
      </c>
      <c r="AM83">
        <f t="shared" si="117"/>
        <v>52367.777276500245</v>
      </c>
      <c r="AN83" t="s">
        <v>400</v>
      </c>
      <c r="AO83">
        <v>12165.1</v>
      </c>
      <c r="AP83">
        <v>210.61769230769229</v>
      </c>
      <c r="AQ83">
        <v>938.28899999999999</v>
      </c>
      <c r="AR83">
        <f t="shared" si="118"/>
        <v>0.77553004212167864</v>
      </c>
      <c r="AS83">
        <v>-0.38717931741538342</v>
      </c>
      <c r="AT83" t="s">
        <v>745</v>
      </c>
      <c r="AU83">
        <v>10153.1</v>
      </c>
      <c r="AV83">
        <v>793.99242307692316</v>
      </c>
      <c r="AW83">
        <v>1151.53</v>
      </c>
      <c r="AX83">
        <f t="shared" si="119"/>
        <v>0.31048915523093346</v>
      </c>
      <c r="AY83">
        <v>0.5</v>
      </c>
      <c r="AZ83">
        <f t="shared" si="120"/>
        <v>1512.999899651129</v>
      </c>
      <c r="BA83">
        <f t="shared" si="121"/>
        <v>34.745591834321225</v>
      </c>
      <c r="BB83">
        <f t="shared" si="122"/>
        <v>234.88503035358306</v>
      </c>
      <c r="BC83">
        <f t="shared" si="123"/>
        <v>2.3220603755385313E-2</v>
      </c>
      <c r="BD83">
        <f t="shared" si="124"/>
        <v>-0.18518058582928798</v>
      </c>
      <c r="BE83">
        <f t="shared" si="125"/>
        <v>219.75223872237717</v>
      </c>
      <c r="BF83" t="s">
        <v>746</v>
      </c>
      <c r="BG83">
        <v>577.66999999999996</v>
      </c>
      <c r="BH83">
        <f t="shared" si="126"/>
        <v>577.66999999999996</v>
      </c>
      <c r="BI83">
        <f t="shared" si="127"/>
        <v>0.49834567922676787</v>
      </c>
      <c r="BJ83">
        <f t="shared" si="128"/>
        <v>0.62303972558302867</v>
      </c>
      <c r="BK83">
        <f t="shared" si="129"/>
        <v>-0.59131937030494774</v>
      </c>
      <c r="BL83">
        <f t="shared" si="130"/>
        <v>0.3799903285354802</v>
      </c>
      <c r="BM83">
        <f t="shared" si="131"/>
        <v>-0.29304577182829905</v>
      </c>
      <c r="BN83">
        <f t="shared" si="132"/>
        <v>0.45329318998133483</v>
      </c>
      <c r="BO83">
        <f t="shared" si="133"/>
        <v>0.54670681001866517</v>
      </c>
      <c r="BP83">
        <v>528</v>
      </c>
      <c r="BQ83">
        <v>300</v>
      </c>
      <c r="BR83">
        <v>300</v>
      </c>
      <c r="BS83">
        <v>300</v>
      </c>
      <c r="BT83">
        <v>10153.1</v>
      </c>
      <c r="BU83">
        <v>1078.0999999999999</v>
      </c>
      <c r="BV83">
        <v>-6.9301099999999997E-3</v>
      </c>
      <c r="BW83">
        <v>1.31</v>
      </c>
      <c r="BX83" t="s">
        <v>403</v>
      </c>
      <c r="BY83" t="s">
        <v>403</v>
      </c>
      <c r="BZ83" t="s">
        <v>403</v>
      </c>
      <c r="CA83" t="s">
        <v>403</v>
      </c>
      <c r="CB83" t="s">
        <v>403</v>
      </c>
      <c r="CC83" t="s">
        <v>403</v>
      </c>
      <c r="CD83" t="s">
        <v>403</v>
      </c>
      <c r="CE83" t="s">
        <v>403</v>
      </c>
      <c r="CF83" t="s">
        <v>403</v>
      </c>
      <c r="CG83" t="s">
        <v>403</v>
      </c>
      <c r="CH83">
        <f t="shared" si="134"/>
        <v>1799.78</v>
      </c>
      <c r="CI83">
        <f t="shared" si="135"/>
        <v>1512.999899651129</v>
      </c>
      <c r="CJ83">
        <f t="shared" si="136"/>
        <v>0.84065824692525148</v>
      </c>
      <c r="CK83">
        <f t="shared" si="137"/>
        <v>0.19131649385050298</v>
      </c>
      <c r="CL83">
        <v>6</v>
      </c>
      <c r="CM83">
        <v>0.5</v>
      </c>
      <c r="CN83" t="s">
        <v>404</v>
      </c>
      <c r="CO83">
        <v>2</v>
      </c>
      <c r="CP83">
        <v>1657473577</v>
      </c>
      <c r="CQ83">
        <v>1454.6</v>
      </c>
      <c r="CR83">
        <v>1499.86</v>
      </c>
      <c r="CS83">
        <v>22.610099999999999</v>
      </c>
      <c r="CT83">
        <v>20.210999999999999</v>
      </c>
      <c r="CU83">
        <v>1454.07</v>
      </c>
      <c r="CV83">
        <v>22.603100000000001</v>
      </c>
      <c r="CW83">
        <v>500.06200000000001</v>
      </c>
      <c r="CX83">
        <v>99.423699999999997</v>
      </c>
      <c r="CY83">
        <v>0.100228</v>
      </c>
      <c r="CZ83">
        <v>27.991900000000001</v>
      </c>
      <c r="DA83">
        <v>28.041399999999999</v>
      </c>
      <c r="DB83">
        <v>999.9</v>
      </c>
      <c r="DC83">
        <v>0</v>
      </c>
      <c r="DD83">
        <v>0</v>
      </c>
      <c r="DE83">
        <v>9993.75</v>
      </c>
      <c r="DF83">
        <v>0</v>
      </c>
      <c r="DG83">
        <v>1793.63</v>
      </c>
      <c r="DH83">
        <v>-45.256799999999998</v>
      </c>
      <c r="DI83">
        <v>1488.25</v>
      </c>
      <c r="DJ83">
        <v>1530.8</v>
      </c>
      <c r="DK83">
        <v>2.3991099999999999</v>
      </c>
      <c r="DL83">
        <v>1499.86</v>
      </c>
      <c r="DM83">
        <v>20.210999999999999</v>
      </c>
      <c r="DN83">
        <v>2.2479800000000001</v>
      </c>
      <c r="DO83">
        <v>2.0094500000000002</v>
      </c>
      <c r="DP83">
        <v>19.308399999999999</v>
      </c>
      <c r="DQ83">
        <v>17.518999999999998</v>
      </c>
      <c r="DR83">
        <v>1799.78</v>
      </c>
      <c r="DS83">
        <v>0.97799999999999998</v>
      </c>
      <c r="DT83">
        <v>2.1999999999999999E-2</v>
      </c>
      <c r="DU83">
        <v>0</v>
      </c>
      <c r="DV83">
        <v>794.29</v>
      </c>
      <c r="DW83">
        <v>5.0005300000000004</v>
      </c>
      <c r="DX83">
        <v>15571.4</v>
      </c>
      <c r="DY83">
        <v>16033.3</v>
      </c>
      <c r="DZ83">
        <v>50.875</v>
      </c>
      <c r="EA83">
        <v>51.936999999999998</v>
      </c>
      <c r="EB83">
        <v>51.561999999999998</v>
      </c>
      <c r="EC83">
        <v>51.5</v>
      </c>
      <c r="ED83">
        <v>51.811999999999998</v>
      </c>
      <c r="EE83">
        <v>1755.29</v>
      </c>
      <c r="EF83">
        <v>39.49</v>
      </c>
      <c r="EG83">
        <v>0</v>
      </c>
      <c r="EH83">
        <v>188.79999995231631</v>
      </c>
      <c r="EI83">
        <v>0</v>
      </c>
      <c r="EJ83">
        <v>793.99242307692316</v>
      </c>
      <c r="EK83">
        <v>2.3543589893525798</v>
      </c>
      <c r="EL83">
        <v>34.642735009046213</v>
      </c>
      <c r="EM83">
        <v>15567.857692307691</v>
      </c>
      <c r="EN83">
        <v>15</v>
      </c>
      <c r="EO83">
        <v>1657473513.5</v>
      </c>
      <c r="EP83" t="s">
        <v>747</v>
      </c>
      <c r="EQ83">
        <v>1657473513.5</v>
      </c>
      <c r="ER83">
        <v>1657473499</v>
      </c>
      <c r="ES83">
        <v>78</v>
      </c>
      <c r="ET83">
        <v>0.29699999999999999</v>
      </c>
      <c r="EU83">
        <v>-1E-3</v>
      </c>
      <c r="EV83">
        <v>0.50700000000000001</v>
      </c>
      <c r="EW83">
        <v>2E-3</v>
      </c>
      <c r="EX83">
        <v>1500</v>
      </c>
      <c r="EY83">
        <v>20</v>
      </c>
      <c r="EZ83">
        <v>0.08</v>
      </c>
      <c r="FA83">
        <v>0.03</v>
      </c>
      <c r="FB83">
        <v>-45.462697499999997</v>
      </c>
      <c r="FC83">
        <v>0.57622851782373519</v>
      </c>
      <c r="FD83">
        <v>0.1205825308398773</v>
      </c>
      <c r="FE83">
        <v>0</v>
      </c>
      <c r="FF83">
        <v>2.5918359999999998</v>
      </c>
      <c r="FG83">
        <v>-1.0216000750469061</v>
      </c>
      <c r="FH83">
        <v>0.1044311584442115</v>
      </c>
      <c r="FI83">
        <v>0</v>
      </c>
      <c r="FJ83">
        <v>0</v>
      </c>
      <c r="FK83">
        <v>2</v>
      </c>
      <c r="FL83" t="s">
        <v>475</v>
      </c>
      <c r="FM83">
        <v>3.1172</v>
      </c>
      <c r="FN83">
        <v>2.7385000000000002</v>
      </c>
      <c r="FO83">
        <v>0.21308199999999999</v>
      </c>
      <c r="FP83">
        <v>0.21690000000000001</v>
      </c>
      <c r="FQ83">
        <v>0.10338700000000001</v>
      </c>
      <c r="FR83">
        <v>9.56153E-2</v>
      </c>
      <c r="FS83">
        <v>18854.3</v>
      </c>
      <c r="FT83">
        <v>19450.3</v>
      </c>
      <c r="FU83">
        <v>23820.400000000001</v>
      </c>
      <c r="FV83">
        <v>25149.4</v>
      </c>
      <c r="FW83">
        <v>30783.8</v>
      </c>
      <c r="FX83">
        <v>31908</v>
      </c>
      <c r="FY83">
        <v>37972.6</v>
      </c>
      <c r="FZ83">
        <v>39134.9</v>
      </c>
      <c r="GA83">
        <v>2.1522299999999999</v>
      </c>
      <c r="GB83">
        <v>1.7986200000000001</v>
      </c>
      <c r="GC83">
        <v>-8.7022799999999997E-3</v>
      </c>
      <c r="GD83">
        <v>0</v>
      </c>
      <c r="GE83">
        <v>28.183499999999999</v>
      </c>
      <c r="GF83">
        <v>999.9</v>
      </c>
      <c r="GG83">
        <v>48.7</v>
      </c>
      <c r="GH83">
        <v>38.1</v>
      </c>
      <c r="GI83">
        <v>32.7851</v>
      </c>
      <c r="GJ83">
        <v>61.9039</v>
      </c>
      <c r="GK83">
        <v>26.0136</v>
      </c>
      <c r="GL83">
        <v>1</v>
      </c>
      <c r="GM83">
        <v>0.47798499999999999</v>
      </c>
      <c r="GN83">
        <v>3.5929199999999999</v>
      </c>
      <c r="GO83">
        <v>20.3337</v>
      </c>
      <c r="GP83">
        <v>5.2518799999999999</v>
      </c>
      <c r="GQ83">
        <v>12.0099</v>
      </c>
      <c r="GR83">
        <v>4.9794</v>
      </c>
      <c r="GS83">
        <v>3.2930000000000001</v>
      </c>
      <c r="GT83">
        <v>9999</v>
      </c>
      <c r="GU83">
        <v>9999</v>
      </c>
      <c r="GV83">
        <v>9999</v>
      </c>
      <c r="GW83">
        <v>999.9</v>
      </c>
      <c r="GX83">
        <v>1.8758900000000001</v>
      </c>
      <c r="GY83">
        <v>1.8767100000000001</v>
      </c>
      <c r="GZ83">
        <v>1.8830199999999999</v>
      </c>
      <c r="HA83">
        <v>1.8861399999999999</v>
      </c>
      <c r="HB83">
        <v>1.87687</v>
      </c>
      <c r="HC83">
        <v>1.88354</v>
      </c>
      <c r="HD83">
        <v>1.88243</v>
      </c>
      <c r="HE83">
        <v>1.8858299999999999</v>
      </c>
      <c r="HF83">
        <v>5</v>
      </c>
      <c r="HG83">
        <v>0</v>
      </c>
      <c r="HH83">
        <v>0</v>
      </c>
      <c r="HI83">
        <v>0</v>
      </c>
      <c r="HJ83" t="s">
        <v>407</v>
      </c>
      <c r="HK83" t="s">
        <v>408</v>
      </c>
      <c r="HL83" t="s">
        <v>409</v>
      </c>
      <c r="HM83" t="s">
        <v>409</v>
      </c>
      <c r="HN83" t="s">
        <v>409</v>
      </c>
      <c r="HO83" t="s">
        <v>409</v>
      </c>
      <c r="HP83">
        <v>0</v>
      </c>
      <c r="HQ83">
        <v>100</v>
      </c>
      <c r="HR83">
        <v>100</v>
      </c>
      <c r="HS83">
        <v>0.53</v>
      </c>
      <c r="HT83">
        <v>7.0000000000000001E-3</v>
      </c>
      <c r="HU83">
        <v>1.163818914941271</v>
      </c>
      <c r="HV83">
        <v>-1.525366800250961E-3</v>
      </c>
      <c r="HW83">
        <v>1.461931187239696E-6</v>
      </c>
      <c r="HX83">
        <v>-4.9129200544651127E-10</v>
      </c>
      <c r="HY83">
        <v>-4.144425967127794E-2</v>
      </c>
      <c r="HZ83">
        <v>1.0304401366260089E-2</v>
      </c>
      <c r="IA83">
        <v>-7.4986175083245816E-4</v>
      </c>
      <c r="IB83">
        <v>1.7208249193675381E-5</v>
      </c>
      <c r="IC83">
        <v>3</v>
      </c>
      <c r="ID83">
        <v>2175</v>
      </c>
      <c r="IE83">
        <v>1</v>
      </c>
      <c r="IF83">
        <v>24</v>
      </c>
      <c r="IG83">
        <v>1.1000000000000001</v>
      </c>
      <c r="IH83">
        <v>1.3</v>
      </c>
      <c r="II83">
        <v>2.94678</v>
      </c>
      <c r="IJ83">
        <v>2.6672400000000001</v>
      </c>
      <c r="IK83">
        <v>1.6015600000000001</v>
      </c>
      <c r="IL83">
        <v>2.34497</v>
      </c>
      <c r="IM83">
        <v>1.5502899999999999</v>
      </c>
      <c r="IN83">
        <v>2.2985799999999998</v>
      </c>
      <c r="IO83">
        <v>39.717100000000002</v>
      </c>
      <c r="IP83">
        <v>15.9358</v>
      </c>
      <c r="IQ83">
        <v>18</v>
      </c>
      <c r="IR83">
        <v>596.92600000000004</v>
      </c>
      <c r="IS83">
        <v>406.733</v>
      </c>
      <c r="IT83">
        <v>24.1921</v>
      </c>
      <c r="IU83">
        <v>32.944499999999998</v>
      </c>
      <c r="IV83">
        <v>29.9999</v>
      </c>
      <c r="IW83">
        <v>32.754600000000003</v>
      </c>
      <c r="IX83">
        <v>32.745600000000003</v>
      </c>
      <c r="IY83">
        <v>58.9726</v>
      </c>
      <c r="IZ83">
        <v>44.709299999999999</v>
      </c>
      <c r="JA83">
        <v>0</v>
      </c>
      <c r="JB83">
        <v>24.163599999999999</v>
      </c>
      <c r="JC83">
        <v>1500</v>
      </c>
      <c r="JD83">
        <v>20.3416</v>
      </c>
      <c r="JE83">
        <v>99.040300000000002</v>
      </c>
      <c r="JF83">
        <v>99.041200000000003</v>
      </c>
    </row>
    <row r="84" spans="1:266" x14ac:dyDescent="0.25">
      <c r="A84">
        <v>68</v>
      </c>
      <c r="B84">
        <v>1657473759.5999999</v>
      </c>
      <c r="C84">
        <v>11674.099999904631</v>
      </c>
      <c r="D84" t="s">
        <v>748</v>
      </c>
      <c r="E84" t="s">
        <v>749</v>
      </c>
      <c r="F84" t="s">
        <v>396</v>
      </c>
      <c r="G84" t="s">
        <v>397</v>
      </c>
      <c r="H84" t="s">
        <v>494</v>
      </c>
      <c r="I84" t="s">
        <v>582</v>
      </c>
      <c r="J84" t="s">
        <v>669</v>
      </c>
      <c r="K84">
        <v>1657473759.5999999</v>
      </c>
      <c r="L84">
        <f t="shared" si="92"/>
        <v>1.3848669511728861E-3</v>
      </c>
      <c r="M84">
        <f t="shared" si="93"/>
        <v>1.3848669511728862</v>
      </c>
      <c r="N84">
        <f t="shared" si="94"/>
        <v>34.362045946557835</v>
      </c>
      <c r="O84">
        <f t="shared" si="95"/>
        <v>1755.47</v>
      </c>
      <c r="P84">
        <f t="shared" si="96"/>
        <v>1083.7026771529881</v>
      </c>
      <c r="Q84">
        <f t="shared" si="97"/>
        <v>107.84194272005747</v>
      </c>
      <c r="R84">
        <f t="shared" si="98"/>
        <v>174.691176074352</v>
      </c>
      <c r="S84">
        <f t="shared" si="99"/>
        <v>8.7761146558373915E-2</v>
      </c>
      <c r="T84">
        <f t="shared" si="100"/>
        <v>2.9192229901075382</v>
      </c>
      <c r="U84">
        <f t="shared" si="101"/>
        <v>8.6321328479060142E-2</v>
      </c>
      <c r="V84">
        <f t="shared" si="102"/>
        <v>5.4078224581135634E-2</v>
      </c>
      <c r="W84">
        <f t="shared" si="103"/>
        <v>344.37759930218238</v>
      </c>
      <c r="X84">
        <f t="shared" si="104"/>
        <v>29.500148248586544</v>
      </c>
      <c r="Y84">
        <f t="shared" si="105"/>
        <v>28.014399999999998</v>
      </c>
      <c r="Z84">
        <f t="shared" si="106"/>
        <v>3.7980265024927329</v>
      </c>
      <c r="AA84">
        <f t="shared" si="107"/>
        <v>59.901014740415029</v>
      </c>
      <c r="AB84">
        <f t="shared" si="108"/>
        <v>2.2500468677131202</v>
      </c>
      <c r="AC84">
        <f t="shared" si="109"/>
        <v>3.7562750438600174</v>
      </c>
      <c r="AD84">
        <f t="shared" si="110"/>
        <v>1.5479796347796126</v>
      </c>
      <c r="AE84">
        <f t="shared" si="111"/>
        <v>-61.072632546724279</v>
      </c>
      <c r="AF84">
        <f t="shared" si="112"/>
        <v>-29.823727895187233</v>
      </c>
      <c r="AG84">
        <f t="shared" si="113"/>
        <v>-2.2251410848661584</v>
      </c>
      <c r="AH84">
        <f t="shared" si="114"/>
        <v>251.25609777540473</v>
      </c>
      <c r="AI84">
        <v>0</v>
      </c>
      <c r="AJ84">
        <v>0</v>
      </c>
      <c r="AK84">
        <f t="shared" si="115"/>
        <v>1</v>
      </c>
      <c r="AL84">
        <f t="shared" si="116"/>
        <v>0</v>
      </c>
      <c r="AM84">
        <f t="shared" si="117"/>
        <v>52422.373970302775</v>
      </c>
      <c r="AN84" t="s">
        <v>400</v>
      </c>
      <c r="AO84">
        <v>12165.1</v>
      </c>
      <c r="AP84">
        <v>210.61769230769229</v>
      </c>
      <c r="AQ84">
        <v>938.28899999999999</v>
      </c>
      <c r="AR84">
        <f t="shared" si="118"/>
        <v>0.77553004212167864</v>
      </c>
      <c r="AS84">
        <v>-0.38717931741538342</v>
      </c>
      <c r="AT84" t="s">
        <v>750</v>
      </c>
      <c r="AU84">
        <v>10156.9</v>
      </c>
      <c r="AV84">
        <v>791.58228000000008</v>
      </c>
      <c r="AW84">
        <v>1150.76</v>
      </c>
      <c r="AX84">
        <f t="shared" si="119"/>
        <v>0.31212218012443937</v>
      </c>
      <c r="AY84">
        <v>0.5</v>
      </c>
      <c r="AZ84">
        <f t="shared" si="120"/>
        <v>1513.2185996510909</v>
      </c>
      <c r="BA84">
        <f t="shared" si="121"/>
        <v>34.362045946557835</v>
      </c>
      <c r="BB84">
        <f t="shared" si="122"/>
        <v>236.15454416397486</v>
      </c>
      <c r="BC84">
        <f t="shared" si="123"/>
        <v>2.2963784130055953E-2</v>
      </c>
      <c r="BD84">
        <f t="shared" si="124"/>
        <v>-0.18463537140672251</v>
      </c>
      <c r="BE84">
        <f t="shared" si="125"/>
        <v>219.72418168087066</v>
      </c>
      <c r="BF84" t="s">
        <v>751</v>
      </c>
      <c r="BG84">
        <v>577.49</v>
      </c>
      <c r="BH84">
        <f t="shared" si="126"/>
        <v>577.49</v>
      </c>
      <c r="BI84">
        <f t="shared" si="127"/>
        <v>0.49816642914247977</v>
      </c>
      <c r="BJ84">
        <f t="shared" si="128"/>
        <v>0.62654197847436621</v>
      </c>
      <c r="BK84">
        <f t="shared" si="129"/>
        <v>-0.58889021311034684</v>
      </c>
      <c r="BL84">
        <f t="shared" si="130"/>
        <v>0.38204611904089797</v>
      </c>
      <c r="BM84">
        <f t="shared" si="131"/>
        <v>-0.29198760175637206</v>
      </c>
      <c r="BN84">
        <f t="shared" si="132"/>
        <v>0.45708669369046728</v>
      </c>
      <c r="BO84">
        <f t="shared" si="133"/>
        <v>0.54291330630953272</v>
      </c>
      <c r="BP84">
        <v>530</v>
      </c>
      <c r="BQ84">
        <v>300</v>
      </c>
      <c r="BR84">
        <v>300</v>
      </c>
      <c r="BS84">
        <v>300</v>
      </c>
      <c r="BT84">
        <v>10156.9</v>
      </c>
      <c r="BU84">
        <v>1076.19</v>
      </c>
      <c r="BV84">
        <v>-6.9324299999999998E-3</v>
      </c>
      <c r="BW84">
        <v>0.96</v>
      </c>
      <c r="BX84" t="s">
        <v>403</v>
      </c>
      <c r="BY84" t="s">
        <v>403</v>
      </c>
      <c r="BZ84" t="s">
        <v>403</v>
      </c>
      <c r="CA84" t="s">
        <v>403</v>
      </c>
      <c r="CB84" t="s">
        <v>403</v>
      </c>
      <c r="CC84" t="s">
        <v>403</v>
      </c>
      <c r="CD84" t="s">
        <v>403</v>
      </c>
      <c r="CE84" t="s">
        <v>403</v>
      </c>
      <c r="CF84" t="s">
        <v>403</v>
      </c>
      <c r="CG84" t="s">
        <v>403</v>
      </c>
      <c r="CH84">
        <f t="shared" si="134"/>
        <v>1800.04</v>
      </c>
      <c r="CI84">
        <f t="shared" si="135"/>
        <v>1513.2185996510909</v>
      </c>
      <c r="CJ84">
        <f t="shared" si="136"/>
        <v>0.84065831851019479</v>
      </c>
      <c r="CK84">
        <f t="shared" si="137"/>
        <v>0.19131663702038976</v>
      </c>
      <c r="CL84">
        <v>6</v>
      </c>
      <c r="CM84">
        <v>0.5</v>
      </c>
      <c r="CN84" t="s">
        <v>404</v>
      </c>
      <c r="CO84">
        <v>2</v>
      </c>
      <c r="CP84">
        <v>1657473759.5999999</v>
      </c>
      <c r="CQ84">
        <v>1755.47</v>
      </c>
      <c r="CR84">
        <v>1799.62</v>
      </c>
      <c r="CS84">
        <v>22.610700000000001</v>
      </c>
      <c r="CT84">
        <v>20.986499999999999</v>
      </c>
      <c r="CU84">
        <v>1755.58</v>
      </c>
      <c r="CV84">
        <v>22.603000000000002</v>
      </c>
      <c r="CW84">
        <v>500.02</v>
      </c>
      <c r="CX84">
        <v>99.412499999999994</v>
      </c>
      <c r="CY84">
        <v>9.9981600000000004E-2</v>
      </c>
      <c r="CZ84">
        <v>27.8249</v>
      </c>
      <c r="DA84">
        <v>28.014399999999998</v>
      </c>
      <c r="DB84">
        <v>999.9</v>
      </c>
      <c r="DC84">
        <v>0</v>
      </c>
      <c r="DD84">
        <v>0</v>
      </c>
      <c r="DE84">
        <v>10000</v>
      </c>
      <c r="DF84">
        <v>0</v>
      </c>
      <c r="DG84">
        <v>1794.38</v>
      </c>
      <c r="DH84">
        <v>-44.151400000000002</v>
      </c>
      <c r="DI84">
        <v>1796.08</v>
      </c>
      <c r="DJ84">
        <v>1838.2</v>
      </c>
      <c r="DK84">
        <v>1.6242099999999999</v>
      </c>
      <c r="DL84">
        <v>1799.62</v>
      </c>
      <c r="DM84">
        <v>20.986499999999999</v>
      </c>
      <c r="DN84">
        <v>2.2477900000000002</v>
      </c>
      <c r="DO84">
        <v>2.0863200000000002</v>
      </c>
      <c r="DP84">
        <v>19.306999999999999</v>
      </c>
      <c r="DQ84">
        <v>18.115100000000002</v>
      </c>
      <c r="DR84">
        <v>1800.04</v>
      </c>
      <c r="DS84">
        <v>0.977993</v>
      </c>
      <c r="DT84">
        <v>2.2007200000000001E-2</v>
      </c>
      <c r="DU84">
        <v>0</v>
      </c>
      <c r="DV84">
        <v>791.72699999999998</v>
      </c>
      <c r="DW84">
        <v>5.0005300000000004</v>
      </c>
      <c r="DX84">
        <v>15488.1</v>
      </c>
      <c r="DY84">
        <v>16035.6</v>
      </c>
      <c r="DZ84">
        <v>50.125</v>
      </c>
      <c r="EA84">
        <v>51.25</v>
      </c>
      <c r="EB84">
        <v>50.811999999999998</v>
      </c>
      <c r="EC84">
        <v>50.375</v>
      </c>
      <c r="ED84">
        <v>51</v>
      </c>
      <c r="EE84">
        <v>1755.54</v>
      </c>
      <c r="EF84">
        <v>39.5</v>
      </c>
      <c r="EG84">
        <v>0</v>
      </c>
      <c r="EH84">
        <v>182.29999995231631</v>
      </c>
      <c r="EI84">
        <v>0</v>
      </c>
      <c r="EJ84">
        <v>791.58228000000008</v>
      </c>
      <c r="EK84">
        <v>2.781615389157114</v>
      </c>
      <c r="EL84">
        <v>23.415384657621729</v>
      </c>
      <c r="EM84">
        <v>15483.74</v>
      </c>
      <c r="EN84">
        <v>15</v>
      </c>
      <c r="EO84">
        <v>1657473655.5</v>
      </c>
      <c r="EP84" t="s">
        <v>752</v>
      </c>
      <c r="EQ84">
        <v>1657473655.5</v>
      </c>
      <c r="ER84">
        <v>1657473651</v>
      </c>
      <c r="ES84">
        <v>79</v>
      </c>
      <c r="ET84">
        <v>-0.443</v>
      </c>
      <c r="EU84">
        <v>1E-3</v>
      </c>
      <c r="EV84">
        <v>-0.154</v>
      </c>
      <c r="EW84">
        <v>3.0000000000000001E-3</v>
      </c>
      <c r="EX84">
        <v>1800</v>
      </c>
      <c r="EY84">
        <v>20</v>
      </c>
      <c r="EZ84">
        <v>0.08</v>
      </c>
      <c r="FA84">
        <v>0.03</v>
      </c>
      <c r="FB84">
        <v>-44.644348780487803</v>
      </c>
      <c r="FC84">
        <v>2.7259233449479389E-2</v>
      </c>
      <c r="FD84">
        <v>0.25363713962287537</v>
      </c>
      <c r="FE84">
        <v>1</v>
      </c>
      <c r="FF84">
        <v>1.6236346341463419</v>
      </c>
      <c r="FG84">
        <v>3.2297560975609672E-2</v>
      </c>
      <c r="FH84">
        <v>1.5060936727509799E-2</v>
      </c>
      <c r="FI84">
        <v>1</v>
      </c>
      <c r="FJ84">
        <v>2</v>
      </c>
      <c r="FK84">
        <v>2</v>
      </c>
      <c r="FL84" t="s">
        <v>406</v>
      </c>
      <c r="FM84">
        <v>3.1172399999999998</v>
      </c>
      <c r="FN84">
        <v>2.7383099999999998</v>
      </c>
      <c r="FO84">
        <v>0.23793800000000001</v>
      </c>
      <c r="FP84">
        <v>0.24119299999999999</v>
      </c>
      <c r="FQ84">
        <v>0.10335900000000001</v>
      </c>
      <c r="FR84">
        <v>9.8202300000000006E-2</v>
      </c>
      <c r="FS84">
        <v>18255</v>
      </c>
      <c r="FT84">
        <v>18843.3</v>
      </c>
      <c r="FU84">
        <v>23818.400000000001</v>
      </c>
      <c r="FV84">
        <v>25147.7</v>
      </c>
      <c r="FW84">
        <v>30783.1</v>
      </c>
      <c r="FX84">
        <v>31814.2</v>
      </c>
      <c r="FY84">
        <v>37970.6</v>
      </c>
      <c r="FZ84">
        <v>39131.9</v>
      </c>
      <c r="GA84">
        <v>2.1512500000000001</v>
      </c>
      <c r="GB84">
        <v>1.7998000000000001</v>
      </c>
      <c r="GC84">
        <v>-1.80751E-2</v>
      </c>
      <c r="GD84">
        <v>0</v>
      </c>
      <c r="GE84">
        <v>28.3094</v>
      </c>
      <c r="GF84">
        <v>999.9</v>
      </c>
      <c r="GG84">
        <v>48.7</v>
      </c>
      <c r="GH84">
        <v>38.200000000000003</v>
      </c>
      <c r="GI84">
        <v>32.967399999999998</v>
      </c>
      <c r="GJ84">
        <v>61.8703</v>
      </c>
      <c r="GK84">
        <v>25.961500000000001</v>
      </c>
      <c r="GL84">
        <v>1</v>
      </c>
      <c r="GM84">
        <v>0.48183900000000002</v>
      </c>
      <c r="GN84">
        <v>3.6853400000000001</v>
      </c>
      <c r="GO84">
        <v>20.331399999999999</v>
      </c>
      <c r="GP84">
        <v>5.2520300000000004</v>
      </c>
      <c r="GQ84">
        <v>12.0099</v>
      </c>
      <c r="GR84">
        <v>4.9791499999999997</v>
      </c>
      <c r="GS84">
        <v>3.2930000000000001</v>
      </c>
      <c r="GT84">
        <v>9999</v>
      </c>
      <c r="GU84">
        <v>9999</v>
      </c>
      <c r="GV84">
        <v>9999</v>
      </c>
      <c r="GW84">
        <v>999.9</v>
      </c>
      <c r="GX84">
        <v>1.87581</v>
      </c>
      <c r="GY84">
        <v>1.8767</v>
      </c>
      <c r="GZ84">
        <v>1.8830199999999999</v>
      </c>
      <c r="HA84">
        <v>1.8861399999999999</v>
      </c>
      <c r="HB84">
        <v>1.87686</v>
      </c>
      <c r="HC84">
        <v>1.8835299999999999</v>
      </c>
      <c r="HD84">
        <v>1.8824099999999999</v>
      </c>
      <c r="HE84">
        <v>1.8858299999999999</v>
      </c>
      <c r="HF84">
        <v>5</v>
      </c>
      <c r="HG84">
        <v>0</v>
      </c>
      <c r="HH84">
        <v>0</v>
      </c>
      <c r="HI84">
        <v>0</v>
      </c>
      <c r="HJ84" t="s">
        <v>407</v>
      </c>
      <c r="HK84" t="s">
        <v>408</v>
      </c>
      <c r="HL84" t="s">
        <v>409</v>
      </c>
      <c r="HM84" t="s">
        <v>409</v>
      </c>
      <c r="HN84" t="s">
        <v>409</v>
      </c>
      <c r="HO84" t="s">
        <v>409</v>
      </c>
      <c r="HP84">
        <v>0</v>
      </c>
      <c r="HQ84">
        <v>100</v>
      </c>
      <c r="HR84">
        <v>100</v>
      </c>
      <c r="HS84">
        <v>-0.11</v>
      </c>
      <c r="HT84">
        <v>7.7000000000000002E-3</v>
      </c>
      <c r="HU84">
        <v>0.72094465162012633</v>
      </c>
      <c r="HV84">
        <v>-1.525366800250961E-3</v>
      </c>
      <c r="HW84">
        <v>1.461931187239696E-6</v>
      </c>
      <c r="HX84">
        <v>-4.9129200544651127E-10</v>
      </c>
      <c r="HY84">
        <v>-4.0837261025306798E-2</v>
      </c>
      <c r="HZ84">
        <v>1.0304401366260089E-2</v>
      </c>
      <c r="IA84">
        <v>-7.4986175083245816E-4</v>
      </c>
      <c r="IB84">
        <v>1.7208249193675381E-5</v>
      </c>
      <c r="IC84">
        <v>3</v>
      </c>
      <c r="ID84">
        <v>2175</v>
      </c>
      <c r="IE84">
        <v>1</v>
      </c>
      <c r="IF84">
        <v>24</v>
      </c>
      <c r="IG84">
        <v>1.7</v>
      </c>
      <c r="IH84">
        <v>1.8</v>
      </c>
      <c r="II84">
        <v>3.41431</v>
      </c>
      <c r="IJ84">
        <v>2.66479</v>
      </c>
      <c r="IK84">
        <v>1.6015600000000001</v>
      </c>
      <c r="IL84">
        <v>2.34375</v>
      </c>
      <c r="IM84">
        <v>1.5502899999999999</v>
      </c>
      <c r="IN84">
        <v>2.36328</v>
      </c>
      <c r="IO84">
        <v>39.868000000000002</v>
      </c>
      <c r="IP84">
        <v>15.891999999999999</v>
      </c>
      <c r="IQ84">
        <v>18</v>
      </c>
      <c r="IR84">
        <v>596.85299999999995</v>
      </c>
      <c r="IS84">
        <v>407.959</v>
      </c>
      <c r="IT84">
        <v>23.924199999999999</v>
      </c>
      <c r="IU84">
        <v>32.997700000000002</v>
      </c>
      <c r="IV84">
        <v>30.0002</v>
      </c>
      <c r="IW84">
        <v>32.8217</v>
      </c>
      <c r="IX84">
        <v>32.815600000000003</v>
      </c>
      <c r="IY84">
        <v>68.3386</v>
      </c>
      <c r="IZ84">
        <v>43.028300000000002</v>
      </c>
      <c r="JA84">
        <v>0</v>
      </c>
      <c r="JB84">
        <v>23.920200000000001</v>
      </c>
      <c r="JC84">
        <v>1800</v>
      </c>
      <c r="JD84">
        <v>20.9391</v>
      </c>
      <c r="JE84">
        <v>99.033900000000003</v>
      </c>
      <c r="JF84">
        <v>99.034000000000006</v>
      </c>
    </row>
    <row r="85" spans="1:266" x14ac:dyDescent="0.25">
      <c r="A85">
        <v>69</v>
      </c>
      <c r="B85">
        <v>1657474768.0999999</v>
      </c>
      <c r="C85">
        <v>12682.599999904631</v>
      </c>
      <c r="D85" t="s">
        <v>753</v>
      </c>
      <c r="E85" t="s">
        <v>754</v>
      </c>
      <c r="F85" t="s">
        <v>396</v>
      </c>
      <c r="G85" t="s">
        <v>397</v>
      </c>
      <c r="H85" t="s">
        <v>755</v>
      </c>
      <c r="I85" t="s">
        <v>495</v>
      </c>
      <c r="J85" t="s">
        <v>583</v>
      </c>
      <c r="K85">
        <v>1657474768.0999999</v>
      </c>
      <c r="L85">
        <f t="shared" si="92"/>
        <v>7.365806591555963E-3</v>
      </c>
      <c r="M85">
        <f t="shared" si="93"/>
        <v>7.3658065915559634</v>
      </c>
      <c r="N85">
        <f t="shared" si="94"/>
        <v>22.634492766176393</v>
      </c>
      <c r="O85">
        <f t="shared" si="95"/>
        <v>369.62799999999999</v>
      </c>
      <c r="P85">
        <f t="shared" si="96"/>
        <v>289.5545821059394</v>
      </c>
      <c r="Q85">
        <f t="shared" si="97"/>
        <v>28.807703140218592</v>
      </c>
      <c r="R85">
        <f t="shared" si="98"/>
        <v>36.774184745648</v>
      </c>
      <c r="S85">
        <f t="shared" si="99"/>
        <v>0.54514725156618316</v>
      </c>
      <c r="T85">
        <f t="shared" si="100"/>
        <v>2.9078454747892968</v>
      </c>
      <c r="U85">
        <f t="shared" si="101"/>
        <v>0.49408303020520172</v>
      </c>
      <c r="V85">
        <f t="shared" si="102"/>
        <v>0.31299024232351103</v>
      </c>
      <c r="W85">
        <f t="shared" si="103"/>
        <v>344.37569930217853</v>
      </c>
      <c r="X85">
        <f t="shared" si="104"/>
        <v>28.691526148334479</v>
      </c>
      <c r="Y85">
        <f t="shared" si="105"/>
        <v>28.044499999999999</v>
      </c>
      <c r="Z85">
        <f t="shared" si="106"/>
        <v>3.8046953896249991</v>
      </c>
      <c r="AA85">
        <f t="shared" si="107"/>
        <v>60.333149040963065</v>
      </c>
      <c r="AB85">
        <f t="shared" si="108"/>
        <v>2.3675070267940002</v>
      </c>
      <c r="AC85">
        <f t="shared" si="109"/>
        <v>3.9240567820960024</v>
      </c>
      <c r="AD85">
        <f t="shared" si="110"/>
        <v>1.4371883628309989</v>
      </c>
      <c r="AE85">
        <f t="shared" si="111"/>
        <v>-324.83207068761794</v>
      </c>
      <c r="AF85">
        <f t="shared" si="112"/>
        <v>83.259360117286363</v>
      </c>
      <c r="AG85">
        <f t="shared" si="113"/>
        <v>6.2605738445309624</v>
      </c>
      <c r="AH85">
        <f t="shared" si="114"/>
        <v>109.06356257637789</v>
      </c>
      <c r="AI85">
        <v>0</v>
      </c>
      <c r="AJ85">
        <v>0</v>
      </c>
      <c r="AK85">
        <f t="shared" si="115"/>
        <v>1</v>
      </c>
      <c r="AL85">
        <f t="shared" si="116"/>
        <v>0</v>
      </c>
      <c r="AM85">
        <f t="shared" si="117"/>
        <v>51965.894030222931</v>
      </c>
      <c r="AN85" t="s">
        <v>400</v>
      </c>
      <c r="AO85">
        <v>12165.1</v>
      </c>
      <c r="AP85">
        <v>210.61769230769229</v>
      </c>
      <c r="AQ85">
        <v>938.28899999999999</v>
      </c>
      <c r="AR85">
        <f t="shared" si="118"/>
        <v>0.77553004212167864</v>
      </c>
      <c r="AS85">
        <v>-0.38717931741538342</v>
      </c>
      <c r="AT85" t="s">
        <v>756</v>
      </c>
      <c r="AU85">
        <v>10177.4</v>
      </c>
      <c r="AV85">
        <v>862.5347999999999</v>
      </c>
      <c r="AW85">
        <v>1234.79</v>
      </c>
      <c r="AX85">
        <f t="shared" si="119"/>
        <v>0.30147247710136948</v>
      </c>
      <c r="AY85">
        <v>0.5</v>
      </c>
      <c r="AZ85">
        <f t="shared" si="120"/>
        <v>1513.2101996510892</v>
      </c>
      <c r="BA85">
        <f t="shared" si="121"/>
        <v>22.634492766176393</v>
      </c>
      <c r="BB85">
        <f t="shared" si="122"/>
        <v>228.09561363193586</v>
      </c>
      <c r="BC85">
        <f t="shared" si="123"/>
        <v>1.5213796529325559E-2</v>
      </c>
      <c r="BD85">
        <f t="shared" si="124"/>
        <v>-0.2401226119421116</v>
      </c>
      <c r="BE85">
        <f t="shared" si="125"/>
        <v>222.61680783754039</v>
      </c>
      <c r="BF85" t="s">
        <v>757</v>
      </c>
      <c r="BG85">
        <v>600.66999999999996</v>
      </c>
      <c r="BH85">
        <f t="shared" si="126"/>
        <v>600.66999999999996</v>
      </c>
      <c r="BI85">
        <f t="shared" si="127"/>
        <v>0.51354481328808954</v>
      </c>
      <c r="BJ85">
        <f t="shared" si="128"/>
        <v>0.58704220021447051</v>
      </c>
      <c r="BK85">
        <f t="shared" si="129"/>
        <v>-0.87821183049532148</v>
      </c>
      <c r="BL85">
        <f t="shared" si="130"/>
        <v>0.36346930804912642</v>
      </c>
      <c r="BM85">
        <f t="shared" si="131"/>
        <v>-0.40746556428108338</v>
      </c>
      <c r="BN85">
        <f t="shared" si="132"/>
        <v>0.40881670907982615</v>
      </c>
      <c r="BO85">
        <f t="shared" si="133"/>
        <v>0.59118329092017385</v>
      </c>
      <c r="BP85">
        <v>532</v>
      </c>
      <c r="BQ85">
        <v>300</v>
      </c>
      <c r="BR85">
        <v>300</v>
      </c>
      <c r="BS85">
        <v>300</v>
      </c>
      <c r="BT85">
        <v>10177.4</v>
      </c>
      <c r="BU85">
        <v>1156.72</v>
      </c>
      <c r="BV85">
        <v>-6.9471100000000003E-3</v>
      </c>
      <c r="BW85">
        <v>-0.28999999999999998</v>
      </c>
      <c r="BX85" t="s">
        <v>403</v>
      </c>
      <c r="BY85" t="s">
        <v>403</v>
      </c>
      <c r="BZ85" t="s">
        <v>403</v>
      </c>
      <c r="CA85" t="s">
        <v>403</v>
      </c>
      <c r="CB85" t="s">
        <v>403</v>
      </c>
      <c r="CC85" t="s">
        <v>403</v>
      </c>
      <c r="CD85" t="s">
        <v>403</v>
      </c>
      <c r="CE85" t="s">
        <v>403</v>
      </c>
      <c r="CF85" t="s">
        <v>403</v>
      </c>
      <c r="CG85" t="s">
        <v>403</v>
      </c>
      <c r="CH85">
        <f t="shared" si="134"/>
        <v>1800.03</v>
      </c>
      <c r="CI85">
        <f t="shared" si="135"/>
        <v>1513.2101996510892</v>
      </c>
      <c r="CJ85">
        <f t="shared" si="136"/>
        <v>0.84065832216745784</v>
      </c>
      <c r="CK85">
        <f t="shared" si="137"/>
        <v>0.19131664433491583</v>
      </c>
      <c r="CL85">
        <v>6</v>
      </c>
      <c r="CM85">
        <v>0.5</v>
      </c>
      <c r="CN85" t="s">
        <v>404</v>
      </c>
      <c r="CO85">
        <v>2</v>
      </c>
      <c r="CP85">
        <v>1657474768.0999999</v>
      </c>
      <c r="CQ85">
        <v>369.62799999999999</v>
      </c>
      <c r="CR85">
        <v>400.05500000000001</v>
      </c>
      <c r="CS85">
        <v>23.796500000000002</v>
      </c>
      <c r="CT85">
        <v>15.1683</v>
      </c>
      <c r="CU85">
        <v>369.40199999999999</v>
      </c>
      <c r="CV85">
        <v>23.7879</v>
      </c>
      <c r="CW85">
        <v>500.02499999999998</v>
      </c>
      <c r="CX85">
        <v>99.389099999999999</v>
      </c>
      <c r="CY85">
        <v>0.100616</v>
      </c>
      <c r="CZ85">
        <v>28.575600000000001</v>
      </c>
      <c r="DA85">
        <v>28.044499999999999</v>
      </c>
      <c r="DB85">
        <v>999.9</v>
      </c>
      <c r="DC85">
        <v>0</v>
      </c>
      <c r="DD85">
        <v>0</v>
      </c>
      <c r="DE85">
        <v>9937.5</v>
      </c>
      <c r="DF85">
        <v>0</v>
      </c>
      <c r="DG85">
        <v>1879.6</v>
      </c>
      <c r="DH85">
        <v>-30.427399999999999</v>
      </c>
      <c r="DI85">
        <v>378.63799999999998</v>
      </c>
      <c r="DJ85">
        <v>406.21699999999998</v>
      </c>
      <c r="DK85">
        <v>8.62819</v>
      </c>
      <c r="DL85">
        <v>400.05500000000001</v>
      </c>
      <c r="DM85">
        <v>15.1683</v>
      </c>
      <c r="DN85">
        <v>2.36511</v>
      </c>
      <c r="DO85">
        <v>1.50756</v>
      </c>
      <c r="DP85">
        <v>20.126899999999999</v>
      </c>
      <c r="DQ85">
        <v>13.0451</v>
      </c>
      <c r="DR85">
        <v>1800.03</v>
      </c>
      <c r="DS85">
        <v>0.97799400000000003</v>
      </c>
      <c r="DT85">
        <v>2.20056E-2</v>
      </c>
      <c r="DU85">
        <v>0</v>
      </c>
      <c r="DV85">
        <v>861.226</v>
      </c>
      <c r="DW85">
        <v>5.0005300000000004</v>
      </c>
      <c r="DX85">
        <v>16633.7</v>
      </c>
      <c r="DY85">
        <v>16035.5</v>
      </c>
      <c r="DZ85">
        <v>46.875</v>
      </c>
      <c r="EA85">
        <v>48.436999999999998</v>
      </c>
      <c r="EB85">
        <v>47.436999999999998</v>
      </c>
      <c r="EC85">
        <v>47.686999999999998</v>
      </c>
      <c r="ED85">
        <v>48.125</v>
      </c>
      <c r="EE85">
        <v>1755.53</v>
      </c>
      <c r="EF85">
        <v>39.5</v>
      </c>
      <c r="EG85">
        <v>0</v>
      </c>
      <c r="EH85">
        <v>1008.2999999523161</v>
      </c>
      <c r="EI85">
        <v>0</v>
      </c>
      <c r="EJ85">
        <v>862.5347999999999</v>
      </c>
      <c r="EK85">
        <v>-8.5041538501409022</v>
      </c>
      <c r="EL85">
        <v>-113.33846156106659</v>
      </c>
      <c r="EM85">
        <v>16644.68</v>
      </c>
      <c r="EN85">
        <v>15</v>
      </c>
      <c r="EO85">
        <v>1657474733.5999999</v>
      </c>
      <c r="EP85" t="s">
        <v>758</v>
      </c>
      <c r="EQ85">
        <v>1657474718.5999999</v>
      </c>
      <c r="ER85">
        <v>1657474733.5999999</v>
      </c>
      <c r="ES85">
        <v>82</v>
      </c>
      <c r="ET85">
        <v>-0.10199999999999999</v>
      </c>
      <c r="EU85">
        <v>2E-3</v>
      </c>
      <c r="EV85">
        <v>0.20599999999999999</v>
      </c>
      <c r="EW85">
        <v>0</v>
      </c>
      <c r="EX85">
        <v>400</v>
      </c>
      <c r="EY85">
        <v>15</v>
      </c>
      <c r="EZ85">
        <v>7.0000000000000007E-2</v>
      </c>
      <c r="FA85">
        <v>0.01</v>
      </c>
      <c r="FB85">
        <v>-30.447297500000001</v>
      </c>
      <c r="FC85">
        <v>0.3435883677298191</v>
      </c>
      <c r="FD85">
        <v>8.3074489127228424E-2</v>
      </c>
      <c r="FE85">
        <v>1</v>
      </c>
      <c r="FF85">
        <v>8.6206912499999984</v>
      </c>
      <c r="FG85">
        <v>6.7773320825495559E-2</v>
      </c>
      <c r="FH85">
        <v>5.0119495866753253E-2</v>
      </c>
      <c r="FI85">
        <v>1</v>
      </c>
      <c r="FJ85">
        <v>2</v>
      </c>
      <c r="FK85">
        <v>2</v>
      </c>
      <c r="FL85" t="s">
        <v>406</v>
      </c>
      <c r="FM85">
        <v>3.1168300000000002</v>
      </c>
      <c r="FN85">
        <v>2.7383999999999999</v>
      </c>
      <c r="FO85">
        <v>8.3948700000000001E-2</v>
      </c>
      <c r="FP85">
        <v>8.9318999999999996E-2</v>
      </c>
      <c r="FQ85">
        <v>0.10717</v>
      </c>
      <c r="FR85">
        <v>7.7523599999999998E-2</v>
      </c>
      <c r="FS85">
        <v>21971</v>
      </c>
      <c r="FT85">
        <v>22646.400000000001</v>
      </c>
      <c r="FU85">
        <v>23839.5</v>
      </c>
      <c r="FV85">
        <v>25173.1</v>
      </c>
      <c r="FW85">
        <v>30678.9</v>
      </c>
      <c r="FX85">
        <v>32577.5</v>
      </c>
      <c r="FY85">
        <v>38003.1</v>
      </c>
      <c r="FZ85">
        <v>39171.9</v>
      </c>
      <c r="GA85">
        <v>2.1582300000000001</v>
      </c>
      <c r="GB85">
        <v>1.7867999999999999</v>
      </c>
      <c r="GC85">
        <v>-3.5919199999999998E-2</v>
      </c>
      <c r="GD85">
        <v>0</v>
      </c>
      <c r="GE85">
        <v>28.630600000000001</v>
      </c>
      <c r="GF85">
        <v>999.9</v>
      </c>
      <c r="GG85">
        <v>46.9</v>
      </c>
      <c r="GH85">
        <v>38.6</v>
      </c>
      <c r="GI85">
        <v>32.453200000000002</v>
      </c>
      <c r="GJ85">
        <v>61.890300000000003</v>
      </c>
      <c r="GK85">
        <v>26.446300000000001</v>
      </c>
      <c r="GL85">
        <v>1</v>
      </c>
      <c r="GM85">
        <v>0.45099099999999998</v>
      </c>
      <c r="GN85">
        <v>3.2805800000000001</v>
      </c>
      <c r="GO85">
        <v>20.338999999999999</v>
      </c>
      <c r="GP85">
        <v>5.24979</v>
      </c>
      <c r="GQ85">
        <v>12.0099</v>
      </c>
      <c r="GR85">
        <v>4.9783499999999998</v>
      </c>
      <c r="GS85">
        <v>3.2922500000000001</v>
      </c>
      <c r="GT85">
        <v>9999</v>
      </c>
      <c r="GU85">
        <v>9999</v>
      </c>
      <c r="GV85">
        <v>9999</v>
      </c>
      <c r="GW85">
        <v>999.9</v>
      </c>
      <c r="GX85">
        <v>1.8758600000000001</v>
      </c>
      <c r="GY85">
        <v>1.87677</v>
      </c>
      <c r="GZ85">
        <v>1.8829499999999999</v>
      </c>
      <c r="HA85">
        <v>1.8861300000000001</v>
      </c>
      <c r="HB85">
        <v>1.8769400000000001</v>
      </c>
      <c r="HC85">
        <v>1.88348</v>
      </c>
      <c r="HD85">
        <v>1.8823399999999999</v>
      </c>
      <c r="HE85">
        <v>1.8858299999999999</v>
      </c>
      <c r="HF85">
        <v>5</v>
      </c>
      <c r="HG85">
        <v>0</v>
      </c>
      <c r="HH85">
        <v>0</v>
      </c>
      <c r="HI85">
        <v>0</v>
      </c>
      <c r="HJ85" t="s">
        <v>407</v>
      </c>
      <c r="HK85" t="s">
        <v>408</v>
      </c>
      <c r="HL85" t="s">
        <v>409</v>
      </c>
      <c r="HM85" t="s">
        <v>409</v>
      </c>
      <c r="HN85" t="s">
        <v>409</v>
      </c>
      <c r="HO85" t="s">
        <v>409</v>
      </c>
      <c r="HP85">
        <v>0</v>
      </c>
      <c r="HQ85">
        <v>100</v>
      </c>
      <c r="HR85">
        <v>100</v>
      </c>
      <c r="HS85">
        <v>0.22600000000000001</v>
      </c>
      <c r="HT85">
        <v>8.6E-3</v>
      </c>
      <c r="HU85">
        <v>0.61402580250038219</v>
      </c>
      <c r="HV85">
        <v>-1.525366800250961E-3</v>
      </c>
      <c r="HW85">
        <v>1.461931187239696E-6</v>
      </c>
      <c r="HX85">
        <v>-4.9129200544651127E-10</v>
      </c>
      <c r="HY85">
        <v>-4.3820097380068188E-2</v>
      </c>
      <c r="HZ85">
        <v>1.0304401366260089E-2</v>
      </c>
      <c r="IA85">
        <v>-7.4986175083245816E-4</v>
      </c>
      <c r="IB85">
        <v>1.7208249193675381E-5</v>
      </c>
      <c r="IC85">
        <v>3</v>
      </c>
      <c r="ID85">
        <v>2175</v>
      </c>
      <c r="IE85">
        <v>1</v>
      </c>
      <c r="IF85">
        <v>24</v>
      </c>
      <c r="IG85">
        <v>0.8</v>
      </c>
      <c r="IH85">
        <v>0.6</v>
      </c>
      <c r="II85">
        <v>0.99731400000000003</v>
      </c>
      <c r="IJ85">
        <v>2.68188</v>
      </c>
      <c r="IK85">
        <v>1.6015600000000001</v>
      </c>
      <c r="IL85">
        <v>2.34741</v>
      </c>
      <c r="IM85">
        <v>1.5502899999999999</v>
      </c>
      <c r="IN85">
        <v>2.3303199999999999</v>
      </c>
      <c r="IO85">
        <v>40.476500000000001</v>
      </c>
      <c r="IP85">
        <v>15.664300000000001</v>
      </c>
      <c r="IQ85">
        <v>18</v>
      </c>
      <c r="IR85">
        <v>600.55200000000002</v>
      </c>
      <c r="IS85">
        <v>398.81799999999998</v>
      </c>
      <c r="IT85">
        <v>25.374500000000001</v>
      </c>
      <c r="IU85">
        <v>32.825299999999999</v>
      </c>
      <c r="IV85">
        <v>30.000699999999998</v>
      </c>
      <c r="IW85">
        <v>32.687800000000003</v>
      </c>
      <c r="IX85">
        <v>32.681600000000003</v>
      </c>
      <c r="IY85">
        <v>19.958200000000001</v>
      </c>
      <c r="IZ85">
        <v>59.116900000000001</v>
      </c>
      <c r="JA85">
        <v>0</v>
      </c>
      <c r="JB85">
        <v>25.3432</v>
      </c>
      <c r="JC85">
        <v>400</v>
      </c>
      <c r="JD85">
        <v>15.1981</v>
      </c>
      <c r="JE85">
        <v>99.119900000000001</v>
      </c>
      <c r="JF85">
        <v>99.134699999999995</v>
      </c>
    </row>
    <row r="86" spans="1:266" x14ac:dyDescent="0.25">
      <c r="A86">
        <v>70</v>
      </c>
      <c r="B86">
        <v>1657474907.5999999</v>
      </c>
      <c r="C86">
        <v>12822.099999904631</v>
      </c>
      <c r="D86" t="s">
        <v>759</v>
      </c>
      <c r="E86" t="s">
        <v>760</v>
      </c>
      <c r="F86" t="s">
        <v>396</v>
      </c>
      <c r="G86" t="s">
        <v>397</v>
      </c>
      <c r="H86" t="s">
        <v>755</v>
      </c>
      <c r="I86" t="s">
        <v>495</v>
      </c>
      <c r="J86" t="s">
        <v>583</v>
      </c>
      <c r="K86">
        <v>1657474907.5999999</v>
      </c>
      <c r="L86">
        <f t="shared" si="92"/>
        <v>6.975412807061941E-3</v>
      </c>
      <c r="M86">
        <f t="shared" si="93"/>
        <v>6.9754128070619412</v>
      </c>
      <c r="N86">
        <f t="shared" si="94"/>
        <v>16.596784624354832</v>
      </c>
      <c r="O86">
        <f t="shared" si="95"/>
        <v>277.81900000000002</v>
      </c>
      <c r="P86">
        <f t="shared" si="96"/>
        <v>215.32042083973477</v>
      </c>
      <c r="Q86">
        <f t="shared" si="97"/>
        <v>21.420191156798928</v>
      </c>
      <c r="R86">
        <f t="shared" si="98"/>
        <v>27.637583392148699</v>
      </c>
      <c r="S86">
        <f t="shared" si="99"/>
        <v>0.50745798630786398</v>
      </c>
      <c r="T86">
        <f t="shared" si="100"/>
        <v>2.9188746918427508</v>
      </c>
      <c r="U86">
        <f t="shared" si="101"/>
        <v>0.46305441436587413</v>
      </c>
      <c r="V86">
        <f t="shared" si="102"/>
        <v>0.29307402482353317</v>
      </c>
      <c r="W86">
        <f t="shared" si="103"/>
        <v>344.33769930210099</v>
      </c>
      <c r="X86">
        <f t="shared" si="104"/>
        <v>28.62208252560065</v>
      </c>
      <c r="Y86">
        <f t="shared" si="105"/>
        <v>28.0015</v>
      </c>
      <c r="Z86">
        <f t="shared" si="106"/>
        <v>3.7951715313717216</v>
      </c>
      <c r="AA86">
        <f t="shared" si="107"/>
        <v>60.299010528780443</v>
      </c>
      <c r="AB86">
        <f t="shared" si="108"/>
        <v>2.3428362897911099</v>
      </c>
      <c r="AC86">
        <f t="shared" si="109"/>
        <v>3.8853644019131703</v>
      </c>
      <c r="AD86">
        <f t="shared" si="110"/>
        <v>1.4523352415806117</v>
      </c>
      <c r="AE86">
        <f t="shared" si="111"/>
        <v>-307.6157047914316</v>
      </c>
      <c r="AF86">
        <f t="shared" si="112"/>
        <v>63.495717258003921</v>
      </c>
      <c r="AG86">
        <f t="shared" si="113"/>
        <v>4.7513754121178522</v>
      </c>
      <c r="AH86">
        <f t="shared" si="114"/>
        <v>104.96908718079116</v>
      </c>
      <c r="AI86">
        <v>0</v>
      </c>
      <c r="AJ86">
        <v>0</v>
      </c>
      <c r="AK86">
        <f t="shared" si="115"/>
        <v>1</v>
      </c>
      <c r="AL86">
        <f t="shared" si="116"/>
        <v>0</v>
      </c>
      <c r="AM86">
        <f t="shared" si="117"/>
        <v>52310.815099827385</v>
      </c>
      <c r="AN86" t="s">
        <v>400</v>
      </c>
      <c r="AO86">
        <v>12165.1</v>
      </c>
      <c r="AP86">
        <v>210.61769230769229</v>
      </c>
      <c r="AQ86">
        <v>938.28899999999999</v>
      </c>
      <c r="AR86">
        <f t="shared" si="118"/>
        <v>0.77553004212167864</v>
      </c>
      <c r="AS86">
        <v>-0.38717931741538342</v>
      </c>
      <c r="AT86" t="s">
        <v>761</v>
      </c>
      <c r="AU86">
        <v>10175.9</v>
      </c>
      <c r="AV86">
        <v>808.45184000000006</v>
      </c>
      <c r="AW86">
        <v>1120.48</v>
      </c>
      <c r="AX86">
        <f t="shared" si="119"/>
        <v>0.27847722404683706</v>
      </c>
      <c r="AY86">
        <v>0.5</v>
      </c>
      <c r="AZ86">
        <f t="shared" si="120"/>
        <v>1513.0421996510502</v>
      </c>
      <c r="BA86">
        <f t="shared" si="121"/>
        <v>16.596784624354832</v>
      </c>
      <c r="BB86">
        <f t="shared" si="122"/>
        <v>210.67389581227232</v>
      </c>
      <c r="BC86">
        <f t="shared" si="123"/>
        <v>1.1225043125490613E-2</v>
      </c>
      <c r="BD86">
        <f t="shared" si="124"/>
        <v>-0.16260084963587038</v>
      </c>
      <c r="BE86">
        <f t="shared" si="125"/>
        <v>218.59623766926808</v>
      </c>
      <c r="BF86" t="s">
        <v>762</v>
      </c>
      <c r="BG86">
        <v>581.4</v>
      </c>
      <c r="BH86">
        <f t="shared" si="126"/>
        <v>581.4</v>
      </c>
      <c r="BI86">
        <f t="shared" si="127"/>
        <v>0.48111523632728836</v>
      </c>
      <c r="BJ86">
        <f t="shared" si="128"/>
        <v>0.57881605698597594</v>
      </c>
      <c r="BK86">
        <f t="shared" si="129"/>
        <v>-0.5104976617379634</v>
      </c>
      <c r="BL86">
        <f t="shared" si="130"/>
        <v>0.34293997823846545</v>
      </c>
      <c r="BM86">
        <f t="shared" si="131"/>
        <v>-0.25037540723955359</v>
      </c>
      <c r="BN86">
        <f t="shared" si="132"/>
        <v>0.41625689853293718</v>
      </c>
      <c r="BO86">
        <f t="shared" si="133"/>
        <v>0.58374310146706287</v>
      </c>
      <c r="BP86">
        <v>534</v>
      </c>
      <c r="BQ86">
        <v>300</v>
      </c>
      <c r="BR86">
        <v>300</v>
      </c>
      <c r="BS86">
        <v>300</v>
      </c>
      <c r="BT86">
        <v>10175.9</v>
      </c>
      <c r="BU86">
        <v>1056.07</v>
      </c>
      <c r="BV86">
        <v>-6.9458799999999998E-3</v>
      </c>
      <c r="BW86">
        <v>-0.87</v>
      </c>
      <c r="BX86" t="s">
        <v>403</v>
      </c>
      <c r="BY86" t="s">
        <v>403</v>
      </c>
      <c r="BZ86" t="s">
        <v>403</v>
      </c>
      <c r="CA86" t="s">
        <v>403</v>
      </c>
      <c r="CB86" t="s">
        <v>403</v>
      </c>
      <c r="CC86" t="s">
        <v>403</v>
      </c>
      <c r="CD86" t="s">
        <v>403</v>
      </c>
      <c r="CE86" t="s">
        <v>403</v>
      </c>
      <c r="CF86" t="s">
        <v>403</v>
      </c>
      <c r="CG86" t="s">
        <v>403</v>
      </c>
      <c r="CH86">
        <f t="shared" si="134"/>
        <v>1799.83</v>
      </c>
      <c r="CI86">
        <f t="shared" si="135"/>
        <v>1513.0421996510502</v>
      </c>
      <c r="CJ86">
        <f t="shared" si="136"/>
        <v>0.84065839532125275</v>
      </c>
      <c r="CK86">
        <f t="shared" si="137"/>
        <v>0.19131679064250567</v>
      </c>
      <c r="CL86">
        <v>6</v>
      </c>
      <c r="CM86">
        <v>0.5</v>
      </c>
      <c r="CN86" t="s">
        <v>404</v>
      </c>
      <c r="CO86">
        <v>2</v>
      </c>
      <c r="CP86">
        <v>1657474907.5999999</v>
      </c>
      <c r="CQ86">
        <v>277.81900000000002</v>
      </c>
      <c r="CR86">
        <v>300.05799999999999</v>
      </c>
      <c r="CS86">
        <v>23.550699999999999</v>
      </c>
      <c r="CT86">
        <v>15.378299999999999</v>
      </c>
      <c r="CU86">
        <v>277.72800000000001</v>
      </c>
      <c r="CV86">
        <v>23.543600000000001</v>
      </c>
      <c r="CW86">
        <v>500.05900000000003</v>
      </c>
      <c r="CX86">
        <v>99.380799999999994</v>
      </c>
      <c r="CY86">
        <v>9.9737300000000001E-2</v>
      </c>
      <c r="CZ86">
        <v>28.405000000000001</v>
      </c>
      <c r="DA86">
        <v>28.0015</v>
      </c>
      <c r="DB86">
        <v>999.9</v>
      </c>
      <c r="DC86">
        <v>0</v>
      </c>
      <c r="DD86">
        <v>0</v>
      </c>
      <c r="DE86">
        <v>10001.200000000001</v>
      </c>
      <c r="DF86">
        <v>0</v>
      </c>
      <c r="DG86">
        <v>1881.97</v>
      </c>
      <c r="DH86">
        <v>-22.2394</v>
      </c>
      <c r="DI86">
        <v>284.52</v>
      </c>
      <c r="DJ86">
        <v>304.745</v>
      </c>
      <c r="DK86">
        <v>8.1724099999999993</v>
      </c>
      <c r="DL86">
        <v>300.05799999999999</v>
      </c>
      <c r="DM86">
        <v>15.378299999999999</v>
      </c>
      <c r="DN86">
        <v>2.34049</v>
      </c>
      <c r="DO86">
        <v>1.5283100000000001</v>
      </c>
      <c r="DP86">
        <v>19.957799999999999</v>
      </c>
      <c r="DQ86">
        <v>13.254300000000001</v>
      </c>
      <c r="DR86">
        <v>1799.83</v>
      </c>
      <c r="DS86">
        <v>0.97799400000000003</v>
      </c>
      <c r="DT86">
        <v>2.20056E-2</v>
      </c>
      <c r="DU86">
        <v>0</v>
      </c>
      <c r="DV86">
        <v>807.90099999999995</v>
      </c>
      <c r="DW86">
        <v>5.0005300000000004</v>
      </c>
      <c r="DX86">
        <v>15625.2</v>
      </c>
      <c r="DY86">
        <v>16033.7</v>
      </c>
      <c r="DZ86">
        <v>47</v>
      </c>
      <c r="EA86">
        <v>48.561999999999998</v>
      </c>
      <c r="EB86">
        <v>47.561999999999998</v>
      </c>
      <c r="EC86">
        <v>47.875</v>
      </c>
      <c r="ED86">
        <v>48.25</v>
      </c>
      <c r="EE86">
        <v>1755.33</v>
      </c>
      <c r="EF86">
        <v>39.5</v>
      </c>
      <c r="EG86">
        <v>0</v>
      </c>
      <c r="EH86">
        <v>139.0999999046326</v>
      </c>
      <c r="EI86">
        <v>0</v>
      </c>
      <c r="EJ86">
        <v>808.45184000000006</v>
      </c>
      <c r="EK86">
        <v>-3.2748461383074532</v>
      </c>
      <c r="EL86">
        <v>-82.392307562787693</v>
      </c>
      <c r="EM86">
        <v>15639.268</v>
      </c>
      <c r="EN86">
        <v>15</v>
      </c>
      <c r="EO86">
        <v>1657474872.5999999</v>
      </c>
      <c r="EP86" t="s">
        <v>763</v>
      </c>
      <c r="EQ86">
        <v>1657474862.5999999</v>
      </c>
      <c r="ER86">
        <v>1657474872.5999999</v>
      </c>
      <c r="ES86">
        <v>83</v>
      </c>
      <c r="ET86">
        <v>-0.20200000000000001</v>
      </c>
      <c r="EU86">
        <v>-1E-3</v>
      </c>
      <c r="EV86">
        <v>7.2999999999999995E-2</v>
      </c>
      <c r="EW86">
        <v>-1E-3</v>
      </c>
      <c r="EX86">
        <v>300</v>
      </c>
      <c r="EY86">
        <v>15</v>
      </c>
      <c r="EZ86">
        <v>0.11</v>
      </c>
      <c r="FA86">
        <v>0.01</v>
      </c>
      <c r="FB86">
        <v>-22.24641463414634</v>
      </c>
      <c r="FC86">
        <v>0.48689059233448317</v>
      </c>
      <c r="FD86">
        <v>6.4696905195993207E-2</v>
      </c>
      <c r="FE86">
        <v>1</v>
      </c>
      <c r="FF86">
        <v>8.2413004878048781</v>
      </c>
      <c r="FG86">
        <v>-6.0889547038339487E-2</v>
      </c>
      <c r="FH86">
        <v>4.1475107018560817E-2</v>
      </c>
      <c r="FI86">
        <v>1</v>
      </c>
      <c r="FJ86">
        <v>2</v>
      </c>
      <c r="FK86">
        <v>2</v>
      </c>
      <c r="FL86" t="s">
        <v>406</v>
      </c>
      <c r="FM86">
        <v>3.1173299999999999</v>
      </c>
      <c r="FN86">
        <v>2.7380800000000001</v>
      </c>
      <c r="FO86">
        <v>6.6688899999999995E-2</v>
      </c>
      <c r="FP86">
        <v>7.1145899999999998E-2</v>
      </c>
      <c r="FQ86">
        <v>0.10635699999999999</v>
      </c>
      <c r="FR86">
        <v>7.8291600000000003E-2</v>
      </c>
      <c r="FS86">
        <v>22376.1</v>
      </c>
      <c r="FT86">
        <v>23088.2</v>
      </c>
      <c r="FU86">
        <v>23830.799999999999</v>
      </c>
      <c r="FV86">
        <v>25162.9</v>
      </c>
      <c r="FW86">
        <v>30696.1</v>
      </c>
      <c r="FX86">
        <v>32537.4</v>
      </c>
      <c r="FY86">
        <v>37989.9</v>
      </c>
      <c r="FZ86">
        <v>39156.400000000001</v>
      </c>
      <c r="GA86">
        <v>2.1564999999999999</v>
      </c>
      <c r="GB86">
        <v>1.7838000000000001</v>
      </c>
      <c r="GC86">
        <v>-4.6931199999999999E-2</v>
      </c>
      <c r="GD86">
        <v>0</v>
      </c>
      <c r="GE86">
        <v>28.767199999999999</v>
      </c>
      <c r="GF86">
        <v>999.9</v>
      </c>
      <c r="GG86">
        <v>47</v>
      </c>
      <c r="GH86">
        <v>38.6</v>
      </c>
      <c r="GI86">
        <v>32.520600000000002</v>
      </c>
      <c r="GJ86">
        <v>61.760300000000001</v>
      </c>
      <c r="GK86">
        <v>26.169899999999998</v>
      </c>
      <c r="GL86">
        <v>1</v>
      </c>
      <c r="GM86">
        <v>0.46781</v>
      </c>
      <c r="GN86">
        <v>3.3930099999999999</v>
      </c>
      <c r="GO86">
        <v>20.287299999999998</v>
      </c>
      <c r="GP86">
        <v>5.2481400000000002</v>
      </c>
      <c r="GQ86">
        <v>12.0099</v>
      </c>
      <c r="GR86">
        <v>4.9784499999999996</v>
      </c>
      <c r="GS86">
        <v>3.2922500000000001</v>
      </c>
      <c r="GT86">
        <v>9999</v>
      </c>
      <c r="GU86">
        <v>9999</v>
      </c>
      <c r="GV86">
        <v>9999</v>
      </c>
      <c r="GW86">
        <v>999.9</v>
      </c>
      <c r="GX86">
        <v>1.8760699999999999</v>
      </c>
      <c r="GY86">
        <v>1.8769499999999999</v>
      </c>
      <c r="GZ86">
        <v>1.8832199999999999</v>
      </c>
      <c r="HA86">
        <v>1.88629</v>
      </c>
      <c r="HB86">
        <v>1.87714</v>
      </c>
      <c r="HC86">
        <v>1.8836999999999999</v>
      </c>
      <c r="HD86">
        <v>1.8826099999999999</v>
      </c>
      <c r="HE86">
        <v>1.88602</v>
      </c>
      <c r="HF86">
        <v>5</v>
      </c>
      <c r="HG86">
        <v>0</v>
      </c>
      <c r="HH86">
        <v>0</v>
      </c>
      <c r="HI86">
        <v>0</v>
      </c>
      <c r="HJ86" t="s">
        <v>407</v>
      </c>
      <c r="HK86" t="s">
        <v>408</v>
      </c>
      <c r="HL86" t="s">
        <v>409</v>
      </c>
      <c r="HM86" t="s">
        <v>409</v>
      </c>
      <c r="HN86" t="s">
        <v>409</v>
      </c>
      <c r="HO86" t="s">
        <v>409</v>
      </c>
      <c r="HP86">
        <v>0</v>
      </c>
      <c r="HQ86">
        <v>100</v>
      </c>
      <c r="HR86">
        <v>100</v>
      </c>
      <c r="HS86">
        <v>9.0999999999999998E-2</v>
      </c>
      <c r="HT86">
        <v>7.1000000000000004E-3</v>
      </c>
      <c r="HU86">
        <v>0.41220825906439862</v>
      </c>
      <c r="HV86">
        <v>-1.525366800250961E-3</v>
      </c>
      <c r="HW86">
        <v>1.461931187239696E-6</v>
      </c>
      <c r="HX86">
        <v>-4.9129200544651127E-10</v>
      </c>
      <c r="HY86">
        <v>-4.4391159292580397E-2</v>
      </c>
      <c r="HZ86">
        <v>1.0304401366260089E-2</v>
      </c>
      <c r="IA86">
        <v>-7.4986175083245816E-4</v>
      </c>
      <c r="IB86">
        <v>1.7208249193675381E-5</v>
      </c>
      <c r="IC86">
        <v>3</v>
      </c>
      <c r="ID86">
        <v>2175</v>
      </c>
      <c r="IE86">
        <v>1</v>
      </c>
      <c r="IF86">
        <v>24</v>
      </c>
      <c r="IG86">
        <v>0.8</v>
      </c>
      <c r="IH86">
        <v>0.6</v>
      </c>
      <c r="II86">
        <v>0.79345699999999997</v>
      </c>
      <c r="IJ86">
        <v>2.67822</v>
      </c>
      <c r="IK86">
        <v>1.6015600000000001</v>
      </c>
      <c r="IL86">
        <v>2.34985</v>
      </c>
      <c r="IM86">
        <v>1.5502899999999999</v>
      </c>
      <c r="IN86">
        <v>2.4157700000000002</v>
      </c>
      <c r="IO86">
        <v>40.553100000000001</v>
      </c>
      <c r="IP86">
        <v>24.078700000000001</v>
      </c>
      <c r="IQ86">
        <v>18</v>
      </c>
      <c r="IR86">
        <v>600.32299999999998</v>
      </c>
      <c r="IS86">
        <v>397.65100000000001</v>
      </c>
      <c r="IT86">
        <v>25.063199999999998</v>
      </c>
      <c r="IU86">
        <v>32.975099999999998</v>
      </c>
      <c r="IV86">
        <v>30.000499999999999</v>
      </c>
      <c r="IW86">
        <v>32.795499999999997</v>
      </c>
      <c r="IX86">
        <v>32.789400000000001</v>
      </c>
      <c r="IY86">
        <v>15.8477</v>
      </c>
      <c r="IZ86">
        <v>58.584400000000002</v>
      </c>
      <c r="JA86">
        <v>0</v>
      </c>
      <c r="JB86">
        <v>25.062799999999999</v>
      </c>
      <c r="JC86">
        <v>300</v>
      </c>
      <c r="JD86">
        <v>15.424200000000001</v>
      </c>
      <c r="JE86">
        <v>99.084500000000006</v>
      </c>
      <c r="JF86">
        <v>99.095100000000002</v>
      </c>
    </row>
    <row r="87" spans="1:266" x14ac:dyDescent="0.25">
      <c r="A87">
        <v>71</v>
      </c>
      <c r="B87">
        <v>1657475070.0999999</v>
      </c>
      <c r="C87">
        <v>12984.599999904631</v>
      </c>
      <c r="D87" t="s">
        <v>764</v>
      </c>
      <c r="E87" t="s">
        <v>765</v>
      </c>
      <c r="F87" t="s">
        <v>396</v>
      </c>
      <c r="G87" t="s">
        <v>397</v>
      </c>
      <c r="H87" t="s">
        <v>755</v>
      </c>
      <c r="I87" t="s">
        <v>495</v>
      </c>
      <c r="J87" t="s">
        <v>583</v>
      </c>
      <c r="K87">
        <v>1657475070.0999999</v>
      </c>
      <c r="L87">
        <f t="shared" si="92"/>
        <v>6.5128257713661201E-3</v>
      </c>
      <c r="M87">
        <f t="shared" si="93"/>
        <v>6.5128257713661197</v>
      </c>
      <c r="N87">
        <f t="shared" si="94"/>
        <v>9.7686076004768641</v>
      </c>
      <c r="O87">
        <f t="shared" si="95"/>
        <v>186.809</v>
      </c>
      <c r="P87">
        <f t="shared" si="96"/>
        <v>146.49835075715245</v>
      </c>
      <c r="Q87">
        <f t="shared" si="97"/>
        <v>14.574505140311361</v>
      </c>
      <c r="R87">
        <f t="shared" si="98"/>
        <v>18.5848421957303</v>
      </c>
      <c r="S87">
        <f t="shared" si="99"/>
        <v>0.46313756131531331</v>
      </c>
      <c r="T87">
        <f t="shared" si="100"/>
        <v>2.9196349683690439</v>
      </c>
      <c r="U87">
        <f t="shared" si="101"/>
        <v>0.42585537131325468</v>
      </c>
      <c r="V87">
        <f t="shared" si="102"/>
        <v>0.26925872334594553</v>
      </c>
      <c r="W87">
        <f t="shared" si="103"/>
        <v>344.35989930232421</v>
      </c>
      <c r="X87">
        <f t="shared" si="104"/>
        <v>28.66884462368947</v>
      </c>
      <c r="Y87">
        <f t="shared" si="105"/>
        <v>28.0184</v>
      </c>
      <c r="Z87">
        <f t="shared" si="106"/>
        <v>3.7989121453510033</v>
      </c>
      <c r="AA87">
        <f t="shared" si="107"/>
        <v>60.078126351972116</v>
      </c>
      <c r="AB87">
        <f t="shared" si="108"/>
        <v>2.3242468739834203</v>
      </c>
      <c r="AC87">
        <f t="shared" si="109"/>
        <v>3.8687073234718561</v>
      </c>
      <c r="AD87">
        <f t="shared" si="110"/>
        <v>1.474665271367583</v>
      </c>
      <c r="AE87">
        <f t="shared" si="111"/>
        <v>-287.21561651724591</v>
      </c>
      <c r="AF87">
        <f t="shared" si="112"/>
        <v>49.220030801680338</v>
      </c>
      <c r="AG87">
        <f t="shared" si="113"/>
        <v>3.6811229654002831</v>
      </c>
      <c r="AH87">
        <f t="shared" si="114"/>
        <v>110.04543655215892</v>
      </c>
      <c r="AI87">
        <v>0</v>
      </c>
      <c r="AJ87">
        <v>0</v>
      </c>
      <c r="AK87">
        <f t="shared" si="115"/>
        <v>1</v>
      </c>
      <c r="AL87">
        <f t="shared" si="116"/>
        <v>0</v>
      </c>
      <c r="AM87">
        <f t="shared" si="117"/>
        <v>52345.554585356731</v>
      </c>
      <c r="AN87" t="s">
        <v>400</v>
      </c>
      <c r="AO87">
        <v>12165.1</v>
      </c>
      <c r="AP87">
        <v>210.61769230769229</v>
      </c>
      <c r="AQ87">
        <v>938.28899999999999</v>
      </c>
      <c r="AR87">
        <f t="shared" si="118"/>
        <v>0.77553004212167864</v>
      </c>
      <c r="AS87">
        <v>-0.38717931741538342</v>
      </c>
      <c r="AT87" t="s">
        <v>766</v>
      </c>
      <c r="AU87">
        <v>10174.799999999999</v>
      </c>
      <c r="AV87">
        <v>776.42232000000013</v>
      </c>
      <c r="AW87">
        <v>1025.81</v>
      </c>
      <c r="AX87">
        <f t="shared" si="119"/>
        <v>0.24311293514393484</v>
      </c>
      <c r="AY87">
        <v>0.5</v>
      </c>
      <c r="AZ87">
        <f t="shared" si="120"/>
        <v>1513.142699651162</v>
      </c>
      <c r="BA87">
        <f t="shared" si="121"/>
        <v>9.7686076004768641</v>
      </c>
      <c r="BB87">
        <f t="shared" si="122"/>
        <v>183.93228150190572</v>
      </c>
      <c r="BC87">
        <f t="shared" si="123"/>
        <v>6.71171788373532E-3</v>
      </c>
      <c r="BD87">
        <f t="shared" si="124"/>
        <v>-8.5318918708142802E-2</v>
      </c>
      <c r="BE87">
        <f t="shared" si="125"/>
        <v>214.7301031989646</v>
      </c>
      <c r="BF87" t="s">
        <v>767</v>
      </c>
      <c r="BG87">
        <v>569.87</v>
      </c>
      <c r="BH87">
        <f t="shared" si="126"/>
        <v>569.87</v>
      </c>
      <c r="BI87">
        <f t="shared" si="127"/>
        <v>0.44446827385188292</v>
      </c>
      <c r="BJ87">
        <f t="shared" si="128"/>
        <v>0.54697477738298861</v>
      </c>
      <c r="BK87">
        <f t="shared" si="129"/>
        <v>-0.23755832353923104</v>
      </c>
      <c r="BL87">
        <f t="shared" si="130"/>
        <v>0.30592496720924728</v>
      </c>
      <c r="BM87">
        <f t="shared" si="131"/>
        <v>-0.120275458266396</v>
      </c>
      <c r="BN87">
        <f t="shared" si="132"/>
        <v>0.40146259111567484</v>
      </c>
      <c r="BO87">
        <f t="shared" si="133"/>
        <v>0.59853740888432516</v>
      </c>
      <c r="BP87">
        <v>536</v>
      </c>
      <c r="BQ87">
        <v>300</v>
      </c>
      <c r="BR87">
        <v>300</v>
      </c>
      <c r="BS87">
        <v>300</v>
      </c>
      <c r="BT87">
        <v>10174.799999999999</v>
      </c>
      <c r="BU87">
        <v>972.95</v>
      </c>
      <c r="BV87">
        <v>-6.9449999999999998E-3</v>
      </c>
      <c r="BW87">
        <v>-1.66</v>
      </c>
      <c r="BX87" t="s">
        <v>403</v>
      </c>
      <c r="BY87" t="s">
        <v>403</v>
      </c>
      <c r="BZ87" t="s">
        <v>403</v>
      </c>
      <c r="CA87" t="s">
        <v>403</v>
      </c>
      <c r="CB87" t="s">
        <v>403</v>
      </c>
      <c r="CC87" t="s">
        <v>403</v>
      </c>
      <c r="CD87" t="s">
        <v>403</v>
      </c>
      <c r="CE87" t="s">
        <v>403</v>
      </c>
      <c r="CF87" t="s">
        <v>403</v>
      </c>
      <c r="CG87" t="s">
        <v>403</v>
      </c>
      <c r="CH87">
        <f t="shared" si="134"/>
        <v>1799.95</v>
      </c>
      <c r="CI87">
        <f t="shared" si="135"/>
        <v>1513.142699651162</v>
      </c>
      <c r="CJ87">
        <f t="shared" si="136"/>
        <v>0.84065818475577769</v>
      </c>
      <c r="CK87">
        <f t="shared" si="137"/>
        <v>0.19131636951155542</v>
      </c>
      <c r="CL87">
        <v>6</v>
      </c>
      <c r="CM87">
        <v>0.5</v>
      </c>
      <c r="CN87" t="s">
        <v>404</v>
      </c>
      <c r="CO87">
        <v>2</v>
      </c>
      <c r="CP87">
        <v>1657475070.0999999</v>
      </c>
      <c r="CQ87">
        <v>186.809</v>
      </c>
      <c r="CR87">
        <v>199.99199999999999</v>
      </c>
      <c r="CS87">
        <v>23.3626</v>
      </c>
      <c r="CT87">
        <v>15.7294</v>
      </c>
      <c r="CU87">
        <v>186.655</v>
      </c>
      <c r="CV87">
        <v>23.357299999999999</v>
      </c>
      <c r="CW87">
        <v>499.97399999999999</v>
      </c>
      <c r="CX87">
        <v>99.386200000000002</v>
      </c>
      <c r="CY87">
        <v>9.9596699999999996E-2</v>
      </c>
      <c r="CZ87">
        <v>28.331099999999999</v>
      </c>
      <c r="DA87">
        <v>28.0184</v>
      </c>
      <c r="DB87">
        <v>999.9</v>
      </c>
      <c r="DC87">
        <v>0</v>
      </c>
      <c r="DD87">
        <v>0</v>
      </c>
      <c r="DE87">
        <v>10005</v>
      </c>
      <c r="DF87">
        <v>0</v>
      </c>
      <c r="DG87">
        <v>1885.85</v>
      </c>
      <c r="DH87">
        <v>-13.183</v>
      </c>
      <c r="DI87">
        <v>191.27799999999999</v>
      </c>
      <c r="DJ87">
        <v>203.18899999999999</v>
      </c>
      <c r="DK87">
        <v>7.6332300000000002</v>
      </c>
      <c r="DL87">
        <v>199.99199999999999</v>
      </c>
      <c r="DM87">
        <v>15.7294</v>
      </c>
      <c r="DN87">
        <v>2.32192</v>
      </c>
      <c r="DO87">
        <v>1.56328</v>
      </c>
      <c r="DP87">
        <v>19.8293</v>
      </c>
      <c r="DQ87">
        <v>13.601599999999999</v>
      </c>
      <c r="DR87">
        <v>1799.95</v>
      </c>
      <c r="DS87">
        <v>0.97799800000000003</v>
      </c>
      <c r="DT87">
        <v>2.2002000000000001E-2</v>
      </c>
      <c r="DU87">
        <v>0</v>
      </c>
      <c r="DV87">
        <v>776.22</v>
      </c>
      <c r="DW87">
        <v>5.0005300000000004</v>
      </c>
      <c r="DX87">
        <v>15029.3</v>
      </c>
      <c r="DY87">
        <v>16034.8</v>
      </c>
      <c r="DZ87">
        <v>47.061999999999998</v>
      </c>
      <c r="EA87">
        <v>48.686999999999998</v>
      </c>
      <c r="EB87">
        <v>47.625</v>
      </c>
      <c r="EC87">
        <v>48</v>
      </c>
      <c r="ED87">
        <v>48.311999999999998</v>
      </c>
      <c r="EE87">
        <v>1755.46</v>
      </c>
      <c r="EF87">
        <v>39.49</v>
      </c>
      <c r="EG87">
        <v>0</v>
      </c>
      <c r="EH87">
        <v>162.29999995231631</v>
      </c>
      <c r="EI87">
        <v>0</v>
      </c>
      <c r="EJ87">
        <v>776.42232000000013</v>
      </c>
      <c r="EK87">
        <v>-2.756307684092806</v>
      </c>
      <c r="EL87">
        <v>-37.130769182503379</v>
      </c>
      <c r="EM87">
        <v>15036.668</v>
      </c>
      <c r="EN87">
        <v>15</v>
      </c>
      <c r="EO87">
        <v>1657474984.0999999</v>
      </c>
      <c r="EP87" t="s">
        <v>768</v>
      </c>
      <c r="EQ87">
        <v>1657474971.5999999</v>
      </c>
      <c r="ER87">
        <v>1657474984.0999999</v>
      </c>
      <c r="ES87">
        <v>84</v>
      </c>
      <c r="ET87">
        <v>-2.1000000000000001E-2</v>
      </c>
      <c r="EU87">
        <v>-1E-3</v>
      </c>
      <c r="EV87">
        <v>0.14099999999999999</v>
      </c>
      <c r="EW87">
        <v>-2E-3</v>
      </c>
      <c r="EX87">
        <v>200</v>
      </c>
      <c r="EY87">
        <v>15</v>
      </c>
      <c r="EZ87">
        <v>0.15</v>
      </c>
      <c r="FA87">
        <v>0.01</v>
      </c>
      <c r="FB87">
        <v>-13.214375</v>
      </c>
      <c r="FC87">
        <v>0.1236112570356443</v>
      </c>
      <c r="FD87">
        <v>3.2297877252228248E-2</v>
      </c>
      <c r="FE87">
        <v>1</v>
      </c>
      <c r="FF87">
        <v>7.6385087499999997</v>
      </c>
      <c r="FG87">
        <v>-7.2900225140720906E-2</v>
      </c>
      <c r="FH87">
        <v>1.125160481609179E-2</v>
      </c>
      <c r="FI87">
        <v>1</v>
      </c>
      <c r="FJ87">
        <v>2</v>
      </c>
      <c r="FK87">
        <v>2</v>
      </c>
      <c r="FL87" t="s">
        <v>406</v>
      </c>
      <c r="FM87">
        <v>3.11747</v>
      </c>
      <c r="FN87">
        <v>2.7379699999999998</v>
      </c>
      <c r="FO87">
        <v>4.73125E-2</v>
      </c>
      <c r="FP87">
        <v>5.0388099999999998E-2</v>
      </c>
      <c r="FQ87">
        <v>0.105739</v>
      </c>
      <c r="FR87">
        <v>7.9591999999999996E-2</v>
      </c>
      <c r="FS87">
        <v>22834</v>
      </c>
      <c r="FT87">
        <v>23597.5</v>
      </c>
      <c r="FU87">
        <v>23824.799999999999</v>
      </c>
      <c r="FV87">
        <v>25156.7</v>
      </c>
      <c r="FW87">
        <v>30710.1</v>
      </c>
      <c r="FX87">
        <v>32484.1</v>
      </c>
      <c r="FY87">
        <v>37981.1</v>
      </c>
      <c r="FZ87">
        <v>39147.599999999999</v>
      </c>
      <c r="GA87">
        <v>2.1557499999999998</v>
      </c>
      <c r="GB87">
        <v>1.7810699999999999</v>
      </c>
      <c r="GC87">
        <v>-3.97116E-2</v>
      </c>
      <c r="GD87">
        <v>0</v>
      </c>
      <c r="GE87">
        <v>28.666399999999999</v>
      </c>
      <c r="GF87">
        <v>999.9</v>
      </c>
      <c r="GG87">
        <v>46.6</v>
      </c>
      <c r="GH87">
        <v>38.700000000000003</v>
      </c>
      <c r="GI87">
        <v>32.4206</v>
      </c>
      <c r="GJ87">
        <v>61.630299999999998</v>
      </c>
      <c r="GK87">
        <v>26.406199999999998</v>
      </c>
      <c r="GL87">
        <v>1</v>
      </c>
      <c r="GM87">
        <v>0.476578</v>
      </c>
      <c r="GN87">
        <v>2.96462</v>
      </c>
      <c r="GO87">
        <v>20.295400000000001</v>
      </c>
      <c r="GP87">
        <v>5.2520300000000004</v>
      </c>
      <c r="GQ87">
        <v>12.0099</v>
      </c>
      <c r="GR87">
        <v>4.9793500000000002</v>
      </c>
      <c r="GS87">
        <v>3.2930000000000001</v>
      </c>
      <c r="GT87">
        <v>9999</v>
      </c>
      <c r="GU87">
        <v>9999</v>
      </c>
      <c r="GV87">
        <v>9999</v>
      </c>
      <c r="GW87">
        <v>999.9</v>
      </c>
      <c r="GX87">
        <v>1.8760699999999999</v>
      </c>
      <c r="GY87">
        <v>1.8769800000000001</v>
      </c>
      <c r="GZ87">
        <v>1.88323</v>
      </c>
      <c r="HA87">
        <v>1.88629</v>
      </c>
      <c r="HB87">
        <v>1.8771500000000001</v>
      </c>
      <c r="HC87">
        <v>1.8836999999999999</v>
      </c>
      <c r="HD87">
        <v>1.88262</v>
      </c>
      <c r="HE87">
        <v>1.8860600000000001</v>
      </c>
      <c r="HF87">
        <v>5</v>
      </c>
      <c r="HG87">
        <v>0</v>
      </c>
      <c r="HH87">
        <v>0</v>
      </c>
      <c r="HI87">
        <v>0</v>
      </c>
      <c r="HJ87" t="s">
        <v>407</v>
      </c>
      <c r="HK87" t="s">
        <v>408</v>
      </c>
      <c r="HL87" t="s">
        <v>409</v>
      </c>
      <c r="HM87" t="s">
        <v>409</v>
      </c>
      <c r="HN87" t="s">
        <v>409</v>
      </c>
      <c r="HO87" t="s">
        <v>409</v>
      </c>
      <c r="HP87">
        <v>0</v>
      </c>
      <c r="HQ87">
        <v>100</v>
      </c>
      <c r="HR87">
        <v>100</v>
      </c>
      <c r="HS87">
        <v>0.154</v>
      </c>
      <c r="HT87">
        <v>5.3E-3</v>
      </c>
      <c r="HU87">
        <v>0.39127596817413762</v>
      </c>
      <c r="HV87">
        <v>-1.525366800250961E-3</v>
      </c>
      <c r="HW87">
        <v>1.461931187239696E-6</v>
      </c>
      <c r="HX87">
        <v>-4.9129200544651127E-10</v>
      </c>
      <c r="HY87">
        <v>-4.5543119654040072E-2</v>
      </c>
      <c r="HZ87">
        <v>1.0304401366260089E-2</v>
      </c>
      <c r="IA87">
        <v>-7.4986175083245816E-4</v>
      </c>
      <c r="IB87">
        <v>1.7208249193675381E-5</v>
      </c>
      <c r="IC87">
        <v>3</v>
      </c>
      <c r="ID87">
        <v>2175</v>
      </c>
      <c r="IE87">
        <v>1</v>
      </c>
      <c r="IF87">
        <v>24</v>
      </c>
      <c r="IG87">
        <v>1.6</v>
      </c>
      <c r="IH87">
        <v>1.4</v>
      </c>
      <c r="II87">
        <v>0.57861300000000004</v>
      </c>
      <c r="IJ87">
        <v>2.6977500000000001</v>
      </c>
      <c r="IK87">
        <v>1.6015600000000001</v>
      </c>
      <c r="IL87">
        <v>2.34985</v>
      </c>
      <c r="IM87">
        <v>1.5502899999999999</v>
      </c>
      <c r="IN87">
        <v>2.36938</v>
      </c>
      <c r="IO87">
        <v>41.378100000000003</v>
      </c>
      <c r="IP87">
        <v>24.078700000000001</v>
      </c>
      <c r="IQ87">
        <v>18</v>
      </c>
      <c r="IR87">
        <v>600.88699999999994</v>
      </c>
      <c r="IS87">
        <v>396.74799999999999</v>
      </c>
      <c r="IT87">
        <v>25.110900000000001</v>
      </c>
      <c r="IU87">
        <v>33.104199999999999</v>
      </c>
      <c r="IV87">
        <v>29.999600000000001</v>
      </c>
      <c r="IW87">
        <v>32.914400000000001</v>
      </c>
      <c r="IX87">
        <v>32.911099999999998</v>
      </c>
      <c r="IY87">
        <v>11.5784</v>
      </c>
      <c r="IZ87">
        <v>56.973199999999999</v>
      </c>
      <c r="JA87">
        <v>0</v>
      </c>
      <c r="JB87">
        <v>25.110199999999999</v>
      </c>
      <c r="JC87">
        <v>200</v>
      </c>
      <c r="JD87">
        <v>15.799300000000001</v>
      </c>
      <c r="JE87">
        <v>99.060900000000004</v>
      </c>
      <c r="JF87">
        <v>99.072000000000003</v>
      </c>
    </row>
    <row r="88" spans="1:266" x14ac:dyDescent="0.25">
      <c r="A88">
        <v>72</v>
      </c>
      <c r="B88">
        <v>1657475193.0999999</v>
      </c>
      <c r="C88">
        <v>13107.599999904631</v>
      </c>
      <c r="D88" t="s">
        <v>769</v>
      </c>
      <c r="E88" t="s">
        <v>770</v>
      </c>
      <c r="F88" t="s">
        <v>396</v>
      </c>
      <c r="G88" t="s">
        <v>397</v>
      </c>
      <c r="H88" t="s">
        <v>755</v>
      </c>
      <c r="I88" t="s">
        <v>495</v>
      </c>
      <c r="J88" t="s">
        <v>583</v>
      </c>
      <c r="K88">
        <v>1657475193.0999999</v>
      </c>
      <c r="L88">
        <f t="shared" si="92"/>
        <v>6.243175751062615E-3</v>
      </c>
      <c r="M88">
        <f t="shared" si="93"/>
        <v>6.2431757510626147</v>
      </c>
      <c r="N88">
        <f t="shared" si="94"/>
        <v>6.2315700548731208</v>
      </c>
      <c r="O88">
        <f t="shared" si="95"/>
        <v>141.50200000000001</v>
      </c>
      <c r="P88">
        <f t="shared" si="96"/>
        <v>114.33555630077527</v>
      </c>
      <c r="Q88">
        <f t="shared" si="97"/>
        <v>11.375601680642015</v>
      </c>
      <c r="R88">
        <f t="shared" si="98"/>
        <v>14.078476032248002</v>
      </c>
      <c r="S88">
        <f t="shared" si="99"/>
        <v>0.44384893864320174</v>
      </c>
      <c r="T88">
        <f t="shared" si="100"/>
        <v>2.9177868101300599</v>
      </c>
      <c r="U88">
        <f t="shared" si="101"/>
        <v>0.40946417502545818</v>
      </c>
      <c r="V88">
        <f t="shared" si="102"/>
        <v>0.25878210436973026</v>
      </c>
      <c r="W88">
        <f t="shared" si="103"/>
        <v>344.36749930233964</v>
      </c>
      <c r="X88">
        <f t="shared" si="104"/>
        <v>28.64404074622308</v>
      </c>
      <c r="Y88">
        <f t="shared" si="105"/>
        <v>27.983899999999998</v>
      </c>
      <c r="Z88">
        <f t="shared" si="106"/>
        <v>3.7912793969313956</v>
      </c>
      <c r="AA88">
        <f t="shared" si="107"/>
        <v>60.325118936830314</v>
      </c>
      <c r="AB88">
        <f t="shared" si="108"/>
        <v>2.3208860528604003</v>
      </c>
      <c r="AC88">
        <f t="shared" si="109"/>
        <v>3.8472962735319682</v>
      </c>
      <c r="AD88">
        <f t="shared" si="110"/>
        <v>1.4703933440709953</v>
      </c>
      <c r="AE88">
        <f t="shared" si="111"/>
        <v>-275.32405062186132</v>
      </c>
      <c r="AF88">
        <f t="shared" si="112"/>
        <v>39.609077327447324</v>
      </c>
      <c r="AG88">
        <f t="shared" si="113"/>
        <v>2.9622869414747846</v>
      </c>
      <c r="AH88">
        <f t="shared" si="114"/>
        <v>111.6148129494004</v>
      </c>
      <c r="AI88">
        <v>0</v>
      </c>
      <c r="AJ88">
        <v>0</v>
      </c>
      <c r="AK88">
        <f t="shared" si="115"/>
        <v>1</v>
      </c>
      <c r="AL88">
        <f t="shared" si="116"/>
        <v>0</v>
      </c>
      <c r="AM88">
        <f t="shared" si="117"/>
        <v>52309.289924759556</v>
      </c>
      <c r="AN88" t="s">
        <v>400</v>
      </c>
      <c r="AO88">
        <v>12165.1</v>
      </c>
      <c r="AP88">
        <v>210.61769230769229</v>
      </c>
      <c r="AQ88">
        <v>938.28899999999999</v>
      </c>
      <c r="AR88">
        <f t="shared" si="118"/>
        <v>0.77553004212167864</v>
      </c>
      <c r="AS88">
        <v>-0.38717931741538342</v>
      </c>
      <c r="AT88" t="s">
        <v>771</v>
      </c>
      <c r="AU88">
        <v>10174.700000000001</v>
      </c>
      <c r="AV88">
        <v>770.89242307692314</v>
      </c>
      <c r="AW88">
        <v>987.45699999999999</v>
      </c>
      <c r="AX88">
        <f t="shared" si="119"/>
        <v>0.21931545062020608</v>
      </c>
      <c r="AY88">
        <v>0.5</v>
      </c>
      <c r="AZ88">
        <f t="shared" si="120"/>
        <v>1513.1762996511698</v>
      </c>
      <c r="BA88">
        <f t="shared" si="121"/>
        <v>6.2315700548731208</v>
      </c>
      <c r="BB88">
        <f t="shared" si="122"/>
        <v>165.93147101290614</v>
      </c>
      <c r="BC88">
        <f t="shared" si="123"/>
        <v>4.3740768169672727E-3</v>
      </c>
      <c r="BD88">
        <f t="shared" si="124"/>
        <v>-4.9792547928669308E-2</v>
      </c>
      <c r="BE88">
        <f t="shared" si="125"/>
        <v>212.99836031303516</v>
      </c>
      <c r="BF88" t="s">
        <v>772</v>
      </c>
      <c r="BG88">
        <v>569.77</v>
      </c>
      <c r="BH88">
        <f t="shared" si="126"/>
        <v>569.77</v>
      </c>
      <c r="BI88">
        <f t="shared" si="127"/>
        <v>0.42299259613329998</v>
      </c>
      <c r="BJ88">
        <f t="shared" si="128"/>
        <v>0.51848531776923112</v>
      </c>
      <c r="BK88">
        <f t="shared" si="129"/>
        <v>-0.13342052919930861</v>
      </c>
      <c r="BL88">
        <f t="shared" si="130"/>
        <v>0.27877654333224633</v>
      </c>
      <c r="BM88">
        <f t="shared" si="131"/>
        <v>-6.756896895650373E-2</v>
      </c>
      <c r="BN88">
        <f t="shared" si="132"/>
        <v>0.38321479192421215</v>
      </c>
      <c r="BO88">
        <f t="shared" si="133"/>
        <v>0.61678520807578785</v>
      </c>
      <c r="BP88">
        <v>538</v>
      </c>
      <c r="BQ88">
        <v>300</v>
      </c>
      <c r="BR88">
        <v>300</v>
      </c>
      <c r="BS88">
        <v>300</v>
      </c>
      <c r="BT88">
        <v>10174.700000000001</v>
      </c>
      <c r="BU88">
        <v>940.68</v>
      </c>
      <c r="BV88">
        <v>-6.9448000000000001E-3</v>
      </c>
      <c r="BW88">
        <v>-1.1299999999999999</v>
      </c>
      <c r="BX88" t="s">
        <v>403</v>
      </c>
      <c r="BY88" t="s">
        <v>403</v>
      </c>
      <c r="BZ88" t="s">
        <v>403</v>
      </c>
      <c r="CA88" t="s">
        <v>403</v>
      </c>
      <c r="CB88" t="s">
        <v>403</v>
      </c>
      <c r="CC88" t="s">
        <v>403</v>
      </c>
      <c r="CD88" t="s">
        <v>403</v>
      </c>
      <c r="CE88" t="s">
        <v>403</v>
      </c>
      <c r="CF88" t="s">
        <v>403</v>
      </c>
      <c r="CG88" t="s">
        <v>403</v>
      </c>
      <c r="CH88">
        <f t="shared" si="134"/>
        <v>1799.99</v>
      </c>
      <c r="CI88">
        <f t="shared" si="135"/>
        <v>1513.1762996511698</v>
      </c>
      <c r="CJ88">
        <f t="shared" si="136"/>
        <v>0.84065817012937283</v>
      </c>
      <c r="CK88">
        <f t="shared" si="137"/>
        <v>0.19131634025874569</v>
      </c>
      <c r="CL88">
        <v>6</v>
      </c>
      <c r="CM88">
        <v>0.5</v>
      </c>
      <c r="CN88" t="s">
        <v>404</v>
      </c>
      <c r="CO88">
        <v>2</v>
      </c>
      <c r="CP88">
        <v>1657475193.0999999</v>
      </c>
      <c r="CQ88">
        <v>141.50200000000001</v>
      </c>
      <c r="CR88">
        <v>150.03899999999999</v>
      </c>
      <c r="CS88">
        <v>23.327100000000002</v>
      </c>
      <c r="CT88">
        <v>16.010899999999999</v>
      </c>
      <c r="CU88">
        <v>141.32599999999999</v>
      </c>
      <c r="CV88">
        <v>23.319800000000001</v>
      </c>
      <c r="CW88">
        <v>500.05799999999999</v>
      </c>
      <c r="CX88">
        <v>99.393100000000004</v>
      </c>
      <c r="CY88">
        <v>0.100024</v>
      </c>
      <c r="CZ88">
        <v>28.235700000000001</v>
      </c>
      <c r="DA88">
        <v>27.983899999999998</v>
      </c>
      <c r="DB88">
        <v>999.9</v>
      </c>
      <c r="DC88">
        <v>0</v>
      </c>
      <c r="DD88">
        <v>0</v>
      </c>
      <c r="DE88">
        <v>9993.75</v>
      </c>
      <c r="DF88">
        <v>0</v>
      </c>
      <c r="DG88">
        <v>1884.8</v>
      </c>
      <c r="DH88">
        <v>-8.5364500000000003</v>
      </c>
      <c r="DI88">
        <v>144.88200000000001</v>
      </c>
      <c r="DJ88">
        <v>152.47999999999999</v>
      </c>
      <c r="DK88">
        <v>7.3162399999999996</v>
      </c>
      <c r="DL88">
        <v>150.03899999999999</v>
      </c>
      <c r="DM88">
        <v>16.010899999999999</v>
      </c>
      <c r="DN88">
        <v>2.3185500000000001</v>
      </c>
      <c r="DO88">
        <v>1.59137</v>
      </c>
      <c r="DP88">
        <v>19.805900000000001</v>
      </c>
      <c r="DQ88">
        <v>13.875500000000001</v>
      </c>
      <c r="DR88">
        <v>1799.99</v>
      </c>
      <c r="DS88">
        <v>0.97799800000000003</v>
      </c>
      <c r="DT88">
        <v>2.2002000000000001E-2</v>
      </c>
      <c r="DU88">
        <v>0</v>
      </c>
      <c r="DV88">
        <v>770.98</v>
      </c>
      <c r="DW88">
        <v>5.0005300000000004</v>
      </c>
      <c r="DX88">
        <v>14916.6</v>
      </c>
      <c r="DY88">
        <v>16035.1</v>
      </c>
      <c r="DZ88">
        <v>47.061999999999998</v>
      </c>
      <c r="EA88">
        <v>48.5</v>
      </c>
      <c r="EB88">
        <v>47.625</v>
      </c>
      <c r="EC88">
        <v>47.875</v>
      </c>
      <c r="ED88">
        <v>48.25</v>
      </c>
      <c r="EE88">
        <v>1755.5</v>
      </c>
      <c r="EF88">
        <v>39.49</v>
      </c>
      <c r="EG88">
        <v>0</v>
      </c>
      <c r="EH88">
        <v>122.7999999523163</v>
      </c>
      <c r="EI88">
        <v>0</v>
      </c>
      <c r="EJ88">
        <v>770.89242307692314</v>
      </c>
      <c r="EK88">
        <v>-1.396068371938199</v>
      </c>
      <c r="EL88">
        <v>-31.182905967611319</v>
      </c>
      <c r="EM88">
        <v>14920.41923076923</v>
      </c>
      <c r="EN88">
        <v>15</v>
      </c>
      <c r="EO88">
        <v>1657475157.5999999</v>
      </c>
      <c r="EP88" t="s">
        <v>773</v>
      </c>
      <c r="EQ88">
        <v>1657475148.0999999</v>
      </c>
      <c r="ER88">
        <v>1657475157.5999999</v>
      </c>
      <c r="ES88">
        <v>85</v>
      </c>
      <c r="ET88">
        <v>-2.8000000000000001E-2</v>
      </c>
      <c r="EU88">
        <v>2E-3</v>
      </c>
      <c r="EV88">
        <v>0.16600000000000001</v>
      </c>
      <c r="EW88">
        <v>0</v>
      </c>
      <c r="EX88">
        <v>150</v>
      </c>
      <c r="EY88">
        <v>16</v>
      </c>
      <c r="EZ88">
        <v>0.21</v>
      </c>
      <c r="FA88">
        <v>0.02</v>
      </c>
      <c r="FB88">
        <v>-8.5338047499999981</v>
      </c>
      <c r="FC88">
        <v>0.45924371482177889</v>
      </c>
      <c r="FD88">
        <v>5.3177574220130391E-2</v>
      </c>
      <c r="FE88">
        <v>1</v>
      </c>
      <c r="FF88">
        <v>7.3754230000000014</v>
      </c>
      <c r="FG88">
        <v>1.201711069419077E-2</v>
      </c>
      <c r="FH88">
        <v>5.1065643988889423E-2</v>
      </c>
      <c r="FI88">
        <v>1</v>
      </c>
      <c r="FJ88">
        <v>2</v>
      </c>
      <c r="FK88">
        <v>2</v>
      </c>
      <c r="FL88" t="s">
        <v>406</v>
      </c>
      <c r="FM88">
        <v>3.1178900000000001</v>
      </c>
      <c r="FN88">
        <v>2.7382900000000001</v>
      </c>
      <c r="FO88">
        <v>3.6704800000000003E-2</v>
      </c>
      <c r="FP88">
        <v>3.8866600000000001E-2</v>
      </c>
      <c r="FQ88">
        <v>0.10560600000000001</v>
      </c>
      <c r="FR88">
        <v>8.0632200000000001E-2</v>
      </c>
      <c r="FS88">
        <v>23082</v>
      </c>
      <c r="FT88">
        <v>23878.1</v>
      </c>
      <c r="FU88">
        <v>23819</v>
      </c>
      <c r="FV88">
        <v>25151.3</v>
      </c>
      <c r="FW88">
        <v>30707.3</v>
      </c>
      <c r="FX88">
        <v>32440.799999999999</v>
      </c>
      <c r="FY88">
        <v>37971.9</v>
      </c>
      <c r="FZ88">
        <v>39139.699999999997</v>
      </c>
      <c r="GA88">
        <v>2.1544300000000001</v>
      </c>
      <c r="GB88">
        <v>1.77918</v>
      </c>
      <c r="GC88">
        <v>-3.3169999999999998E-2</v>
      </c>
      <c r="GD88">
        <v>0</v>
      </c>
      <c r="GE88">
        <v>28.525200000000002</v>
      </c>
      <c r="GF88">
        <v>999.9</v>
      </c>
      <c r="GG88">
        <v>46.3</v>
      </c>
      <c r="GH88">
        <v>38.799999999999997</v>
      </c>
      <c r="GI88">
        <v>32.380699999999997</v>
      </c>
      <c r="GJ88">
        <v>61.810299999999998</v>
      </c>
      <c r="GK88">
        <v>26.137799999999999</v>
      </c>
      <c r="GL88">
        <v>1</v>
      </c>
      <c r="GM88">
        <v>0.48776700000000001</v>
      </c>
      <c r="GN88">
        <v>3.1724999999999999</v>
      </c>
      <c r="GO88">
        <v>20.290400000000002</v>
      </c>
      <c r="GP88">
        <v>5.2493400000000001</v>
      </c>
      <c r="GQ88">
        <v>12.0099</v>
      </c>
      <c r="GR88">
        <v>4.9784499999999996</v>
      </c>
      <c r="GS88">
        <v>3.2923300000000002</v>
      </c>
      <c r="GT88">
        <v>9999</v>
      </c>
      <c r="GU88">
        <v>9999</v>
      </c>
      <c r="GV88">
        <v>9999</v>
      </c>
      <c r="GW88">
        <v>999.9</v>
      </c>
      <c r="GX88">
        <v>1.8760699999999999</v>
      </c>
      <c r="GY88">
        <v>1.8769800000000001</v>
      </c>
      <c r="GZ88">
        <v>1.88324</v>
      </c>
      <c r="HA88">
        <v>1.8863099999999999</v>
      </c>
      <c r="HB88">
        <v>1.87714</v>
      </c>
      <c r="HC88">
        <v>1.8836999999999999</v>
      </c>
      <c r="HD88">
        <v>1.88263</v>
      </c>
      <c r="HE88">
        <v>1.88605</v>
      </c>
      <c r="HF88">
        <v>5</v>
      </c>
      <c r="HG88">
        <v>0</v>
      </c>
      <c r="HH88">
        <v>0</v>
      </c>
      <c r="HI88">
        <v>0</v>
      </c>
      <c r="HJ88" t="s">
        <v>407</v>
      </c>
      <c r="HK88" t="s">
        <v>408</v>
      </c>
      <c r="HL88" t="s">
        <v>409</v>
      </c>
      <c r="HM88" t="s">
        <v>409</v>
      </c>
      <c r="HN88" t="s">
        <v>409</v>
      </c>
      <c r="HO88" t="s">
        <v>409</v>
      </c>
      <c r="HP88">
        <v>0</v>
      </c>
      <c r="HQ88">
        <v>100</v>
      </c>
      <c r="HR88">
        <v>100</v>
      </c>
      <c r="HS88">
        <v>0.17599999999999999</v>
      </c>
      <c r="HT88">
        <v>7.3000000000000001E-3</v>
      </c>
      <c r="HU88">
        <v>0.3637296726660692</v>
      </c>
      <c r="HV88">
        <v>-1.525366800250961E-3</v>
      </c>
      <c r="HW88">
        <v>1.461931187239696E-6</v>
      </c>
      <c r="HX88">
        <v>-4.9129200544651127E-10</v>
      </c>
      <c r="HY88">
        <v>-4.3461986802722848E-2</v>
      </c>
      <c r="HZ88">
        <v>1.0304401366260089E-2</v>
      </c>
      <c r="IA88">
        <v>-7.4986175083245816E-4</v>
      </c>
      <c r="IB88">
        <v>1.7208249193675381E-5</v>
      </c>
      <c r="IC88">
        <v>3</v>
      </c>
      <c r="ID88">
        <v>2175</v>
      </c>
      <c r="IE88">
        <v>1</v>
      </c>
      <c r="IF88">
        <v>24</v>
      </c>
      <c r="IG88">
        <v>0.8</v>
      </c>
      <c r="IH88">
        <v>0.6</v>
      </c>
      <c r="II88">
        <v>0.46997100000000003</v>
      </c>
      <c r="IJ88">
        <v>2.6989700000000001</v>
      </c>
      <c r="IK88">
        <v>1.6015600000000001</v>
      </c>
      <c r="IL88">
        <v>2.34985</v>
      </c>
      <c r="IM88">
        <v>1.5502899999999999</v>
      </c>
      <c r="IN88">
        <v>2.4084500000000002</v>
      </c>
      <c r="IO88">
        <v>41.848599999999998</v>
      </c>
      <c r="IP88">
        <v>24.087499999999999</v>
      </c>
      <c r="IQ88">
        <v>18</v>
      </c>
      <c r="IR88">
        <v>600.71</v>
      </c>
      <c r="IS88">
        <v>396.06900000000002</v>
      </c>
      <c r="IT88">
        <v>25.0427</v>
      </c>
      <c r="IU88">
        <v>33.180999999999997</v>
      </c>
      <c r="IV88">
        <v>30.000399999999999</v>
      </c>
      <c r="IW88">
        <v>32.997300000000003</v>
      </c>
      <c r="IX88">
        <v>32.988599999999998</v>
      </c>
      <c r="IY88">
        <v>9.3846900000000009</v>
      </c>
      <c r="IZ88">
        <v>56.185000000000002</v>
      </c>
      <c r="JA88">
        <v>0</v>
      </c>
      <c r="JB88">
        <v>25.055199999999999</v>
      </c>
      <c r="JC88">
        <v>150</v>
      </c>
      <c r="JD88">
        <v>16.037199999999999</v>
      </c>
      <c r="JE88">
        <v>99.036900000000003</v>
      </c>
      <c r="JF88">
        <v>99.051500000000004</v>
      </c>
    </row>
    <row r="89" spans="1:266" x14ac:dyDescent="0.25">
      <c r="A89">
        <v>73</v>
      </c>
      <c r="B89">
        <v>1657475309.0999999</v>
      </c>
      <c r="C89">
        <v>13223.599999904631</v>
      </c>
      <c r="D89" t="s">
        <v>774</v>
      </c>
      <c r="E89" t="s">
        <v>775</v>
      </c>
      <c r="F89" t="s">
        <v>396</v>
      </c>
      <c r="G89" t="s">
        <v>397</v>
      </c>
      <c r="H89" t="s">
        <v>755</v>
      </c>
      <c r="I89" t="s">
        <v>495</v>
      </c>
      <c r="J89" t="s">
        <v>583</v>
      </c>
      <c r="K89">
        <v>1657475309.0999999</v>
      </c>
      <c r="L89">
        <f t="shared" si="92"/>
        <v>6.0220651963922471E-3</v>
      </c>
      <c r="M89">
        <f t="shared" si="93"/>
        <v>6.0220651963922469</v>
      </c>
      <c r="N89">
        <f t="shared" si="94"/>
        <v>2.5482251792937483</v>
      </c>
      <c r="O89">
        <f t="shared" si="95"/>
        <v>96.290700000000001</v>
      </c>
      <c r="P89">
        <f t="shared" si="96"/>
        <v>83.812129717954534</v>
      </c>
      <c r="Q89">
        <f t="shared" si="97"/>
        <v>8.3386689792923399</v>
      </c>
      <c r="R89">
        <f t="shared" si="98"/>
        <v>9.5801917429660204</v>
      </c>
      <c r="S89">
        <f t="shared" si="99"/>
        <v>0.42347512715416102</v>
      </c>
      <c r="T89">
        <f t="shared" si="100"/>
        <v>2.9184312210657688</v>
      </c>
      <c r="U89">
        <f t="shared" si="101"/>
        <v>0.39206130293943897</v>
      </c>
      <c r="V89">
        <f t="shared" si="102"/>
        <v>0.24766624707388191</v>
      </c>
      <c r="W89">
        <f t="shared" si="103"/>
        <v>344.34339930211257</v>
      </c>
      <c r="X89">
        <f t="shared" si="104"/>
        <v>28.662884761573149</v>
      </c>
      <c r="Y89">
        <f t="shared" si="105"/>
        <v>27.997599999999998</v>
      </c>
      <c r="Z89">
        <f t="shared" si="106"/>
        <v>3.794308769245696</v>
      </c>
      <c r="AA89">
        <f t="shared" si="107"/>
        <v>60.255596497627465</v>
      </c>
      <c r="AB89">
        <f t="shared" si="108"/>
        <v>2.31300899941166</v>
      </c>
      <c r="AC89">
        <f t="shared" si="109"/>
        <v>3.838662520754788</v>
      </c>
      <c r="AD89">
        <f t="shared" si="110"/>
        <v>1.481299769834036</v>
      </c>
      <c r="AE89">
        <f t="shared" si="111"/>
        <v>-265.5730751608981</v>
      </c>
      <c r="AF89">
        <f t="shared" si="112"/>
        <v>31.389023566024573</v>
      </c>
      <c r="AG89">
        <f t="shared" si="113"/>
        <v>2.3467152662516848</v>
      </c>
      <c r="AH89">
        <f t="shared" si="114"/>
        <v>112.50606297349074</v>
      </c>
      <c r="AI89">
        <v>0</v>
      </c>
      <c r="AJ89">
        <v>0</v>
      </c>
      <c r="AK89">
        <f t="shared" si="115"/>
        <v>1</v>
      </c>
      <c r="AL89">
        <f t="shared" si="116"/>
        <v>0</v>
      </c>
      <c r="AM89">
        <f t="shared" si="117"/>
        <v>52334.455384585439</v>
      </c>
      <c r="AN89" t="s">
        <v>400</v>
      </c>
      <c r="AO89">
        <v>12165.1</v>
      </c>
      <c r="AP89">
        <v>210.61769230769229</v>
      </c>
      <c r="AQ89">
        <v>938.28899999999999</v>
      </c>
      <c r="AR89">
        <f t="shared" si="118"/>
        <v>0.77553004212167864</v>
      </c>
      <c r="AS89">
        <v>-0.38717931741538342</v>
      </c>
      <c r="AT89" t="s">
        <v>776</v>
      </c>
      <c r="AU89">
        <v>10175.200000000001</v>
      </c>
      <c r="AV89">
        <v>773.17669230769229</v>
      </c>
      <c r="AW89">
        <v>956.10900000000004</v>
      </c>
      <c r="AX89">
        <f t="shared" si="119"/>
        <v>0.191329971470102</v>
      </c>
      <c r="AY89">
        <v>0.5</v>
      </c>
      <c r="AZ89">
        <f t="shared" si="120"/>
        <v>1513.0673996510559</v>
      </c>
      <c r="BA89">
        <f t="shared" si="121"/>
        <v>2.5482251792937483</v>
      </c>
      <c r="BB89">
        <f t="shared" si="122"/>
        <v>144.74757120378897</v>
      </c>
      <c r="BC89">
        <f t="shared" si="123"/>
        <v>1.9400355181706352E-3</v>
      </c>
      <c r="BD89">
        <f t="shared" si="124"/>
        <v>-1.8638042315259087E-2</v>
      </c>
      <c r="BE89">
        <f t="shared" si="125"/>
        <v>211.50255142331514</v>
      </c>
      <c r="BF89" t="s">
        <v>777</v>
      </c>
      <c r="BG89">
        <v>572.32000000000005</v>
      </c>
      <c r="BH89">
        <f t="shared" si="126"/>
        <v>572.32000000000005</v>
      </c>
      <c r="BI89">
        <f t="shared" si="127"/>
        <v>0.40140716173574353</v>
      </c>
      <c r="BJ89">
        <f t="shared" si="128"/>
        <v>0.47664812616387586</v>
      </c>
      <c r="BK89">
        <f t="shared" si="129"/>
        <v>-4.8692648830912053E-2</v>
      </c>
      <c r="BL89">
        <f t="shared" si="130"/>
        <v>0.24538489691929552</v>
      </c>
      <c r="BM89">
        <f t="shared" si="131"/>
        <v>-2.4489078807454028E-2</v>
      </c>
      <c r="BN89">
        <f t="shared" si="132"/>
        <v>0.35282395121340293</v>
      </c>
      <c r="BO89">
        <f t="shared" si="133"/>
        <v>0.64717604878659707</v>
      </c>
      <c r="BP89">
        <v>540</v>
      </c>
      <c r="BQ89">
        <v>300</v>
      </c>
      <c r="BR89">
        <v>300</v>
      </c>
      <c r="BS89">
        <v>300</v>
      </c>
      <c r="BT89">
        <v>10175.200000000001</v>
      </c>
      <c r="BU89">
        <v>915.72</v>
      </c>
      <c r="BV89">
        <v>-6.9449200000000003E-3</v>
      </c>
      <c r="BW89">
        <v>-1.51</v>
      </c>
      <c r="BX89" t="s">
        <v>403</v>
      </c>
      <c r="BY89" t="s">
        <v>403</v>
      </c>
      <c r="BZ89" t="s">
        <v>403</v>
      </c>
      <c r="CA89" t="s">
        <v>403</v>
      </c>
      <c r="CB89" t="s">
        <v>403</v>
      </c>
      <c r="CC89" t="s">
        <v>403</v>
      </c>
      <c r="CD89" t="s">
        <v>403</v>
      </c>
      <c r="CE89" t="s">
        <v>403</v>
      </c>
      <c r="CF89" t="s">
        <v>403</v>
      </c>
      <c r="CG89" t="s">
        <v>403</v>
      </c>
      <c r="CH89">
        <f t="shared" si="134"/>
        <v>1799.86</v>
      </c>
      <c r="CI89">
        <f t="shared" si="135"/>
        <v>1513.0673996510559</v>
      </c>
      <c r="CJ89">
        <f t="shared" si="136"/>
        <v>0.84065838434714701</v>
      </c>
      <c r="CK89">
        <f t="shared" si="137"/>
        <v>0.19131676869429434</v>
      </c>
      <c r="CL89">
        <v>6</v>
      </c>
      <c r="CM89">
        <v>0.5</v>
      </c>
      <c r="CN89" t="s">
        <v>404</v>
      </c>
      <c r="CO89">
        <v>2</v>
      </c>
      <c r="CP89">
        <v>1657475309.0999999</v>
      </c>
      <c r="CQ89">
        <v>96.290700000000001</v>
      </c>
      <c r="CR89">
        <v>100.044</v>
      </c>
      <c r="CS89">
        <v>23.248100000000001</v>
      </c>
      <c r="CT89">
        <v>16.1904</v>
      </c>
      <c r="CU89">
        <v>96.046999999999997</v>
      </c>
      <c r="CV89">
        <v>23.242000000000001</v>
      </c>
      <c r="CW89">
        <v>500.05500000000001</v>
      </c>
      <c r="CX89">
        <v>99.392399999999995</v>
      </c>
      <c r="CY89">
        <v>9.9988599999999997E-2</v>
      </c>
      <c r="CZ89">
        <v>28.197099999999999</v>
      </c>
      <c r="DA89">
        <v>27.997599999999998</v>
      </c>
      <c r="DB89">
        <v>999.9</v>
      </c>
      <c r="DC89">
        <v>0</v>
      </c>
      <c r="DD89">
        <v>0</v>
      </c>
      <c r="DE89">
        <v>9997.5</v>
      </c>
      <c r="DF89">
        <v>0</v>
      </c>
      <c r="DG89">
        <v>1887.43</v>
      </c>
      <c r="DH89">
        <v>-3.75366</v>
      </c>
      <c r="DI89">
        <v>98.582499999999996</v>
      </c>
      <c r="DJ89">
        <v>101.691</v>
      </c>
      <c r="DK89">
        <v>7.0576600000000003</v>
      </c>
      <c r="DL89">
        <v>100.044</v>
      </c>
      <c r="DM89">
        <v>16.1904</v>
      </c>
      <c r="DN89">
        <v>2.3106800000000001</v>
      </c>
      <c r="DO89">
        <v>1.60921</v>
      </c>
      <c r="DP89">
        <v>19.751100000000001</v>
      </c>
      <c r="DQ89">
        <v>14.0472</v>
      </c>
      <c r="DR89">
        <v>1799.86</v>
      </c>
      <c r="DS89">
        <v>0.97799400000000003</v>
      </c>
      <c r="DT89">
        <v>2.20056E-2</v>
      </c>
      <c r="DU89">
        <v>0</v>
      </c>
      <c r="DV89">
        <v>773.09199999999998</v>
      </c>
      <c r="DW89">
        <v>5.0005300000000004</v>
      </c>
      <c r="DX89">
        <v>14947.9</v>
      </c>
      <c r="DY89">
        <v>16034</v>
      </c>
      <c r="DZ89">
        <v>46.936999999999998</v>
      </c>
      <c r="EA89">
        <v>48.375</v>
      </c>
      <c r="EB89">
        <v>47.5</v>
      </c>
      <c r="EC89">
        <v>47.625</v>
      </c>
      <c r="ED89">
        <v>48.186999999999998</v>
      </c>
      <c r="EE89">
        <v>1755.36</v>
      </c>
      <c r="EF89">
        <v>39.5</v>
      </c>
      <c r="EG89">
        <v>0</v>
      </c>
      <c r="EH89">
        <v>115.5999999046326</v>
      </c>
      <c r="EI89">
        <v>0</v>
      </c>
      <c r="EJ89">
        <v>773.17669230769229</v>
      </c>
      <c r="EK89">
        <v>0.74276923818198404</v>
      </c>
      <c r="EL89">
        <v>1.31965817636077</v>
      </c>
      <c r="EM89">
        <v>14949.469230769229</v>
      </c>
      <c r="EN89">
        <v>15</v>
      </c>
      <c r="EO89">
        <v>1657475270.0999999</v>
      </c>
      <c r="EP89" t="s">
        <v>778</v>
      </c>
      <c r="EQ89">
        <v>1657475256.0999999</v>
      </c>
      <c r="ER89">
        <v>1657475270.0999999</v>
      </c>
      <c r="ES89">
        <v>86</v>
      </c>
      <c r="ET89">
        <v>1.2999999999999999E-2</v>
      </c>
      <c r="EU89">
        <v>-1E-3</v>
      </c>
      <c r="EV89">
        <v>0.23899999999999999</v>
      </c>
      <c r="EW89">
        <v>-1E-3</v>
      </c>
      <c r="EX89">
        <v>100</v>
      </c>
      <c r="EY89">
        <v>16</v>
      </c>
      <c r="EZ89">
        <v>0.43</v>
      </c>
      <c r="FA89">
        <v>0.01</v>
      </c>
      <c r="FB89">
        <v>-3.7637347499999998</v>
      </c>
      <c r="FC89">
        <v>0.29907613508444719</v>
      </c>
      <c r="FD89">
        <v>3.3783344268107932E-2</v>
      </c>
      <c r="FE89">
        <v>1</v>
      </c>
      <c r="FF89">
        <v>7.1131212500000007</v>
      </c>
      <c r="FG89">
        <v>-6.9063827392136137E-2</v>
      </c>
      <c r="FH89">
        <v>3.0557641367381431E-2</v>
      </c>
      <c r="FI89">
        <v>1</v>
      </c>
      <c r="FJ89">
        <v>2</v>
      </c>
      <c r="FK89">
        <v>2</v>
      </c>
      <c r="FL89" t="s">
        <v>406</v>
      </c>
      <c r="FM89">
        <v>3.1179999999999999</v>
      </c>
      <c r="FN89">
        <v>2.7382900000000001</v>
      </c>
      <c r="FO89">
        <v>2.54583E-2</v>
      </c>
      <c r="FP89">
        <v>2.6524900000000001E-2</v>
      </c>
      <c r="FQ89">
        <v>0.10534200000000001</v>
      </c>
      <c r="FR89">
        <v>8.1286300000000006E-2</v>
      </c>
      <c r="FS89">
        <v>23347.3</v>
      </c>
      <c r="FT89">
        <v>24179.7</v>
      </c>
      <c r="FU89">
        <v>23815.3</v>
      </c>
      <c r="FV89">
        <v>25146.7</v>
      </c>
      <c r="FW89">
        <v>30711.4</v>
      </c>
      <c r="FX89">
        <v>32411.4</v>
      </c>
      <c r="FY89">
        <v>37965.800000000003</v>
      </c>
      <c r="FZ89">
        <v>39132.1</v>
      </c>
      <c r="GA89">
        <v>2.1540300000000001</v>
      </c>
      <c r="GB89">
        <v>1.7774000000000001</v>
      </c>
      <c r="GC89">
        <v>-3.4250299999999997E-2</v>
      </c>
      <c r="GD89">
        <v>0</v>
      </c>
      <c r="GE89">
        <v>28.5565</v>
      </c>
      <c r="GF89">
        <v>999.9</v>
      </c>
      <c r="GG89">
        <v>46.2</v>
      </c>
      <c r="GH89">
        <v>38.799999999999997</v>
      </c>
      <c r="GI89">
        <v>32.313600000000001</v>
      </c>
      <c r="GJ89">
        <v>61.910299999999999</v>
      </c>
      <c r="GK89">
        <v>26.394200000000001</v>
      </c>
      <c r="GL89">
        <v>1</v>
      </c>
      <c r="GM89">
        <v>0.49608200000000002</v>
      </c>
      <c r="GN89">
        <v>3.5140699999999998</v>
      </c>
      <c r="GO89">
        <v>20.284199999999998</v>
      </c>
      <c r="GP89">
        <v>5.2515799999999997</v>
      </c>
      <c r="GQ89">
        <v>12.0099</v>
      </c>
      <c r="GR89">
        <v>4.9790999999999999</v>
      </c>
      <c r="GS89">
        <v>3.2930000000000001</v>
      </c>
      <c r="GT89">
        <v>9999</v>
      </c>
      <c r="GU89">
        <v>9999</v>
      </c>
      <c r="GV89">
        <v>9999</v>
      </c>
      <c r="GW89">
        <v>999.9</v>
      </c>
      <c r="GX89">
        <v>1.8760699999999999</v>
      </c>
      <c r="GY89">
        <v>1.8769800000000001</v>
      </c>
      <c r="GZ89">
        <v>1.88324</v>
      </c>
      <c r="HA89">
        <v>1.8863000000000001</v>
      </c>
      <c r="HB89">
        <v>1.87714</v>
      </c>
      <c r="HC89">
        <v>1.8836900000000001</v>
      </c>
      <c r="HD89">
        <v>1.88263</v>
      </c>
      <c r="HE89">
        <v>1.8860600000000001</v>
      </c>
      <c r="HF89">
        <v>5</v>
      </c>
      <c r="HG89">
        <v>0</v>
      </c>
      <c r="HH89">
        <v>0</v>
      </c>
      <c r="HI89">
        <v>0</v>
      </c>
      <c r="HJ89" t="s">
        <v>407</v>
      </c>
      <c r="HK89" t="s">
        <v>408</v>
      </c>
      <c r="HL89" t="s">
        <v>409</v>
      </c>
      <c r="HM89" t="s">
        <v>409</v>
      </c>
      <c r="HN89" t="s">
        <v>409</v>
      </c>
      <c r="HO89" t="s">
        <v>409</v>
      </c>
      <c r="HP89">
        <v>0</v>
      </c>
      <c r="HQ89">
        <v>100</v>
      </c>
      <c r="HR89">
        <v>100</v>
      </c>
      <c r="HS89">
        <v>0.24399999999999999</v>
      </c>
      <c r="HT89">
        <v>6.1000000000000004E-3</v>
      </c>
      <c r="HU89">
        <v>0.3771310930418566</v>
      </c>
      <c r="HV89">
        <v>-1.525366800250961E-3</v>
      </c>
      <c r="HW89">
        <v>1.461931187239696E-6</v>
      </c>
      <c r="HX89">
        <v>-4.9129200544651127E-10</v>
      </c>
      <c r="HY89">
        <v>-4.4362290413761607E-2</v>
      </c>
      <c r="HZ89">
        <v>1.0304401366260089E-2</v>
      </c>
      <c r="IA89">
        <v>-7.4986175083245816E-4</v>
      </c>
      <c r="IB89">
        <v>1.7208249193675381E-5</v>
      </c>
      <c r="IC89">
        <v>3</v>
      </c>
      <c r="ID89">
        <v>2175</v>
      </c>
      <c r="IE89">
        <v>1</v>
      </c>
      <c r="IF89">
        <v>24</v>
      </c>
      <c r="IG89">
        <v>0.9</v>
      </c>
      <c r="IH89">
        <v>0.7</v>
      </c>
      <c r="II89">
        <v>0.35888700000000001</v>
      </c>
      <c r="IJ89">
        <v>2.7160600000000001</v>
      </c>
      <c r="IK89">
        <v>1.6015600000000001</v>
      </c>
      <c r="IL89">
        <v>2.34985</v>
      </c>
      <c r="IM89">
        <v>1.5502899999999999</v>
      </c>
      <c r="IN89">
        <v>2.3730500000000001</v>
      </c>
      <c r="IO89">
        <v>42.085700000000003</v>
      </c>
      <c r="IP89">
        <v>24.087499999999999</v>
      </c>
      <c r="IQ89">
        <v>18</v>
      </c>
      <c r="IR89">
        <v>600.94399999999996</v>
      </c>
      <c r="IS89">
        <v>395.33699999999999</v>
      </c>
      <c r="IT89">
        <v>24.6843</v>
      </c>
      <c r="IU89">
        <v>33.222200000000001</v>
      </c>
      <c r="IV89">
        <v>30.0002</v>
      </c>
      <c r="IW89">
        <v>33.053600000000003</v>
      </c>
      <c r="IX89">
        <v>33.046399999999998</v>
      </c>
      <c r="IY89">
        <v>7.1596099999999998</v>
      </c>
      <c r="IZ89">
        <v>55.816000000000003</v>
      </c>
      <c r="JA89">
        <v>0</v>
      </c>
      <c r="JB89">
        <v>24.687100000000001</v>
      </c>
      <c r="JC89">
        <v>100</v>
      </c>
      <c r="JD89">
        <v>16.2577</v>
      </c>
      <c r="JE89">
        <v>99.021199999999993</v>
      </c>
      <c r="JF89">
        <v>99.032700000000006</v>
      </c>
    </row>
    <row r="90" spans="1:266" x14ac:dyDescent="0.25">
      <c r="A90">
        <v>74</v>
      </c>
      <c r="B90">
        <v>1657475447.5</v>
      </c>
      <c r="C90">
        <v>13362</v>
      </c>
      <c r="D90" t="s">
        <v>779</v>
      </c>
      <c r="E90" t="s">
        <v>780</v>
      </c>
      <c r="F90" t="s">
        <v>396</v>
      </c>
      <c r="G90" t="s">
        <v>397</v>
      </c>
      <c r="H90" t="s">
        <v>755</v>
      </c>
      <c r="I90" t="s">
        <v>495</v>
      </c>
      <c r="J90" t="s">
        <v>583</v>
      </c>
      <c r="K90">
        <v>1657475447.5</v>
      </c>
      <c r="L90">
        <f t="shared" si="92"/>
        <v>5.839452637839181E-3</v>
      </c>
      <c r="M90">
        <f t="shared" si="93"/>
        <v>5.8394526378391811</v>
      </c>
      <c r="N90">
        <f t="shared" si="94"/>
        <v>0.72510580805696601</v>
      </c>
      <c r="O90">
        <f t="shared" si="95"/>
        <v>73.629599999999996</v>
      </c>
      <c r="P90">
        <f t="shared" si="96"/>
        <v>68.841401749564611</v>
      </c>
      <c r="Q90">
        <f t="shared" si="97"/>
        <v>6.8494135428923046</v>
      </c>
      <c r="R90">
        <f t="shared" si="98"/>
        <v>7.3258179900576001</v>
      </c>
      <c r="S90">
        <f t="shared" si="99"/>
        <v>0.40646046023052285</v>
      </c>
      <c r="T90">
        <f t="shared" si="100"/>
        <v>2.9151969145279395</v>
      </c>
      <c r="U90">
        <f t="shared" si="101"/>
        <v>0.3773977825090884</v>
      </c>
      <c r="V90">
        <f t="shared" si="102"/>
        <v>0.23831138183224812</v>
      </c>
      <c r="W90">
        <f t="shared" si="103"/>
        <v>344.3908993022095</v>
      </c>
      <c r="X90">
        <f t="shared" si="104"/>
        <v>28.642640624728649</v>
      </c>
      <c r="Y90">
        <f t="shared" si="105"/>
        <v>27.994299999999999</v>
      </c>
      <c r="Z90">
        <f t="shared" si="106"/>
        <v>3.7935788734124554</v>
      </c>
      <c r="AA90">
        <f t="shared" si="107"/>
        <v>60.189359223987879</v>
      </c>
      <c r="AB90">
        <f t="shared" si="108"/>
        <v>2.3012426642796004</v>
      </c>
      <c r="AC90">
        <f t="shared" si="109"/>
        <v>3.8233380350765764</v>
      </c>
      <c r="AD90">
        <f t="shared" si="110"/>
        <v>1.4923362091328549</v>
      </c>
      <c r="AE90">
        <f t="shared" si="111"/>
        <v>-257.51986132870786</v>
      </c>
      <c r="AF90">
        <f t="shared" si="112"/>
        <v>21.075705281113681</v>
      </c>
      <c r="AG90">
        <f t="shared" si="113"/>
        <v>1.576850298931386</v>
      </c>
      <c r="AH90">
        <f t="shared" si="114"/>
        <v>109.52359355354672</v>
      </c>
      <c r="AI90">
        <v>0</v>
      </c>
      <c r="AJ90">
        <v>0</v>
      </c>
      <c r="AK90">
        <f t="shared" si="115"/>
        <v>1</v>
      </c>
      <c r="AL90">
        <f t="shared" si="116"/>
        <v>0</v>
      </c>
      <c r="AM90">
        <f t="shared" si="117"/>
        <v>52253.726559352704</v>
      </c>
      <c r="AN90" t="s">
        <v>400</v>
      </c>
      <c r="AO90">
        <v>12165.1</v>
      </c>
      <c r="AP90">
        <v>210.61769230769229</v>
      </c>
      <c r="AQ90">
        <v>938.28899999999999</v>
      </c>
      <c r="AR90">
        <f t="shared" si="118"/>
        <v>0.77553004212167864</v>
      </c>
      <c r="AS90">
        <v>-0.38717931741538342</v>
      </c>
      <c r="AT90" t="s">
        <v>781</v>
      </c>
      <c r="AU90">
        <v>10175</v>
      </c>
      <c r="AV90">
        <v>776.32424000000003</v>
      </c>
      <c r="AW90">
        <v>927.22900000000004</v>
      </c>
      <c r="AX90">
        <f t="shared" si="119"/>
        <v>0.16274810214089508</v>
      </c>
      <c r="AY90">
        <v>0.5</v>
      </c>
      <c r="AZ90">
        <f t="shared" si="120"/>
        <v>1513.2773996511046</v>
      </c>
      <c r="BA90">
        <f t="shared" si="121"/>
        <v>0.72510580805696601</v>
      </c>
      <c r="BB90">
        <f t="shared" si="122"/>
        <v>123.14151240296303</v>
      </c>
      <c r="BC90">
        <f t="shared" si="123"/>
        <v>7.3501733768626526E-4</v>
      </c>
      <c r="BD90">
        <f t="shared" si="124"/>
        <v>1.1928013468086033E-2</v>
      </c>
      <c r="BE90">
        <f t="shared" si="125"/>
        <v>210.05527337135015</v>
      </c>
      <c r="BF90" t="s">
        <v>782</v>
      </c>
      <c r="BG90">
        <v>576.89</v>
      </c>
      <c r="BH90">
        <f t="shared" si="126"/>
        <v>576.89</v>
      </c>
      <c r="BI90">
        <f t="shared" si="127"/>
        <v>0.37783438611173725</v>
      </c>
      <c r="BJ90">
        <f t="shared" si="128"/>
        <v>0.43073925540690583</v>
      </c>
      <c r="BK90">
        <f t="shared" si="129"/>
        <v>3.0603294419740912E-2</v>
      </c>
      <c r="BL90">
        <f t="shared" si="130"/>
        <v>0.2105810477453339</v>
      </c>
      <c r="BM90">
        <f t="shared" si="131"/>
        <v>1.5199170124042618E-2</v>
      </c>
      <c r="BN90">
        <f t="shared" si="132"/>
        <v>0.32008425893244025</v>
      </c>
      <c r="BO90">
        <f t="shared" si="133"/>
        <v>0.67991574106755981</v>
      </c>
      <c r="BP90">
        <v>542</v>
      </c>
      <c r="BQ90">
        <v>300</v>
      </c>
      <c r="BR90">
        <v>300</v>
      </c>
      <c r="BS90">
        <v>300</v>
      </c>
      <c r="BT90">
        <v>10175</v>
      </c>
      <c r="BU90">
        <v>898.35</v>
      </c>
      <c r="BV90">
        <v>-6.9447900000000002E-3</v>
      </c>
      <c r="BW90">
        <v>-0.14000000000000001</v>
      </c>
      <c r="BX90" t="s">
        <v>403</v>
      </c>
      <c r="BY90" t="s">
        <v>403</v>
      </c>
      <c r="BZ90" t="s">
        <v>403</v>
      </c>
      <c r="CA90" t="s">
        <v>403</v>
      </c>
      <c r="CB90" t="s">
        <v>403</v>
      </c>
      <c r="CC90" t="s">
        <v>403</v>
      </c>
      <c r="CD90" t="s">
        <v>403</v>
      </c>
      <c r="CE90" t="s">
        <v>403</v>
      </c>
      <c r="CF90" t="s">
        <v>403</v>
      </c>
      <c r="CG90" t="s">
        <v>403</v>
      </c>
      <c r="CH90">
        <f t="shared" si="134"/>
        <v>1800.11</v>
      </c>
      <c r="CI90">
        <f t="shared" si="135"/>
        <v>1513.2773996511046</v>
      </c>
      <c r="CJ90">
        <f t="shared" si="136"/>
        <v>0.84065829291049143</v>
      </c>
      <c r="CK90">
        <f t="shared" si="137"/>
        <v>0.1913165858209829</v>
      </c>
      <c r="CL90">
        <v>6</v>
      </c>
      <c r="CM90">
        <v>0.5</v>
      </c>
      <c r="CN90" t="s">
        <v>404</v>
      </c>
      <c r="CO90">
        <v>2</v>
      </c>
      <c r="CP90">
        <v>1657475447.5</v>
      </c>
      <c r="CQ90">
        <v>73.629599999999996</v>
      </c>
      <c r="CR90">
        <v>75.015600000000006</v>
      </c>
      <c r="CS90">
        <v>23.129100000000001</v>
      </c>
      <c r="CT90">
        <v>16.284199999999998</v>
      </c>
      <c r="CU90">
        <v>73.385000000000005</v>
      </c>
      <c r="CV90">
        <v>23.119800000000001</v>
      </c>
      <c r="CW90">
        <v>500.02699999999999</v>
      </c>
      <c r="CX90">
        <v>99.395300000000006</v>
      </c>
      <c r="CY90">
        <v>0.100256</v>
      </c>
      <c r="CZ90">
        <v>28.128399999999999</v>
      </c>
      <c r="DA90">
        <v>27.994299999999999</v>
      </c>
      <c r="DB90">
        <v>999.9</v>
      </c>
      <c r="DC90">
        <v>0</v>
      </c>
      <c r="DD90">
        <v>0</v>
      </c>
      <c r="DE90">
        <v>9978.75</v>
      </c>
      <c r="DF90">
        <v>0</v>
      </c>
      <c r="DG90">
        <v>1888.54</v>
      </c>
      <c r="DH90">
        <v>-1.38601</v>
      </c>
      <c r="DI90">
        <v>75.372900000000001</v>
      </c>
      <c r="DJ90">
        <v>76.257400000000004</v>
      </c>
      <c r="DK90">
        <v>6.84483</v>
      </c>
      <c r="DL90">
        <v>75.015600000000006</v>
      </c>
      <c r="DM90">
        <v>16.284199999999998</v>
      </c>
      <c r="DN90">
        <v>2.2989199999999999</v>
      </c>
      <c r="DO90">
        <v>1.6185799999999999</v>
      </c>
      <c r="DP90">
        <v>19.668800000000001</v>
      </c>
      <c r="DQ90">
        <v>14.136799999999999</v>
      </c>
      <c r="DR90">
        <v>1800.11</v>
      </c>
      <c r="DS90">
        <v>0.97799800000000003</v>
      </c>
      <c r="DT90">
        <v>2.2002000000000001E-2</v>
      </c>
      <c r="DU90">
        <v>0</v>
      </c>
      <c r="DV90">
        <v>776.654</v>
      </c>
      <c r="DW90">
        <v>5.0005300000000004</v>
      </c>
      <c r="DX90">
        <v>14999.7</v>
      </c>
      <c r="DY90">
        <v>16036.3</v>
      </c>
      <c r="DZ90">
        <v>46.875</v>
      </c>
      <c r="EA90">
        <v>48.5</v>
      </c>
      <c r="EB90">
        <v>47.561999999999998</v>
      </c>
      <c r="EC90">
        <v>47.686999999999998</v>
      </c>
      <c r="ED90">
        <v>48.125</v>
      </c>
      <c r="EE90">
        <v>1755.61</v>
      </c>
      <c r="EF90">
        <v>39.5</v>
      </c>
      <c r="EG90">
        <v>0</v>
      </c>
      <c r="EH90">
        <v>138.20000004768369</v>
      </c>
      <c r="EI90">
        <v>0</v>
      </c>
      <c r="EJ90">
        <v>776.32424000000003</v>
      </c>
      <c r="EK90">
        <v>0.62638461238292675</v>
      </c>
      <c r="EL90">
        <v>-14.092307625648081</v>
      </c>
      <c r="EM90">
        <v>14999.536</v>
      </c>
      <c r="EN90">
        <v>15</v>
      </c>
      <c r="EO90">
        <v>1657475409.5</v>
      </c>
      <c r="EP90" t="s">
        <v>783</v>
      </c>
      <c r="EQ90">
        <v>1657475388.5</v>
      </c>
      <c r="ER90">
        <v>1657475409.5</v>
      </c>
      <c r="ES90">
        <v>87</v>
      </c>
      <c r="ET90">
        <v>-2.8000000000000001E-2</v>
      </c>
      <c r="EU90">
        <v>4.0000000000000001E-3</v>
      </c>
      <c r="EV90">
        <v>0.24299999999999999</v>
      </c>
      <c r="EW90">
        <v>3.0000000000000001E-3</v>
      </c>
      <c r="EX90">
        <v>75</v>
      </c>
      <c r="EY90">
        <v>16</v>
      </c>
      <c r="EZ90">
        <v>0.19</v>
      </c>
      <c r="FA90">
        <v>0.02</v>
      </c>
      <c r="FB90">
        <v>-1.4109214999999999</v>
      </c>
      <c r="FC90">
        <v>0.22741891181988719</v>
      </c>
      <c r="FD90">
        <v>3.4718094313340421E-2</v>
      </c>
      <c r="FE90">
        <v>1</v>
      </c>
      <c r="FF90">
        <v>6.9001357499999996</v>
      </c>
      <c r="FG90">
        <v>2.07173358348898E-2</v>
      </c>
      <c r="FH90">
        <v>3.8298328676816908E-2</v>
      </c>
      <c r="FI90">
        <v>1</v>
      </c>
      <c r="FJ90">
        <v>2</v>
      </c>
      <c r="FK90">
        <v>2</v>
      </c>
      <c r="FL90" t="s">
        <v>406</v>
      </c>
      <c r="FM90">
        <v>3.11808</v>
      </c>
      <c r="FN90">
        <v>2.7383999999999999</v>
      </c>
      <c r="FO90">
        <v>1.9605899999999999E-2</v>
      </c>
      <c r="FP90">
        <v>2.0065800000000002E-2</v>
      </c>
      <c r="FQ90">
        <v>0.104938</v>
      </c>
      <c r="FR90">
        <v>8.1622399999999998E-2</v>
      </c>
      <c r="FS90">
        <v>23484.2</v>
      </c>
      <c r="FT90">
        <v>24336.799999999999</v>
      </c>
      <c r="FU90">
        <v>23812.400000000001</v>
      </c>
      <c r="FV90">
        <v>25143.8</v>
      </c>
      <c r="FW90">
        <v>30722.1</v>
      </c>
      <c r="FX90">
        <v>32395.3</v>
      </c>
      <c r="FY90">
        <v>37961.9</v>
      </c>
      <c r="FZ90">
        <v>39127</v>
      </c>
      <c r="GA90">
        <v>2.1533000000000002</v>
      </c>
      <c r="GB90">
        <v>1.77512</v>
      </c>
      <c r="GC90">
        <v>-4.0546100000000002E-2</v>
      </c>
      <c r="GD90">
        <v>0</v>
      </c>
      <c r="GE90">
        <v>28.655899999999999</v>
      </c>
      <c r="GF90">
        <v>999.9</v>
      </c>
      <c r="GG90">
        <v>46.1</v>
      </c>
      <c r="GH90">
        <v>38.9</v>
      </c>
      <c r="GI90">
        <v>32.415799999999997</v>
      </c>
      <c r="GJ90">
        <v>62.3003</v>
      </c>
      <c r="GK90">
        <v>26.330100000000002</v>
      </c>
      <c r="GL90">
        <v>1</v>
      </c>
      <c r="GM90">
        <v>0.50205500000000003</v>
      </c>
      <c r="GN90">
        <v>3.5606599999999999</v>
      </c>
      <c r="GO90">
        <v>20.282800000000002</v>
      </c>
      <c r="GP90">
        <v>5.2512800000000004</v>
      </c>
      <c r="GQ90">
        <v>12.0099</v>
      </c>
      <c r="GR90">
        <v>4.9790999999999999</v>
      </c>
      <c r="GS90">
        <v>3.2930000000000001</v>
      </c>
      <c r="GT90">
        <v>9999</v>
      </c>
      <c r="GU90">
        <v>9999</v>
      </c>
      <c r="GV90">
        <v>9999</v>
      </c>
      <c r="GW90">
        <v>999.9</v>
      </c>
      <c r="GX90">
        <v>1.8760699999999999</v>
      </c>
      <c r="GY90">
        <v>1.8769800000000001</v>
      </c>
      <c r="GZ90">
        <v>1.88324</v>
      </c>
      <c r="HA90">
        <v>1.8863000000000001</v>
      </c>
      <c r="HB90">
        <v>1.87714</v>
      </c>
      <c r="HC90">
        <v>1.8836999999999999</v>
      </c>
      <c r="HD90">
        <v>1.88262</v>
      </c>
      <c r="HE90">
        <v>1.8860300000000001</v>
      </c>
      <c r="HF90">
        <v>5</v>
      </c>
      <c r="HG90">
        <v>0</v>
      </c>
      <c r="HH90">
        <v>0</v>
      </c>
      <c r="HI90">
        <v>0</v>
      </c>
      <c r="HJ90" t="s">
        <v>407</v>
      </c>
      <c r="HK90" t="s">
        <v>408</v>
      </c>
      <c r="HL90" t="s">
        <v>409</v>
      </c>
      <c r="HM90" t="s">
        <v>409</v>
      </c>
      <c r="HN90" t="s">
        <v>409</v>
      </c>
      <c r="HO90" t="s">
        <v>409</v>
      </c>
      <c r="HP90">
        <v>0</v>
      </c>
      <c r="HQ90">
        <v>100</v>
      </c>
      <c r="HR90">
        <v>100</v>
      </c>
      <c r="HS90">
        <v>0.245</v>
      </c>
      <c r="HT90">
        <v>9.2999999999999992E-3</v>
      </c>
      <c r="HU90">
        <v>0.34885747465133737</v>
      </c>
      <c r="HV90">
        <v>-1.525366800250961E-3</v>
      </c>
      <c r="HW90">
        <v>1.461931187239696E-6</v>
      </c>
      <c r="HX90">
        <v>-4.9129200544651127E-10</v>
      </c>
      <c r="HY90">
        <v>-4.07574410237403E-2</v>
      </c>
      <c r="HZ90">
        <v>1.0304401366260089E-2</v>
      </c>
      <c r="IA90">
        <v>-7.4986175083245816E-4</v>
      </c>
      <c r="IB90">
        <v>1.7208249193675381E-5</v>
      </c>
      <c r="IC90">
        <v>3</v>
      </c>
      <c r="ID90">
        <v>2175</v>
      </c>
      <c r="IE90">
        <v>1</v>
      </c>
      <c r="IF90">
        <v>24</v>
      </c>
      <c r="IG90">
        <v>1</v>
      </c>
      <c r="IH90">
        <v>0.6</v>
      </c>
      <c r="II90">
        <v>0.30395499999999998</v>
      </c>
      <c r="IJ90">
        <v>2.7258300000000002</v>
      </c>
      <c r="IK90">
        <v>1.6015600000000001</v>
      </c>
      <c r="IL90">
        <v>2.34863</v>
      </c>
      <c r="IM90">
        <v>1.5502899999999999</v>
      </c>
      <c r="IN90">
        <v>2.3840300000000001</v>
      </c>
      <c r="IO90">
        <v>42.3506</v>
      </c>
      <c r="IP90">
        <v>24.078700000000001</v>
      </c>
      <c r="IQ90">
        <v>18</v>
      </c>
      <c r="IR90">
        <v>601.02599999999995</v>
      </c>
      <c r="IS90">
        <v>394.34899999999999</v>
      </c>
      <c r="IT90">
        <v>24.620799999999999</v>
      </c>
      <c r="IU90">
        <v>33.278700000000001</v>
      </c>
      <c r="IV90">
        <v>30.000399999999999</v>
      </c>
      <c r="IW90">
        <v>33.118600000000001</v>
      </c>
      <c r="IX90">
        <v>33.112499999999997</v>
      </c>
      <c r="IY90">
        <v>6.0509899999999996</v>
      </c>
      <c r="IZ90">
        <v>55.861199999999997</v>
      </c>
      <c r="JA90">
        <v>0</v>
      </c>
      <c r="JB90">
        <v>24.616800000000001</v>
      </c>
      <c r="JC90">
        <v>75</v>
      </c>
      <c r="JD90">
        <v>16.337599999999998</v>
      </c>
      <c r="JE90">
        <v>99.010300000000001</v>
      </c>
      <c r="JF90">
        <v>99.020300000000006</v>
      </c>
    </row>
    <row r="91" spans="1:266" x14ac:dyDescent="0.25">
      <c r="A91">
        <v>75</v>
      </c>
      <c r="B91">
        <v>1657475580</v>
      </c>
      <c r="C91">
        <v>13494.5</v>
      </c>
      <c r="D91" t="s">
        <v>784</v>
      </c>
      <c r="E91" t="s">
        <v>785</v>
      </c>
      <c r="F91" t="s">
        <v>396</v>
      </c>
      <c r="G91" t="s">
        <v>397</v>
      </c>
      <c r="H91" t="s">
        <v>755</v>
      </c>
      <c r="I91" t="s">
        <v>495</v>
      </c>
      <c r="J91" t="s">
        <v>583</v>
      </c>
      <c r="K91">
        <v>1657475580</v>
      </c>
      <c r="L91">
        <f t="shared" si="92"/>
        <v>5.7740334602482592E-3</v>
      </c>
      <c r="M91">
        <f t="shared" si="93"/>
        <v>5.7740334602482593</v>
      </c>
      <c r="N91">
        <f t="shared" si="94"/>
        <v>-0.96147428631479159</v>
      </c>
      <c r="O91">
        <f t="shared" si="95"/>
        <v>50.832900000000002</v>
      </c>
      <c r="P91">
        <f t="shared" si="96"/>
        <v>53.653697553644918</v>
      </c>
      <c r="Q91">
        <f t="shared" si="97"/>
        <v>5.338627250200223</v>
      </c>
      <c r="R91">
        <f t="shared" si="98"/>
        <v>5.0579534593188002</v>
      </c>
      <c r="S91">
        <f t="shared" si="99"/>
        <v>0.39846234080619075</v>
      </c>
      <c r="T91">
        <f t="shared" si="100"/>
        <v>2.9166136829687499</v>
      </c>
      <c r="U91">
        <f t="shared" si="101"/>
        <v>0.37050255242676866</v>
      </c>
      <c r="V91">
        <f t="shared" si="102"/>
        <v>0.23391247282212149</v>
      </c>
      <c r="W91">
        <f t="shared" si="103"/>
        <v>344.33009930208544</v>
      </c>
      <c r="X91">
        <f t="shared" si="104"/>
        <v>28.617334061247771</v>
      </c>
      <c r="Y91">
        <f t="shared" si="105"/>
        <v>28.0185</v>
      </c>
      <c r="Z91">
        <f t="shared" si="106"/>
        <v>3.798934288730758</v>
      </c>
      <c r="AA91">
        <f t="shared" si="107"/>
        <v>60.192339531965814</v>
      </c>
      <c r="AB91">
        <f t="shared" si="108"/>
        <v>2.2957599701272002</v>
      </c>
      <c r="AC91">
        <f t="shared" si="109"/>
        <v>3.8140401053991453</v>
      </c>
      <c r="AD91">
        <f t="shared" si="110"/>
        <v>1.5031743186035578</v>
      </c>
      <c r="AE91">
        <f t="shared" si="111"/>
        <v>-254.63487559694823</v>
      </c>
      <c r="AF91">
        <f t="shared" si="112"/>
        <v>10.70807647527017</v>
      </c>
      <c r="AG91">
        <f t="shared" si="113"/>
        <v>0.80070160511148747</v>
      </c>
      <c r="AH91">
        <f t="shared" si="114"/>
        <v>101.20400178551888</v>
      </c>
      <c r="AI91">
        <v>0</v>
      </c>
      <c r="AJ91">
        <v>0</v>
      </c>
      <c r="AK91">
        <f t="shared" si="115"/>
        <v>1</v>
      </c>
      <c r="AL91">
        <f t="shared" si="116"/>
        <v>0</v>
      </c>
      <c r="AM91">
        <f t="shared" si="117"/>
        <v>52301.722499336538</v>
      </c>
      <c r="AN91" t="s">
        <v>400</v>
      </c>
      <c r="AO91">
        <v>12165.1</v>
      </c>
      <c r="AP91">
        <v>210.61769230769229</v>
      </c>
      <c r="AQ91">
        <v>938.28899999999999</v>
      </c>
      <c r="AR91">
        <f t="shared" si="118"/>
        <v>0.77553004212167864</v>
      </c>
      <c r="AS91">
        <v>-0.38717931741538342</v>
      </c>
      <c r="AT91" t="s">
        <v>786</v>
      </c>
      <c r="AU91">
        <v>10175</v>
      </c>
      <c r="AV91">
        <v>780.13236000000006</v>
      </c>
      <c r="AW91">
        <v>910.64499999999998</v>
      </c>
      <c r="AX91">
        <f t="shared" si="119"/>
        <v>0.14331890033986894</v>
      </c>
      <c r="AY91">
        <v>0.5</v>
      </c>
      <c r="AZ91">
        <f t="shared" si="120"/>
        <v>1513.0085996510425</v>
      </c>
      <c r="BA91">
        <f t="shared" si="121"/>
        <v>-0.96147428631479159</v>
      </c>
      <c r="BB91">
        <f t="shared" si="122"/>
        <v>108.42136435337621</v>
      </c>
      <c r="BC91">
        <f t="shared" si="123"/>
        <v>-3.7957151666676741E-4</v>
      </c>
      <c r="BD91">
        <f t="shared" si="124"/>
        <v>3.035650555375586E-2</v>
      </c>
      <c r="BE91">
        <f t="shared" si="125"/>
        <v>209.19223060827881</v>
      </c>
      <c r="BF91" t="s">
        <v>787</v>
      </c>
      <c r="BG91">
        <v>581.65</v>
      </c>
      <c r="BH91">
        <f t="shared" si="126"/>
        <v>581.65</v>
      </c>
      <c r="BI91">
        <f t="shared" si="127"/>
        <v>0.36127689714433175</v>
      </c>
      <c r="BJ91">
        <f t="shared" si="128"/>
        <v>0.39670098329761827</v>
      </c>
      <c r="BK91">
        <f t="shared" si="129"/>
        <v>7.7512554712187973E-2</v>
      </c>
      <c r="BL91">
        <f t="shared" si="130"/>
        <v>0.18643935538778422</v>
      </c>
      <c r="BM91">
        <f t="shared" si="131"/>
        <v>3.798967982902679E-2</v>
      </c>
      <c r="BN91">
        <f t="shared" si="132"/>
        <v>0.29577176741528788</v>
      </c>
      <c r="BO91">
        <f t="shared" si="133"/>
        <v>0.70422823258471212</v>
      </c>
      <c r="BP91">
        <v>544</v>
      </c>
      <c r="BQ91">
        <v>300</v>
      </c>
      <c r="BR91">
        <v>300</v>
      </c>
      <c r="BS91">
        <v>300</v>
      </c>
      <c r="BT91">
        <v>10175</v>
      </c>
      <c r="BU91">
        <v>883.94</v>
      </c>
      <c r="BV91">
        <v>-6.9447299999999997E-3</v>
      </c>
      <c r="BW91">
        <v>-0.85</v>
      </c>
      <c r="BX91" t="s">
        <v>403</v>
      </c>
      <c r="BY91" t="s">
        <v>403</v>
      </c>
      <c r="BZ91" t="s">
        <v>403</v>
      </c>
      <c r="CA91" t="s">
        <v>403</v>
      </c>
      <c r="CB91" t="s">
        <v>403</v>
      </c>
      <c r="CC91" t="s">
        <v>403</v>
      </c>
      <c r="CD91" t="s">
        <v>403</v>
      </c>
      <c r="CE91" t="s">
        <v>403</v>
      </c>
      <c r="CF91" t="s">
        <v>403</v>
      </c>
      <c r="CG91" t="s">
        <v>403</v>
      </c>
      <c r="CH91">
        <f t="shared" si="134"/>
        <v>1799.79</v>
      </c>
      <c r="CI91">
        <f t="shared" si="135"/>
        <v>1513.0085996510425</v>
      </c>
      <c r="CJ91">
        <f t="shared" si="136"/>
        <v>0.84065840995396268</v>
      </c>
      <c r="CK91">
        <f t="shared" si="137"/>
        <v>0.19131681990792562</v>
      </c>
      <c r="CL91">
        <v>6</v>
      </c>
      <c r="CM91">
        <v>0.5</v>
      </c>
      <c r="CN91" t="s">
        <v>404</v>
      </c>
      <c r="CO91">
        <v>2</v>
      </c>
      <c r="CP91">
        <v>1657475580</v>
      </c>
      <c r="CQ91">
        <v>50.832900000000002</v>
      </c>
      <c r="CR91">
        <v>50.031399999999998</v>
      </c>
      <c r="CS91">
        <v>23.072600000000001</v>
      </c>
      <c r="CT91">
        <v>16.304099999999998</v>
      </c>
      <c r="CU91">
        <v>50.543900000000001</v>
      </c>
      <c r="CV91">
        <v>23.063600000000001</v>
      </c>
      <c r="CW91">
        <v>500.03500000000003</v>
      </c>
      <c r="CX91">
        <v>99.4011</v>
      </c>
      <c r="CY91">
        <v>0.10047200000000001</v>
      </c>
      <c r="CZ91">
        <v>28.086600000000001</v>
      </c>
      <c r="DA91">
        <v>28.0185</v>
      </c>
      <c r="DB91">
        <v>999.9</v>
      </c>
      <c r="DC91">
        <v>0</v>
      </c>
      <c r="DD91">
        <v>0</v>
      </c>
      <c r="DE91">
        <v>9986.25</v>
      </c>
      <c r="DF91">
        <v>0</v>
      </c>
      <c r="DG91">
        <v>1889.65</v>
      </c>
      <c r="DH91">
        <v>0.80147599999999997</v>
      </c>
      <c r="DI91">
        <v>52.0334</v>
      </c>
      <c r="DJ91">
        <v>50.860599999999998</v>
      </c>
      <c r="DK91">
        <v>6.76858</v>
      </c>
      <c r="DL91">
        <v>50.031399999999998</v>
      </c>
      <c r="DM91">
        <v>16.304099999999998</v>
      </c>
      <c r="DN91">
        <v>2.29345</v>
      </c>
      <c r="DO91">
        <v>1.6206400000000001</v>
      </c>
      <c r="DP91">
        <v>19.630400000000002</v>
      </c>
      <c r="DQ91">
        <v>14.156499999999999</v>
      </c>
      <c r="DR91">
        <v>1799.79</v>
      </c>
      <c r="DS91">
        <v>0.97799400000000003</v>
      </c>
      <c r="DT91">
        <v>2.20056E-2</v>
      </c>
      <c r="DU91">
        <v>0</v>
      </c>
      <c r="DV91">
        <v>780.21699999999998</v>
      </c>
      <c r="DW91">
        <v>5.0005300000000004</v>
      </c>
      <c r="DX91">
        <v>15062.6</v>
      </c>
      <c r="DY91">
        <v>16033.4</v>
      </c>
      <c r="DZ91">
        <v>46.875</v>
      </c>
      <c r="EA91">
        <v>48.5</v>
      </c>
      <c r="EB91">
        <v>47.561999999999998</v>
      </c>
      <c r="EC91">
        <v>47.686999999999998</v>
      </c>
      <c r="ED91">
        <v>48.061999999999998</v>
      </c>
      <c r="EE91">
        <v>1755.29</v>
      </c>
      <c r="EF91">
        <v>39.5</v>
      </c>
      <c r="EG91">
        <v>0</v>
      </c>
      <c r="EH91">
        <v>131.89999985694891</v>
      </c>
      <c r="EI91">
        <v>0</v>
      </c>
      <c r="EJ91">
        <v>780.13236000000006</v>
      </c>
      <c r="EK91">
        <v>2.2100000118094481</v>
      </c>
      <c r="EL91">
        <v>18.284615491895789</v>
      </c>
      <c r="EM91">
        <v>15063.763999999999</v>
      </c>
      <c r="EN91">
        <v>15</v>
      </c>
      <c r="EO91">
        <v>1657475542.5</v>
      </c>
      <c r="EP91" t="s">
        <v>788</v>
      </c>
      <c r="EQ91">
        <v>1657475523</v>
      </c>
      <c r="ER91">
        <v>1657475542.5</v>
      </c>
      <c r="ES91">
        <v>88</v>
      </c>
      <c r="ET91">
        <v>1.4E-2</v>
      </c>
      <c r="EU91">
        <v>0</v>
      </c>
      <c r="EV91">
        <v>0.28999999999999998</v>
      </c>
      <c r="EW91">
        <v>2E-3</v>
      </c>
      <c r="EX91">
        <v>50</v>
      </c>
      <c r="EY91">
        <v>16</v>
      </c>
      <c r="EZ91">
        <v>0.3</v>
      </c>
      <c r="FA91">
        <v>0.02</v>
      </c>
      <c r="FB91">
        <v>0.79469131707317076</v>
      </c>
      <c r="FC91">
        <v>0.39096445296167431</v>
      </c>
      <c r="FD91">
        <v>5.468250113752627E-2</v>
      </c>
      <c r="FE91">
        <v>1</v>
      </c>
      <c r="FF91">
        <v>6.8187846341463407</v>
      </c>
      <c r="FG91">
        <v>9.896236933814374E-3</v>
      </c>
      <c r="FH91">
        <v>3.1955612667631798E-2</v>
      </c>
      <c r="FI91">
        <v>1</v>
      </c>
      <c r="FJ91">
        <v>2</v>
      </c>
      <c r="FK91">
        <v>2</v>
      </c>
      <c r="FL91" t="s">
        <v>406</v>
      </c>
      <c r="FM91">
        <v>3.1182699999999999</v>
      </c>
      <c r="FN91">
        <v>2.73868</v>
      </c>
      <c r="FO91">
        <v>1.3585699999999999E-2</v>
      </c>
      <c r="FP91">
        <v>1.3469500000000001E-2</v>
      </c>
      <c r="FQ91">
        <v>0.10474700000000001</v>
      </c>
      <c r="FR91">
        <v>8.1687399999999993E-2</v>
      </c>
      <c r="FS91">
        <v>23623.5</v>
      </c>
      <c r="FT91">
        <v>24495.9</v>
      </c>
      <c r="FU91">
        <v>23808</v>
      </c>
      <c r="FV91">
        <v>25139.5</v>
      </c>
      <c r="FW91">
        <v>30722.799999999999</v>
      </c>
      <c r="FX91">
        <v>32388.2</v>
      </c>
      <c r="FY91">
        <v>37954.800000000003</v>
      </c>
      <c r="FZ91">
        <v>39121.199999999997</v>
      </c>
      <c r="GA91">
        <v>2.1526999999999998</v>
      </c>
      <c r="GB91">
        <v>1.7724500000000001</v>
      </c>
      <c r="GC91">
        <v>-3.9964899999999998E-2</v>
      </c>
      <c r="GD91">
        <v>0</v>
      </c>
      <c r="GE91">
        <v>28.6707</v>
      </c>
      <c r="GF91">
        <v>999.9</v>
      </c>
      <c r="GG91">
        <v>46.2</v>
      </c>
      <c r="GH91">
        <v>39</v>
      </c>
      <c r="GI91">
        <v>32.656500000000001</v>
      </c>
      <c r="GJ91">
        <v>62.140300000000003</v>
      </c>
      <c r="GK91">
        <v>26.4864</v>
      </c>
      <c r="GL91">
        <v>1</v>
      </c>
      <c r="GM91">
        <v>0.50972799999999996</v>
      </c>
      <c r="GN91">
        <v>3.6555800000000001</v>
      </c>
      <c r="GO91">
        <v>20.2807</v>
      </c>
      <c r="GP91">
        <v>5.2517300000000002</v>
      </c>
      <c r="GQ91">
        <v>12.0099</v>
      </c>
      <c r="GR91">
        <v>4.9791999999999996</v>
      </c>
      <c r="GS91">
        <v>3.2930000000000001</v>
      </c>
      <c r="GT91">
        <v>9999</v>
      </c>
      <c r="GU91">
        <v>9999</v>
      </c>
      <c r="GV91">
        <v>9999</v>
      </c>
      <c r="GW91">
        <v>999.9</v>
      </c>
      <c r="GX91">
        <v>1.8760699999999999</v>
      </c>
      <c r="GY91">
        <v>1.8769800000000001</v>
      </c>
      <c r="GZ91">
        <v>1.8832</v>
      </c>
      <c r="HA91">
        <v>1.88632</v>
      </c>
      <c r="HB91">
        <v>1.87714</v>
      </c>
      <c r="HC91">
        <v>1.8836900000000001</v>
      </c>
      <c r="HD91">
        <v>1.8826000000000001</v>
      </c>
      <c r="HE91">
        <v>1.8860300000000001</v>
      </c>
      <c r="HF91">
        <v>5</v>
      </c>
      <c r="HG91">
        <v>0</v>
      </c>
      <c r="HH91">
        <v>0</v>
      </c>
      <c r="HI91">
        <v>0</v>
      </c>
      <c r="HJ91" t="s">
        <v>407</v>
      </c>
      <c r="HK91" t="s">
        <v>408</v>
      </c>
      <c r="HL91" t="s">
        <v>409</v>
      </c>
      <c r="HM91" t="s">
        <v>409</v>
      </c>
      <c r="HN91" t="s">
        <v>409</v>
      </c>
      <c r="HO91" t="s">
        <v>409</v>
      </c>
      <c r="HP91">
        <v>0</v>
      </c>
      <c r="HQ91">
        <v>100</v>
      </c>
      <c r="HR91">
        <v>100</v>
      </c>
      <c r="HS91">
        <v>0.28899999999999998</v>
      </c>
      <c r="HT91">
        <v>8.9999999999999993E-3</v>
      </c>
      <c r="HU91">
        <v>0.36245266400446408</v>
      </c>
      <c r="HV91">
        <v>-1.525366800250961E-3</v>
      </c>
      <c r="HW91">
        <v>1.461931187239696E-6</v>
      </c>
      <c r="HX91">
        <v>-4.9129200544651127E-10</v>
      </c>
      <c r="HY91">
        <v>-4.0828308238193022E-2</v>
      </c>
      <c r="HZ91">
        <v>1.0304401366260089E-2</v>
      </c>
      <c r="IA91">
        <v>-7.4986175083245816E-4</v>
      </c>
      <c r="IB91">
        <v>1.7208249193675381E-5</v>
      </c>
      <c r="IC91">
        <v>3</v>
      </c>
      <c r="ID91">
        <v>2175</v>
      </c>
      <c r="IE91">
        <v>1</v>
      </c>
      <c r="IF91">
        <v>24</v>
      </c>
      <c r="IG91">
        <v>0.9</v>
      </c>
      <c r="IH91">
        <v>0.6</v>
      </c>
      <c r="II91">
        <v>0.247803</v>
      </c>
      <c r="IJ91">
        <v>2.7380399999999998</v>
      </c>
      <c r="IK91">
        <v>1.6015600000000001</v>
      </c>
      <c r="IL91">
        <v>2.34741</v>
      </c>
      <c r="IM91">
        <v>1.5502899999999999</v>
      </c>
      <c r="IN91">
        <v>2.3584000000000001</v>
      </c>
      <c r="IO91">
        <v>42.563699999999997</v>
      </c>
      <c r="IP91">
        <v>24.078700000000001</v>
      </c>
      <c r="IQ91">
        <v>18</v>
      </c>
      <c r="IR91">
        <v>601.197</v>
      </c>
      <c r="IS91">
        <v>393.10599999999999</v>
      </c>
      <c r="IT91">
        <v>24.590699999999998</v>
      </c>
      <c r="IU91">
        <v>33.342199999999998</v>
      </c>
      <c r="IV91">
        <v>30.000599999999999</v>
      </c>
      <c r="IW91">
        <v>33.183700000000002</v>
      </c>
      <c r="IX91">
        <v>33.177700000000002</v>
      </c>
      <c r="IY91">
        <v>4.9503399999999997</v>
      </c>
      <c r="IZ91">
        <v>56.200899999999997</v>
      </c>
      <c r="JA91">
        <v>0</v>
      </c>
      <c r="JB91">
        <v>24.5823</v>
      </c>
      <c r="JC91">
        <v>50</v>
      </c>
      <c r="JD91">
        <v>16.341100000000001</v>
      </c>
      <c r="JE91">
        <v>98.991900000000001</v>
      </c>
      <c r="JF91">
        <v>99.004900000000006</v>
      </c>
    </row>
    <row r="92" spans="1:266" x14ac:dyDescent="0.25">
      <c r="A92">
        <v>76</v>
      </c>
      <c r="B92">
        <v>1657475706.5</v>
      </c>
      <c r="C92">
        <v>13621</v>
      </c>
      <c r="D92" t="s">
        <v>789</v>
      </c>
      <c r="E92" t="s">
        <v>790</v>
      </c>
      <c r="F92" t="s">
        <v>396</v>
      </c>
      <c r="G92" t="s">
        <v>397</v>
      </c>
      <c r="H92" t="s">
        <v>755</v>
      </c>
      <c r="I92" t="s">
        <v>495</v>
      </c>
      <c r="J92" t="s">
        <v>583</v>
      </c>
      <c r="K92">
        <v>1657475706.5</v>
      </c>
      <c r="L92">
        <f t="shared" si="92"/>
        <v>5.7253515892578405E-3</v>
      </c>
      <c r="M92">
        <f t="shared" si="93"/>
        <v>5.7253515892578406</v>
      </c>
      <c r="N92">
        <f t="shared" si="94"/>
        <v>-2.9817045231027648</v>
      </c>
      <c r="O92">
        <f t="shared" si="95"/>
        <v>23.4026</v>
      </c>
      <c r="P92">
        <f t="shared" si="96"/>
        <v>35.408983743665466</v>
      </c>
      <c r="Q92">
        <f t="shared" si="97"/>
        <v>3.523233611374474</v>
      </c>
      <c r="R92">
        <f t="shared" si="98"/>
        <v>2.3285849577172</v>
      </c>
      <c r="S92">
        <f t="shared" si="99"/>
        <v>0.39919027791959166</v>
      </c>
      <c r="T92">
        <f t="shared" si="100"/>
        <v>2.9180380429769603</v>
      </c>
      <c r="U92">
        <f t="shared" si="101"/>
        <v>0.3711447585412721</v>
      </c>
      <c r="V92">
        <f t="shared" si="102"/>
        <v>0.23432084847032264</v>
      </c>
      <c r="W92">
        <f t="shared" si="103"/>
        <v>344.3281993020816</v>
      </c>
      <c r="X92">
        <f t="shared" si="104"/>
        <v>28.613885209048039</v>
      </c>
      <c r="Y92">
        <f t="shared" si="105"/>
        <v>27.968900000000001</v>
      </c>
      <c r="Z92">
        <f t="shared" si="106"/>
        <v>3.7879649861499187</v>
      </c>
      <c r="AA92">
        <f t="shared" si="107"/>
        <v>60.359352983360203</v>
      </c>
      <c r="AB92">
        <f t="shared" si="108"/>
        <v>2.2999982853666001</v>
      </c>
      <c r="AC92">
        <f t="shared" si="109"/>
        <v>3.8105085155579137</v>
      </c>
      <c r="AD92">
        <f t="shared" si="110"/>
        <v>1.4879667007833186</v>
      </c>
      <c r="AE92">
        <f t="shared" si="111"/>
        <v>-252.48800508627076</v>
      </c>
      <c r="AF92">
        <f t="shared" si="112"/>
        <v>16.014897777848308</v>
      </c>
      <c r="AG92">
        <f t="shared" si="113"/>
        <v>1.1965466361573176</v>
      </c>
      <c r="AH92">
        <f t="shared" si="114"/>
        <v>109.05163862981648</v>
      </c>
      <c r="AI92">
        <v>0</v>
      </c>
      <c r="AJ92">
        <v>0</v>
      </c>
      <c r="AK92">
        <f t="shared" si="115"/>
        <v>1</v>
      </c>
      <c r="AL92">
        <f t="shared" si="116"/>
        <v>0</v>
      </c>
      <c r="AM92">
        <f t="shared" si="117"/>
        <v>52345.335543989553</v>
      </c>
      <c r="AN92" t="s">
        <v>400</v>
      </c>
      <c r="AO92">
        <v>12165.1</v>
      </c>
      <c r="AP92">
        <v>210.61769230769229</v>
      </c>
      <c r="AQ92">
        <v>938.28899999999999</v>
      </c>
      <c r="AR92">
        <f t="shared" si="118"/>
        <v>0.77553004212167864</v>
      </c>
      <c r="AS92">
        <v>-0.38717931741538342</v>
      </c>
      <c r="AT92" t="s">
        <v>791</v>
      </c>
      <c r="AU92">
        <v>10176</v>
      </c>
      <c r="AV92">
        <v>787.88516000000004</v>
      </c>
      <c r="AW92">
        <v>897.11400000000003</v>
      </c>
      <c r="AX92">
        <f t="shared" si="119"/>
        <v>0.12175580806898567</v>
      </c>
      <c r="AY92">
        <v>0.5</v>
      </c>
      <c r="AZ92">
        <f t="shared" si="120"/>
        <v>1513.0001996510407</v>
      </c>
      <c r="BA92">
        <f t="shared" si="121"/>
        <v>-2.9817045231027648</v>
      </c>
      <c r="BB92">
        <f t="shared" si="122"/>
        <v>92.10828095852456</v>
      </c>
      <c r="BC92">
        <f t="shared" si="123"/>
        <v>-1.7148214562600747E-3</v>
      </c>
      <c r="BD92">
        <f t="shared" si="124"/>
        <v>4.5897176947411314E-2</v>
      </c>
      <c r="BE92">
        <f t="shared" si="125"/>
        <v>208.46992313281967</v>
      </c>
      <c r="BF92" t="s">
        <v>792</v>
      </c>
      <c r="BG92">
        <v>589.45000000000005</v>
      </c>
      <c r="BH92">
        <f t="shared" si="126"/>
        <v>589.45000000000005</v>
      </c>
      <c r="BI92">
        <f t="shared" si="127"/>
        <v>0.34294861076741634</v>
      </c>
      <c r="BJ92">
        <f t="shared" si="128"/>
        <v>0.35502639242810335</v>
      </c>
      <c r="BK92">
        <f t="shared" si="129"/>
        <v>0.11803439409011023</v>
      </c>
      <c r="BL92">
        <f t="shared" si="130"/>
        <v>0.15911060085257894</v>
      </c>
      <c r="BM92">
        <f t="shared" si="131"/>
        <v>5.6584613911162492E-2</v>
      </c>
      <c r="BN92">
        <f t="shared" si="132"/>
        <v>0.26561016457873826</v>
      </c>
      <c r="BO92">
        <f t="shared" si="133"/>
        <v>0.73438983542126168</v>
      </c>
      <c r="BP92">
        <v>546</v>
      </c>
      <c r="BQ92">
        <v>300</v>
      </c>
      <c r="BR92">
        <v>300</v>
      </c>
      <c r="BS92">
        <v>300</v>
      </c>
      <c r="BT92">
        <v>10176</v>
      </c>
      <c r="BU92">
        <v>873.06</v>
      </c>
      <c r="BV92">
        <v>-6.9451399999999998E-3</v>
      </c>
      <c r="BW92">
        <v>-1.04</v>
      </c>
      <c r="BX92" t="s">
        <v>403</v>
      </c>
      <c r="BY92" t="s">
        <v>403</v>
      </c>
      <c r="BZ92" t="s">
        <v>403</v>
      </c>
      <c r="CA92" t="s">
        <v>403</v>
      </c>
      <c r="CB92" t="s">
        <v>403</v>
      </c>
      <c r="CC92" t="s">
        <v>403</v>
      </c>
      <c r="CD92" t="s">
        <v>403</v>
      </c>
      <c r="CE92" t="s">
        <v>403</v>
      </c>
      <c r="CF92" t="s">
        <v>403</v>
      </c>
      <c r="CG92" t="s">
        <v>403</v>
      </c>
      <c r="CH92">
        <f t="shared" si="134"/>
        <v>1799.78</v>
      </c>
      <c r="CI92">
        <f t="shared" si="135"/>
        <v>1513.0001996510407</v>
      </c>
      <c r="CJ92">
        <f t="shared" si="136"/>
        <v>0.84065841361224192</v>
      </c>
      <c r="CK92">
        <f t="shared" si="137"/>
        <v>0.19131682722448387</v>
      </c>
      <c r="CL92">
        <v>6</v>
      </c>
      <c r="CM92">
        <v>0.5</v>
      </c>
      <c r="CN92" t="s">
        <v>404</v>
      </c>
      <c r="CO92">
        <v>2</v>
      </c>
      <c r="CP92">
        <v>1657475706.5</v>
      </c>
      <c r="CQ92">
        <v>23.4026</v>
      </c>
      <c r="CR92">
        <v>19.985600000000002</v>
      </c>
      <c r="CS92">
        <v>23.115300000000001</v>
      </c>
      <c r="CT92">
        <v>16.404199999999999</v>
      </c>
      <c r="CU92">
        <v>23.044699999999999</v>
      </c>
      <c r="CV92">
        <v>23.1081</v>
      </c>
      <c r="CW92">
        <v>500.03800000000001</v>
      </c>
      <c r="CX92">
        <v>99.4011</v>
      </c>
      <c r="CY92">
        <v>0.100022</v>
      </c>
      <c r="CZ92">
        <v>28.070699999999999</v>
      </c>
      <c r="DA92">
        <v>27.968900000000001</v>
      </c>
      <c r="DB92">
        <v>999.9</v>
      </c>
      <c r="DC92">
        <v>0</v>
      </c>
      <c r="DD92">
        <v>0</v>
      </c>
      <c r="DE92">
        <v>9994.3799999999992</v>
      </c>
      <c r="DF92">
        <v>0</v>
      </c>
      <c r="DG92">
        <v>1892.78</v>
      </c>
      <c r="DH92">
        <v>3.4169700000000001</v>
      </c>
      <c r="DI92">
        <v>23.956399999999999</v>
      </c>
      <c r="DJ92">
        <v>20.318999999999999</v>
      </c>
      <c r="DK92">
        <v>6.7110700000000003</v>
      </c>
      <c r="DL92">
        <v>19.985600000000002</v>
      </c>
      <c r="DM92">
        <v>16.404199999999999</v>
      </c>
      <c r="DN92">
        <v>2.2976800000000002</v>
      </c>
      <c r="DO92">
        <v>1.6306</v>
      </c>
      <c r="DP92">
        <v>19.6602</v>
      </c>
      <c r="DQ92">
        <v>14.250999999999999</v>
      </c>
      <c r="DR92">
        <v>1799.78</v>
      </c>
      <c r="DS92">
        <v>0.97799100000000005</v>
      </c>
      <c r="DT92">
        <v>2.20092E-2</v>
      </c>
      <c r="DU92">
        <v>0</v>
      </c>
      <c r="DV92">
        <v>788.37900000000002</v>
      </c>
      <c r="DW92">
        <v>5.0005300000000004</v>
      </c>
      <c r="DX92">
        <v>15191.8</v>
      </c>
      <c r="DY92">
        <v>16033.2</v>
      </c>
      <c r="DZ92">
        <v>46.686999999999998</v>
      </c>
      <c r="EA92">
        <v>48.311999999999998</v>
      </c>
      <c r="EB92">
        <v>47.436999999999998</v>
      </c>
      <c r="EC92">
        <v>47.375</v>
      </c>
      <c r="ED92">
        <v>48</v>
      </c>
      <c r="EE92">
        <v>1755.28</v>
      </c>
      <c r="EF92">
        <v>39.5</v>
      </c>
      <c r="EG92">
        <v>0</v>
      </c>
      <c r="EH92">
        <v>125.8999998569489</v>
      </c>
      <c r="EI92">
        <v>0</v>
      </c>
      <c r="EJ92">
        <v>787.88516000000004</v>
      </c>
      <c r="EK92">
        <v>1.280999998114748</v>
      </c>
      <c r="EL92">
        <v>29.738461577425809</v>
      </c>
      <c r="EM92">
        <v>15187.136</v>
      </c>
      <c r="EN92">
        <v>15</v>
      </c>
      <c r="EO92">
        <v>1657475671</v>
      </c>
      <c r="EP92" t="s">
        <v>793</v>
      </c>
      <c r="EQ92">
        <v>1657475655.5</v>
      </c>
      <c r="ER92">
        <v>1657475671</v>
      </c>
      <c r="ES92">
        <v>89</v>
      </c>
      <c r="ET92">
        <v>0.03</v>
      </c>
      <c r="EU92">
        <v>-2E-3</v>
      </c>
      <c r="EV92">
        <v>0.36299999999999999</v>
      </c>
      <c r="EW92">
        <v>0</v>
      </c>
      <c r="EX92">
        <v>20</v>
      </c>
      <c r="EY92">
        <v>16</v>
      </c>
      <c r="EZ92">
        <v>0.18</v>
      </c>
      <c r="FA92">
        <v>0.02</v>
      </c>
      <c r="FB92">
        <v>3.3702507499999999</v>
      </c>
      <c r="FC92">
        <v>0.29628078799249402</v>
      </c>
      <c r="FD92">
        <v>3.50528422804414E-2</v>
      </c>
      <c r="FE92">
        <v>1</v>
      </c>
      <c r="FF92">
        <v>6.7582134999999992</v>
      </c>
      <c r="FG92">
        <v>3.5007804878043253E-2</v>
      </c>
      <c r="FH92">
        <v>6.2542490498460293E-2</v>
      </c>
      <c r="FI92">
        <v>1</v>
      </c>
      <c r="FJ92">
        <v>2</v>
      </c>
      <c r="FK92">
        <v>2</v>
      </c>
      <c r="FL92" t="s">
        <v>406</v>
      </c>
      <c r="FM92">
        <v>3.1183700000000001</v>
      </c>
      <c r="FN92">
        <v>2.7383000000000002</v>
      </c>
      <c r="FO92">
        <v>6.2208699999999999E-3</v>
      </c>
      <c r="FP92">
        <v>5.4020099999999996E-3</v>
      </c>
      <c r="FQ92">
        <v>0.10488</v>
      </c>
      <c r="FR92">
        <v>8.2047700000000001E-2</v>
      </c>
      <c r="FS92">
        <v>23797.3</v>
      </c>
      <c r="FT92">
        <v>24693.8</v>
      </c>
      <c r="FU92">
        <v>23805.9</v>
      </c>
      <c r="FV92">
        <v>25137.599999999999</v>
      </c>
      <c r="FW92">
        <v>30715.8</v>
      </c>
      <c r="FX92">
        <v>32373.9</v>
      </c>
      <c r="FY92">
        <v>37951.699999999997</v>
      </c>
      <c r="FZ92">
        <v>39119.4</v>
      </c>
      <c r="GA92">
        <v>2.1524299999999998</v>
      </c>
      <c r="GB92">
        <v>1.77057</v>
      </c>
      <c r="GC92">
        <v>-3.6887799999999998E-2</v>
      </c>
      <c r="GD92">
        <v>0</v>
      </c>
      <c r="GE92">
        <v>28.570900000000002</v>
      </c>
      <c r="GF92">
        <v>999.9</v>
      </c>
      <c r="GG92">
        <v>46.2</v>
      </c>
      <c r="GH92">
        <v>39.1</v>
      </c>
      <c r="GI92">
        <v>32.835099999999997</v>
      </c>
      <c r="GJ92">
        <v>61.9604</v>
      </c>
      <c r="GK92">
        <v>26.3782</v>
      </c>
      <c r="GL92">
        <v>1</v>
      </c>
      <c r="GM92">
        <v>0.51109000000000004</v>
      </c>
      <c r="GN92">
        <v>3.06901</v>
      </c>
      <c r="GO92">
        <v>20.291699999999999</v>
      </c>
      <c r="GP92">
        <v>5.2490399999999999</v>
      </c>
      <c r="GQ92">
        <v>12.0099</v>
      </c>
      <c r="GR92">
        <v>4.9782500000000001</v>
      </c>
      <c r="GS92">
        <v>3.2924000000000002</v>
      </c>
      <c r="GT92">
        <v>9999</v>
      </c>
      <c r="GU92">
        <v>9999</v>
      </c>
      <c r="GV92">
        <v>9999</v>
      </c>
      <c r="GW92">
        <v>999.9</v>
      </c>
      <c r="GX92">
        <v>1.8760699999999999</v>
      </c>
      <c r="GY92">
        <v>1.8769800000000001</v>
      </c>
      <c r="GZ92">
        <v>1.8832</v>
      </c>
      <c r="HA92">
        <v>1.88629</v>
      </c>
      <c r="HB92">
        <v>1.87714</v>
      </c>
      <c r="HC92">
        <v>1.88367</v>
      </c>
      <c r="HD92">
        <v>1.8826099999999999</v>
      </c>
      <c r="HE92">
        <v>1.88602</v>
      </c>
      <c r="HF92">
        <v>5</v>
      </c>
      <c r="HG92">
        <v>0</v>
      </c>
      <c r="HH92">
        <v>0</v>
      </c>
      <c r="HI92">
        <v>0</v>
      </c>
      <c r="HJ92" t="s">
        <v>407</v>
      </c>
      <c r="HK92" t="s">
        <v>408</v>
      </c>
      <c r="HL92" t="s">
        <v>409</v>
      </c>
      <c r="HM92" t="s">
        <v>409</v>
      </c>
      <c r="HN92" t="s">
        <v>409</v>
      </c>
      <c r="HO92" t="s">
        <v>409</v>
      </c>
      <c r="HP92">
        <v>0</v>
      </c>
      <c r="HQ92">
        <v>100</v>
      </c>
      <c r="HR92">
        <v>100</v>
      </c>
      <c r="HS92">
        <v>0.35799999999999998</v>
      </c>
      <c r="HT92">
        <v>7.1999999999999998E-3</v>
      </c>
      <c r="HU92">
        <v>0.39228714898198541</v>
      </c>
      <c r="HV92">
        <v>-1.525366800250961E-3</v>
      </c>
      <c r="HW92">
        <v>1.461931187239696E-6</v>
      </c>
      <c r="HX92">
        <v>-4.9129200544651127E-10</v>
      </c>
      <c r="HY92">
        <v>-4.2889177267795849E-2</v>
      </c>
      <c r="HZ92">
        <v>1.0304401366260089E-2</v>
      </c>
      <c r="IA92">
        <v>-7.4986175083245816E-4</v>
      </c>
      <c r="IB92">
        <v>1.7208249193675381E-5</v>
      </c>
      <c r="IC92">
        <v>3</v>
      </c>
      <c r="ID92">
        <v>2175</v>
      </c>
      <c r="IE92">
        <v>1</v>
      </c>
      <c r="IF92">
        <v>24</v>
      </c>
      <c r="IG92">
        <v>0.8</v>
      </c>
      <c r="IH92">
        <v>0.6</v>
      </c>
      <c r="II92">
        <v>0.18310499999999999</v>
      </c>
      <c r="IJ92">
        <v>2.7551299999999999</v>
      </c>
      <c r="IK92">
        <v>1.6015600000000001</v>
      </c>
      <c r="IL92">
        <v>2.34863</v>
      </c>
      <c r="IM92">
        <v>1.5502899999999999</v>
      </c>
      <c r="IN92">
        <v>2.3645</v>
      </c>
      <c r="IO92">
        <v>42.697400000000002</v>
      </c>
      <c r="IP92">
        <v>24.087499999999999</v>
      </c>
      <c r="IQ92">
        <v>18</v>
      </c>
      <c r="IR92">
        <v>601.41</v>
      </c>
      <c r="IS92">
        <v>392.226</v>
      </c>
      <c r="IT92">
        <v>24.807700000000001</v>
      </c>
      <c r="IU92">
        <v>33.374400000000001</v>
      </c>
      <c r="IV92">
        <v>30</v>
      </c>
      <c r="IW92">
        <v>33.228299999999997</v>
      </c>
      <c r="IX92">
        <v>33.222000000000001</v>
      </c>
      <c r="IY92">
        <v>3.6620300000000001</v>
      </c>
      <c r="IZ92">
        <v>56.238900000000001</v>
      </c>
      <c r="JA92">
        <v>0</v>
      </c>
      <c r="JB92">
        <v>24.817599999999999</v>
      </c>
      <c r="JC92">
        <v>20</v>
      </c>
      <c r="JD92">
        <v>16.323</v>
      </c>
      <c r="JE92">
        <v>98.983599999999996</v>
      </c>
      <c r="JF92">
        <v>98.999200000000002</v>
      </c>
    </row>
    <row r="93" spans="1:266" x14ac:dyDescent="0.25">
      <c r="A93">
        <v>77</v>
      </c>
      <c r="B93">
        <v>1657475816.5</v>
      </c>
      <c r="C93">
        <v>13731</v>
      </c>
      <c r="D93" t="s">
        <v>794</v>
      </c>
      <c r="E93" t="s">
        <v>795</v>
      </c>
      <c r="F93" t="s">
        <v>396</v>
      </c>
      <c r="G93" t="s">
        <v>397</v>
      </c>
      <c r="H93" t="s">
        <v>755</v>
      </c>
      <c r="I93" t="s">
        <v>495</v>
      </c>
      <c r="J93" t="s">
        <v>583</v>
      </c>
      <c r="K93">
        <v>1657475816.5</v>
      </c>
      <c r="L93">
        <f t="shared" si="92"/>
        <v>5.701423950420015E-3</v>
      </c>
      <c r="M93">
        <f t="shared" si="93"/>
        <v>5.7014239504200148</v>
      </c>
      <c r="N93">
        <f t="shared" si="94"/>
        <v>19.728035898465858</v>
      </c>
      <c r="O93">
        <f t="shared" si="95"/>
        <v>373.73599999999999</v>
      </c>
      <c r="P93">
        <f t="shared" si="96"/>
        <v>281.29661746648071</v>
      </c>
      <c r="Q93">
        <f t="shared" si="97"/>
        <v>27.988295287650441</v>
      </c>
      <c r="R93">
        <f t="shared" si="98"/>
        <v>37.185777851992</v>
      </c>
      <c r="S93">
        <f t="shared" si="99"/>
        <v>0.39792024946637855</v>
      </c>
      <c r="T93">
        <f t="shared" si="100"/>
        <v>2.9171985782776408</v>
      </c>
      <c r="U93">
        <f t="shared" si="101"/>
        <v>0.37003880326702959</v>
      </c>
      <c r="V93">
        <f t="shared" si="102"/>
        <v>0.23361628597421735</v>
      </c>
      <c r="W93">
        <f t="shared" si="103"/>
        <v>344.37759930218238</v>
      </c>
      <c r="X93">
        <f t="shared" si="104"/>
        <v>28.709531624383601</v>
      </c>
      <c r="Y93">
        <f t="shared" si="105"/>
        <v>28.0061</v>
      </c>
      <c r="Z93">
        <f t="shared" si="106"/>
        <v>3.7961893682261012</v>
      </c>
      <c r="AA93">
        <f t="shared" si="107"/>
        <v>60.31389968558738</v>
      </c>
      <c r="AB93">
        <f t="shared" si="108"/>
        <v>2.3102113224036001</v>
      </c>
      <c r="AC93">
        <f t="shared" si="109"/>
        <v>3.8303133016544919</v>
      </c>
      <c r="AD93">
        <f t="shared" si="110"/>
        <v>1.4859780458225011</v>
      </c>
      <c r="AE93">
        <f t="shared" si="111"/>
        <v>-251.43279621352266</v>
      </c>
      <c r="AF93">
        <f t="shared" si="112"/>
        <v>24.156980697923334</v>
      </c>
      <c r="AG93">
        <f t="shared" si="113"/>
        <v>1.8065341117480775</v>
      </c>
      <c r="AH93">
        <f t="shared" si="114"/>
        <v>118.90831789833112</v>
      </c>
      <c r="AI93">
        <v>0</v>
      </c>
      <c r="AJ93">
        <v>0</v>
      </c>
      <c r="AK93">
        <f t="shared" si="115"/>
        <v>1</v>
      </c>
      <c r="AL93">
        <f t="shared" si="116"/>
        <v>0</v>
      </c>
      <c r="AM93">
        <f t="shared" si="117"/>
        <v>52305.708151256622</v>
      </c>
      <c r="AN93" t="s">
        <v>400</v>
      </c>
      <c r="AO93">
        <v>12165.1</v>
      </c>
      <c r="AP93">
        <v>210.61769230769229</v>
      </c>
      <c r="AQ93">
        <v>938.28899999999999</v>
      </c>
      <c r="AR93">
        <f t="shared" si="118"/>
        <v>0.77553004212167864</v>
      </c>
      <c r="AS93">
        <v>-0.38717931741538342</v>
      </c>
      <c r="AT93" t="s">
        <v>796</v>
      </c>
      <c r="AU93">
        <v>10176.9</v>
      </c>
      <c r="AV93">
        <v>770.13415384615371</v>
      </c>
      <c r="AW93">
        <v>1030.2</v>
      </c>
      <c r="AX93">
        <f t="shared" si="119"/>
        <v>0.252442094888222</v>
      </c>
      <c r="AY93">
        <v>0.5</v>
      </c>
      <c r="AZ93">
        <f t="shared" si="120"/>
        <v>1513.2185996510909</v>
      </c>
      <c r="BA93">
        <f t="shared" si="121"/>
        <v>19.728035898465858</v>
      </c>
      <c r="BB93">
        <f t="shared" si="122"/>
        <v>191.00003665987157</v>
      </c>
      <c r="BC93">
        <f t="shared" si="123"/>
        <v>1.3293000244987268E-2</v>
      </c>
      <c r="BD93">
        <f t="shared" si="124"/>
        <v>-8.9216656959813678E-2</v>
      </c>
      <c r="BE93">
        <f t="shared" si="125"/>
        <v>214.92181527897429</v>
      </c>
      <c r="BF93" t="s">
        <v>797</v>
      </c>
      <c r="BG93">
        <v>569.33000000000004</v>
      </c>
      <c r="BH93">
        <f t="shared" si="126"/>
        <v>569.33000000000004</v>
      </c>
      <c r="BI93">
        <f t="shared" si="127"/>
        <v>0.44735973597359735</v>
      </c>
      <c r="BJ93">
        <f t="shared" si="128"/>
        <v>0.56429328477411489</v>
      </c>
      <c r="BK93">
        <f t="shared" si="129"/>
        <v>-0.24910897958851816</v>
      </c>
      <c r="BL93">
        <f t="shared" si="130"/>
        <v>0.31731510516144734</v>
      </c>
      <c r="BM93">
        <f t="shared" si="131"/>
        <v>-0.12630840192322684</v>
      </c>
      <c r="BN93">
        <f t="shared" si="132"/>
        <v>0.41715991196596819</v>
      </c>
      <c r="BO93">
        <f t="shared" si="133"/>
        <v>0.58284008803403187</v>
      </c>
      <c r="BP93">
        <v>548</v>
      </c>
      <c r="BQ93">
        <v>300</v>
      </c>
      <c r="BR93">
        <v>300</v>
      </c>
      <c r="BS93">
        <v>300</v>
      </c>
      <c r="BT93">
        <v>10176.9</v>
      </c>
      <c r="BU93">
        <v>975.33</v>
      </c>
      <c r="BV93">
        <v>-6.9464000000000001E-3</v>
      </c>
      <c r="BW93">
        <v>-0.02</v>
      </c>
      <c r="BX93" t="s">
        <v>403</v>
      </c>
      <c r="BY93" t="s">
        <v>403</v>
      </c>
      <c r="BZ93" t="s">
        <v>403</v>
      </c>
      <c r="CA93" t="s">
        <v>403</v>
      </c>
      <c r="CB93" t="s">
        <v>403</v>
      </c>
      <c r="CC93" t="s">
        <v>403</v>
      </c>
      <c r="CD93" t="s">
        <v>403</v>
      </c>
      <c r="CE93" t="s">
        <v>403</v>
      </c>
      <c r="CF93" t="s">
        <v>403</v>
      </c>
      <c r="CG93" t="s">
        <v>403</v>
      </c>
      <c r="CH93">
        <f t="shared" si="134"/>
        <v>1800.04</v>
      </c>
      <c r="CI93">
        <f t="shared" si="135"/>
        <v>1513.2185996510909</v>
      </c>
      <c r="CJ93">
        <f t="shared" si="136"/>
        <v>0.84065831851019479</v>
      </c>
      <c r="CK93">
        <f t="shared" si="137"/>
        <v>0.19131663702038976</v>
      </c>
      <c r="CL93">
        <v>6</v>
      </c>
      <c r="CM93">
        <v>0.5</v>
      </c>
      <c r="CN93" t="s">
        <v>404</v>
      </c>
      <c r="CO93">
        <v>2</v>
      </c>
      <c r="CP93">
        <v>1657475816.5</v>
      </c>
      <c r="CQ93">
        <v>373.73599999999999</v>
      </c>
      <c r="CR93">
        <v>399.96800000000002</v>
      </c>
      <c r="CS93">
        <v>23.218800000000002</v>
      </c>
      <c r="CT93">
        <v>16.535599999999999</v>
      </c>
      <c r="CU93">
        <v>373.45100000000002</v>
      </c>
      <c r="CV93">
        <v>23.2135</v>
      </c>
      <c r="CW93">
        <v>499.97399999999999</v>
      </c>
      <c r="CX93">
        <v>99.397000000000006</v>
      </c>
      <c r="CY93">
        <v>0.10044699999999999</v>
      </c>
      <c r="CZ93">
        <v>28.159700000000001</v>
      </c>
      <c r="DA93">
        <v>28.0061</v>
      </c>
      <c r="DB93">
        <v>999.9</v>
      </c>
      <c r="DC93">
        <v>0</v>
      </c>
      <c r="DD93">
        <v>0</v>
      </c>
      <c r="DE93">
        <v>9990</v>
      </c>
      <c r="DF93">
        <v>0</v>
      </c>
      <c r="DG93">
        <v>1894.46</v>
      </c>
      <c r="DH93">
        <v>-26.232099999999999</v>
      </c>
      <c r="DI93">
        <v>382.62</v>
      </c>
      <c r="DJ93">
        <v>406.69299999999998</v>
      </c>
      <c r="DK93">
        <v>6.6831199999999997</v>
      </c>
      <c r="DL93">
        <v>399.96800000000002</v>
      </c>
      <c r="DM93">
        <v>16.535599999999999</v>
      </c>
      <c r="DN93">
        <v>2.3078699999999999</v>
      </c>
      <c r="DO93">
        <v>1.6435900000000001</v>
      </c>
      <c r="DP93">
        <v>19.7315</v>
      </c>
      <c r="DQ93">
        <v>14.373699999999999</v>
      </c>
      <c r="DR93">
        <v>1800.04</v>
      </c>
      <c r="DS93">
        <v>0.97799400000000003</v>
      </c>
      <c r="DT93">
        <v>2.20056E-2</v>
      </c>
      <c r="DU93">
        <v>0</v>
      </c>
      <c r="DV93">
        <v>771.58299999999997</v>
      </c>
      <c r="DW93">
        <v>5.0005300000000004</v>
      </c>
      <c r="DX93">
        <v>14926</v>
      </c>
      <c r="DY93">
        <v>16035.6</v>
      </c>
      <c r="DZ93">
        <v>46.625</v>
      </c>
      <c r="EA93">
        <v>48.125</v>
      </c>
      <c r="EB93">
        <v>47.25</v>
      </c>
      <c r="EC93">
        <v>47.311999999999998</v>
      </c>
      <c r="ED93">
        <v>47.811999999999998</v>
      </c>
      <c r="EE93">
        <v>1755.54</v>
      </c>
      <c r="EF93">
        <v>39.5</v>
      </c>
      <c r="EG93">
        <v>0</v>
      </c>
      <c r="EH93">
        <v>109.69999980926509</v>
      </c>
      <c r="EI93">
        <v>0</v>
      </c>
      <c r="EJ93">
        <v>770.13415384615371</v>
      </c>
      <c r="EK93">
        <v>9.5318974189932533</v>
      </c>
      <c r="EL93">
        <v>190.5606838261802</v>
      </c>
      <c r="EM93">
        <v>14899.68076923077</v>
      </c>
      <c r="EN93">
        <v>15</v>
      </c>
      <c r="EO93">
        <v>1657475781</v>
      </c>
      <c r="EP93" t="s">
        <v>798</v>
      </c>
      <c r="EQ93">
        <v>1657475774</v>
      </c>
      <c r="ER93">
        <v>1657475781</v>
      </c>
      <c r="ES93">
        <v>90</v>
      </c>
      <c r="ET93">
        <v>0.28399999999999997</v>
      </c>
      <c r="EU93">
        <v>-2E-3</v>
      </c>
      <c r="EV93">
        <v>0.26800000000000002</v>
      </c>
      <c r="EW93">
        <v>-2E-3</v>
      </c>
      <c r="EX93">
        <v>400</v>
      </c>
      <c r="EY93">
        <v>16</v>
      </c>
      <c r="EZ93">
        <v>0.04</v>
      </c>
      <c r="FA93">
        <v>0.02</v>
      </c>
      <c r="FB93">
        <v>-26.2178775</v>
      </c>
      <c r="FC93">
        <v>-0.39700750469035601</v>
      </c>
      <c r="FD93">
        <v>5.8658437106267787E-2</v>
      </c>
      <c r="FE93">
        <v>1</v>
      </c>
      <c r="FF93">
        <v>6.7181352499999996</v>
      </c>
      <c r="FG93">
        <v>6.395853658535558E-2</v>
      </c>
      <c r="FH93">
        <v>5.4584470180972712E-2</v>
      </c>
      <c r="FI93">
        <v>1</v>
      </c>
      <c r="FJ93">
        <v>2</v>
      </c>
      <c r="FK93">
        <v>2</v>
      </c>
      <c r="FL93" t="s">
        <v>406</v>
      </c>
      <c r="FM93">
        <v>3.1181000000000001</v>
      </c>
      <c r="FN93">
        <v>2.7386900000000001</v>
      </c>
      <c r="FO93">
        <v>8.4554199999999996E-2</v>
      </c>
      <c r="FP93">
        <v>8.9205999999999994E-2</v>
      </c>
      <c r="FQ93">
        <v>0.105217</v>
      </c>
      <c r="FR93">
        <v>8.2530800000000001E-2</v>
      </c>
      <c r="FS93">
        <v>21925.8</v>
      </c>
      <c r="FT93">
        <v>22617.5</v>
      </c>
      <c r="FU93">
        <v>23808.1</v>
      </c>
      <c r="FV93">
        <v>25140.1</v>
      </c>
      <c r="FW93">
        <v>30707</v>
      </c>
      <c r="FX93">
        <v>32360.7</v>
      </c>
      <c r="FY93">
        <v>37955.300000000003</v>
      </c>
      <c r="FZ93">
        <v>39124.1</v>
      </c>
      <c r="GA93">
        <v>2.1526299999999998</v>
      </c>
      <c r="GB93">
        <v>1.7724</v>
      </c>
      <c r="GC93">
        <v>-2.43559E-2</v>
      </c>
      <c r="GD93">
        <v>0</v>
      </c>
      <c r="GE93">
        <v>28.403700000000001</v>
      </c>
      <c r="GF93">
        <v>999.9</v>
      </c>
      <c r="GG93">
        <v>46.1</v>
      </c>
      <c r="GH93">
        <v>39.200000000000003</v>
      </c>
      <c r="GI93">
        <v>32.942300000000003</v>
      </c>
      <c r="GJ93">
        <v>61.970399999999998</v>
      </c>
      <c r="GK93">
        <v>26.5946</v>
      </c>
      <c r="GL93">
        <v>1</v>
      </c>
      <c r="GM93">
        <v>0.50784300000000004</v>
      </c>
      <c r="GN93">
        <v>3.2770199999999998</v>
      </c>
      <c r="GO93">
        <v>20.288</v>
      </c>
      <c r="GP93">
        <v>5.2502399999999998</v>
      </c>
      <c r="GQ93">
        <v>12.0099</v>
      </c>
      <c r="GR93">
        <v>4.9785500000000003</v>
      </c>
      <c r="GS93">
        <v>3.2924000000000002</v>
      </c>
      <c r="GT93">
        <v>9999</v>
      </c>
      <c r="GU93">
        <v>9999</v>
      </c>
      <c r="GV93">
        <v>9999</v>
      </c>
      <c r="GW93">
        <v>999.9</v>
      </c>
      <c r="GX93">
        <v>1.8760699999999999</v>
      </c>
      <c r="GY93">
        <v>1.8769800000000001</v>
      </c>
      <c r="GZ93">
        <v>1.8832100000000001</v>
      </c>
      <c r="HA93">
        <v>1.8863099999999999</v>
      </c>
      <c r="HB93">
        <v>1.8771500000000001</v>
      </c>
      <c r="HC93">
        <v>1.8836999999999999</v>
      </c>
      <c r="HD93">
        <v>1.8826000000000001</v>
      </c>
      <c r="HE93">
        <v>1.88605</v>
      </c>
      <c r="HF93">
        <v>5</v>
      </c>
      <c r="HG93">
        <v>0</v>
      </c>
      <c r="HH93">
        <v>0</v>
      </c>
      <c r="HI93">
        <v>0</v>
      </c>
      <c r="HJ93" t="s">
        <v>407</v>
      </c>
      <c r="HK93" t="s">
        <v>408</v>
      </c>
      <c r="HL93" t="s">
        <v>409</v>
      </c>
      <c r="HM93" t="s">
        <v>409</v>
      </c>
      <c r="HN93" t="s">
        <v>409</v>
      </c>
      <c r="HO93" t="s">
        <v>409</v>
      </c>
      <c r="HP93">
        <v>0</v>
      </c>
      <c r="HQ93">
        <v>100</v>
      </c>
      <c r="HR93">
        <v>100</v>
      </c>
      <c r="HS93">
        <v>0.28499999999999998</v>
      </c>
      <c r="HT93">
        <v>5.3E-3</v>
      </c>
      <c r="HU93">
        <v>0.67612243116435655</v>
      </c>
      <c r="HV93">
        <v>-1.525366800250961E-3</v>
      </c>
      <c r="HW93">
        <v>1.461931187239696E-6</v>
      </c>
      <c r="HX93">
        <v>-4.9129200544651127E-10</v>
      </c>
      <c r="HY93">
        <v>-4.5083740207985723E-2</v>
      </c>
      <c r="HZ93">
        <v>1.0304401366260089E-2</v>
      </c>
      <c r="IA93">
        <v>-7.4986175083245816E-4</v>
      </c>
      <c r="IB93">
        <v>1.7208249193675381E-5</v>
      </c>
      <c r="IC93">
        <v>3</v>
      </c>
      <c r="ID93">
        <v>2175</v>
      </c>
      <c r="IE93">
        <v>1</v>
      </c>
      <c r="IF93">
        <v>24</v>
      </c>
      <c r="IG93">
        <v>0.7</v>
      </c>
      <c r="IH93">
        <v>0.6</v>
      </c>
      <c r="II93">
        <v>0.99731400000000003</v>
      </c>
      <c r="IJ93">
        <v>2.7099600000000001</v>
      </c>
      <c r="IK93">
        <v>1.6015600000000001</v>
      </c>
      <c r="IL93">
        <v>2.34863</v>
      </c>
      <c r="IM93">
        <v>1.5502899999999999</v>
      </c>
      <c r="IN93">
        <v>2.3022499999999999</v>
      </c>
      <c r="IO93">
        <v>42.697400000000002</v>
      </c>
      <c r="IP93">
        <v>24.078700000000001</v>
      </c>
      <c r="IQ93">
        <v>18</v>
      </c>
      <c r="IR93">
        <v>601.41099999999994</v>
      </c>
      <c r="IS93">
        <v>393.24799999999999</v>
      </c>
      <c r="IT93">
        <v>24.8277</v>
      </c>
      <c r="IU93">
        <v>33.335299999999997</v>
      </c>
      <c r="IV93">
        <v>29.9998</v>
      </c>
      <c r="IW93">
        <v>33.212800000000001</v>
      </c>
      <c r="IX93">
        <v>33.2044</v>
      </c>
      <c r="IY93">
        <v>19.942499999999999</v>
      </c>
      <c r="IZ93">
        <v>55.807299999999998</v>
      </c>
      <c r="JA93">
        <v>0</v>
      </c>
      <c r="JB93">
        <v>24.824300000000001</v>
      </c>
      <c r="JC93">
        <v>400</v>
      </c>
      <c r="JD93">
        <v>16.477799999999998</v>
      </c>
      <c r="JE93">
        <v>98.992900000000006</v>
      </c>
      <c r="JF93">
        <v>99.010300000000001</v>
      </c>
    </row>
    <row r="94" spans="1:266" x14ac:dyDescent="0.25">
      <c r="A94">
        <v>78</v>
      </c>
      <c r="B94">
        <v>1657475927.5</v>
      </c>
      <c r="C94">
        <v>13842</v>
      </c>
      <c r="D94" t="s">
        <v>799</v>
      </c>
      <c r="E94" t="s">
        <v>800</v>
      </c>
      <c r="F94" t="s">
        <v>396</v>
      </c>
      <c r="G94" t="s">
        <v>397</v>
      </c>
      <c r="H94" t="s">
        <v>755</v>
      </c>
      <c r="I94" t="s">
        <v>495</v>
      </c>
      <c r="J94" t="s">
        <v>583</v>
      </c>
      <c r="K94">
        <v>1657475927.5</v>
      </c>
      <c r="L94">
        <f t="shared" si="92"/>
        <v>5.6716221968242412E-3</v>
      </c>
      <c r="M94">
        <f t="shared" si="93"/>
        <v>5.6716221968242415</v>
      </c>
      <c r="N94">
        <f t="shared" si="94"/>
        <v>20.735739573241339</v>
      </c>
      <c r="O94">
        <f t="shared" si="95"/>
        <v>372.61</v>
      </c>
      <c r="P94">
        <f t="shared" si="96"/>
        <v>275.88361092560257</v>
      </c>
      <c r="Q94">
        <f t="shared" si="97"/>
        <v>27.448547968564547</v>
      </c>
      <c r="R94">
        <f t="shared" si="98"/>
        <v>37.07216758637</v>
      </c>
      <c r="S94">
        <f t="shared" si="99"/>
        <v>0.39754200646602178</v>
      </c>
      <c r="T94">
        <f t="shared" si="100"/>
        <v>2.9130673938700502</v>
      </c>
      <c r="U94">
        <f t="shared" si="101"/>
        <v>0.36967505126497102</v>
      </c>
      <c r="V94">
        <f t="shared" si="102"/>
        <v>0.23338765323897365</v>
      </c>
      <c r="W94">
        <f t="shared" si="103"/>
        <v>344.3946993022173</v>
      </c>
      <c r="X94">
        <f t="shared" si="104"/>
        <v>28.728039439965482</v>
      </c>
      <c r="Y94">
        <f t="shared" si="105"/>
        <v>28.004999999999999</v>
      </c>
      <c r="Z94">
        <f t="shared" si="106"/>
        <v>3.7959459507930817</v>
      </c>
      <c r="AA94">
        <f t="shared" si="107"/>
        <v>60.440389436355879</v>
      </c>
      <c r="AB94">
        <f t="shared" si="108"/>
        <v>2.3163911288723003</v>
      </c>
      <c r="AC94">
        <f t="shared" si="109"/>
        <v>3.8325218458618222</v>
      </c>
      <c r="AD94">
        <f t="shared" si="110"/>
        <v>1.4795548219207815</v>
      </c>
      <c r="AE94">
        <f t="shared" si="111"/>
        <v>-250.11853887994903</v>
      </c>
      <c r="AF94">
        <f t="shared" si="112"/>
        <v>25.850313025087839</v>
      </c>
      <c r="AG94">
        <f t="shared" si="113"/>
        <v>1.9359931929626206</v>
      </c>
      <c r="AH94">
        <f t="shared" si="114"/>
        <v>122.06246664031872</v>
      </c>
      <c r="AI94">
        <v>0</v>
      </c>
      <c r="AJ94">
        <v>0</v>
      </c>
      <c r="AK94">
        <f t="shared" si="115"/>
        <v>1</v>
      </c>
      <c r="AL94">
        <f t="shared" si="116"/>
        <v>0</v>
      </c>
      <c r="AM94">
        <f t="shared" si="117"/>
        <v>52185.50988684249</v>
      </c>
      <c r="AN94" t="s">
        <v>400</v>
      </c>
      <c r="AO94">
        <v>12165.1</v>
      </c>
      <c r="AP94">
        <v>210.61769230769229</v>
      </c>
      <c r="AQ94">
        <v>938.28899999999999</v>
      </c>
      <c r="AR94">
        <f t="shared" si="118"/>
        <v>0.77553004212167864</v>
      </c>
      <c r="AS94">
        <v>-0.38717931741538342</v>
      </c>
      <c r="AT94" t="s">
        <v>801</v>
      </c>
      <c r="AU94">
        <v>10177.5</v>
      </c>
      <c r="AV94">
        <v>782.69255999999996</v>
      </c>
      <c r="AW94">
        <v>1075.0899999999999</v>
      </c>
      <c r="AX94">
        <f t="shared" si="119"/>
        <v>0.27197484861732502</v>
      </c>
      <c r="AY94">
        <v>0.5</v>
      </c>
      <c r="AZ94">
        <f t="shared" si="120"/>
        <v>1513.2941996511088</v>
      </c>
      <c r="BA94">
        <f t="shared" si="121"/>
        <v>20.735739573241339</v>
      </c>
      <c r="BB94">
        <f t="shared" si="122"/>
        <v>205.78898043179316</v>
      </c>
      <c r="BC94">
        <f t="shared" si="123"/>
        <v>1.3958236868631776E-2</v>
      </c>
      <c r="BD94">
        <f t="shared" si="124"/>
        <v>-0.12724609102493739</v>
      </c>
      <c r="BE94">
        <f t="shared" si="125"/>
        <v>216.81043235974255</v>
      </c>
      <c r="BF94" t="s">
        <v>802</v>
      </c>
      <c r="BG94">
        <v>572.77</v>
      </c>
      <c r="BH94">
        <f t="shared" si="126"/>
        <v>572.77</v>
      </c>
      <c r="BI94">
        <f t="shared" si="127"/>
        <v>0.46723530123059465</v>
      </c>
      <c r="BJ94">
        <f t="shared" si="128"/>
        <v>0.58209396400700752</v>
      </c>
      <c r="BK94">
        <f t="shared" si="129"/>
        <v>-0.37426508608307618</v>
      </c>
      <c r="BL94">
        <f t="shared" si="130"/>
        <v>0.33823806430601505</v>
      </c>
      <c r="BM94">
        <f t="shared" si="131"/>
        <v>-0.18799834286972544</v>
      </c>
      <c r="BN94">
        <f t="shared" si="132"/>
        <v>0.42597307909033111</v>
      </c>
      <c r="BO94">
        <f t="shared" si="133"/>
        <v>0.57402692090966889</v>
      </c>
      <c r="BP94">
        <v>550</v>
      </c>
      <c r="BQ94">
        <v>300</v>
      </c>
      <c r="BR94">
        <v>300</v>
      </c>
      <c r="BS94">
        <v>300</v>
      </c>
      <c r="BT94">
        <v>10177.5</v>
      </c>
      <c r="BU94">
        <v>1008.57</v>
      </c>
      <c r="BV94">
        <v>-6.9470000000000001E-3</v>
      </c>
      <c r="BW94">
        <v>-1.98</v>
      </c>
      <c r="BX94" t="s">
        <v>403</v>
      </c>
      <c r="BY94" t="s">
        <v>403</v>
      </c>
      <c r="BZ94" t="s">
        <v>403</v>
      </c>
      <c r="CA94" t="s">
        <v>403</v>
      </c>
      <c r="CB94" t="s">
        <v>403</v>
      </c>
      <c r="CC94" t="s">
        <v>403</v>
      </c>
      <c r="CD94" t="s">
        <v>403</v>
      </c>
      <c r="CE94" t="s">
        <v>403</v>
      </c>
      <c r="CF94" t="s">
        <v>403</v>
      </c>
      <c r="CG94" t="s">
        <v>403</v>
      </c>
      <c r="CH94">
        <f t="shared" si="134"/>
        <v>1800.13</v>
      </c>
      <c r="CI94">
        <f t="shared" si="135"/>
        <v>1513.2941996511088</v>
      </c>
      <c r="CJ94">
        <f t="shared" si="136"/>
        <v>0.84065828559665612</v>
      </c>
      <c r="CK94">
        <f t="shared" si="137"/>
        <v>0.1913165711933123</v>
      </c>
      <c r="CL94">
        <v>6</v>
      </c>
      <c r="CM94">
        <v>0.5</v>
      </c>
      <c r="CN94" t="s">
        <v>404</v>
      </c>
      <c r="CO94">
        <v>2</v>
      </c>
      <c r="CP94">
        <v>1657475927.5</v>
      </c>
      <c r="CQ94">
        <v>372.61</v>
      </c>
      <c r="CR94">
        <v>400.02600000000001</v>
      </c>
      <c r="CS94">
        <v>23.2819</v>
      </c>
      <c r="CT94">
        <v>16.635100000000001</v>
      </c>
      <c r="CU94">
        <v>372.44600000000003</v>
      </c>
      <c r="CV94">
        <v>23.273700000000002</v>
      </c>
      <c r="CW94">
        <v>500.05200000000002</v>
      </c>
      <c r="CX94">
        <v>99.392600000000002</v>
      </c>
      <c r="CY94">
        <v>0.100617</v>
      </c>
      <c r="CZ94">
        <v>28.169599999999999</v>
      </c>
      <c r="DA94">
        <v>28.004999999999999</v>
      </c>
      <c r="DB94">
        <v>999.9</v>
      </c>
      <c r="DC94">
        <v>0</v>
      </c>
      <c r="DD94">
        <v>0</v>
      </c>
      <c r="DE94">
        <v>9966.8799999999992</v>
      </c>
      <c r="DF94">
        <v>0</v>
      </c>
      <c r="DG94">
        <v>1895.75</v>
      </c>
      <c r="DH94">
        <v>-27.415700000000001</v>
      </c>
      <c r="DI94">
        <v>381.49200000000002</v>
      </c>
      <c r="DJ94">
        <v>406.79300000000001</v>
      </c>
      <c r="DK94">
        <v>6.6467599999999996</v>
      </c>
      <c r="DL94">
        <v>400.02600000000001</v>
      </c>
      <c r="DM94">
        <v>16.635100000000001</v>
      </c>
      <c r="DN94">
        <v>2.3140499999999999</v>
      </c>
      <c r="DO94">
        <v>1.65341</v>
      </c>
      <c r="DP94">
        <v>19.7745</v>
      </c>
      <c r="DQ94">
        <v>14.4658</v>
      </c>
      <c r="DR94">
        <v>1800.13</v>
      </c>
      <c r="DS94">
        <v>0.97799400000000003</v>
      </c>
      <c r="DT94">
        <v>2.20056E-2</v>
      </c>
      <c r="DU94">
        <v>0</v>
      </c>
      <c r="DV94">
        <v>784.18</v>
      </c>
      <c r="DW94">
        <v>5.0005300000000004</v>
      </c>
      <c r="DX94">
        <v>15146.8</v>
      </c>
      <c r="DY94">
        <v>16036.4</v>
      </c>
      <c r="DZ94">
        <v>46.5</v>
      </c>
      <c r="EA94">
        <v>48</v>
      </c>
      <c r="EB94">
        <v>47.061999999999998</v>
      </c>
      <c r="EC94">
        <v>47.311999999999998</v>
      </c>
      <c r="ED94">
        <v>47.75</v>
      </c>
      <c r="EE94">
        <v>1755.63</v>
      </c>
      <c r="EF94">
        <v>39.5</v>
      </c>
      <c r="EG94">
        <v>0</v>
      </c>
      <c r="EH94">
        <v>110.69999980926509</v>
      </c>
      <c r="EI94">
        <v>0</v>
      </c>
      <c r="EJ94">
        <v>782.69255999999996</v>
      </c>
      <c r="EK94">
        <v>9.7927692419104844</v>
      </c>
      <c r="EL94">
        <v>162.90000020201489</v>
      </c>
      <c r="EM94">
        <v>15126.16</v>
      </c>
      <c r="EN94">
        <v>15</v>
      </c>
      <c r="EO94">
        <v>1657475888</v>
      </c>
      <c r="EP94" t="s">
        <v>803</v>
      </c>
      <c r="EQ94">
        <v>1657475887</v>
      </c>
      <c r="ER94">
        <v>1657475888</v>
      </c>
      <c r="ES94">
        <v>91</v>
      </c>
      <c r="ET94">
        <v>-0.121</v>
      </c>
      <c r="EU94">
        <v>3.0000000000000001E-3</v>
      </c>
      <c r="EV94">
        <v>0.14799999999999999</v>
      </c>
      <c r="EW94">
        <v>1E-3</v>
      </c>
      <c r="EX94">
        <v>400</v>
      </c>
      <c r="EY94">
        <v>16</v>
      </c>
      <c r="EZ94">
        <v>0.09</v>
      </c>
      <c r="FA94">
        <v>0.01</v>
      </c>
      <c r="FB94">
        <v>-27.251290000000001</v>
      </c>
      <c r="FC94">
        <v>-0.49424240150084298</v>
      </c>
      <c r="FD94">
        <v>6.807389293995178E-2</v>
      </c>
      <c r="FE94">
        <v>1</v>
      </c>
      <c r="FF94">
        <v>6.6745417500000004</v>
      </c>
      <c r="FG94">
        <v>5.5905028142553548E-2</v>
      </c>
      <c r="FH94">
        <v>3.7745933879525413E-2</v>
      </c>
      <c r="FI94">
        <v>1</v>
      </c>
      <c r="FJ94">
        <v>2</v>
      </c>
      <c r="FK94">
        <v>2</v>
      </c>
      <c r="FL94" t="s">
        <v>406</v>
      </c>
      <c r="FM94">
        <v>3.1182400000000001</v>
      </c>
      <c r="FN94">
        <v>2.7386599999999999</v>
      </c>
      <c r="FO94">
        <v>8.4379200000000001E-2</v>
      </c>
      <c r="FP94">
        <v>8.9217599999999994E-2</v>
      </c>
      <c r="FQ94">
        <v>0.10541200000000001</v>
      </c>
      <c r="FR94">
        <v>8.2895999999999997E-2</v>
      </c>
      <c r="FS94">
        <v>21934.1</v>
      </c>
      <c r="FT94">
        <v>22621.5</v>
      </c>
      <c r="FU94">
        <v>23812.5</v>
      </c>
      <c r="FV94">
        <v>25144.799999999999</v>
      </c>
      <c r="FW94">
        <v>30705.8</v>
      </c>
      <c r="FX94">
        <v>32353.4</v>
      </c>
      <c r="FY94">
        <v>37962.1</v>
      </c>
      <c r="FZ94">
        <v>39130.9</v>
      </c>
      <c r="GA94">
        <v>2.1524700000000001</v>
      </c>
      <c r="GB94">
        <v>1.7733000000000001</v>
      </c>
      <c r="GC94">
        <v>-2.68966E-2</v>
      </c>
      <c r="GD94">
        <v>0</v>
      </c>
      <c r="GE94">
        <v>28.443899999999999</v>
      </c>
      <c r="GF94">
        <v>999.9</v>
      </c>
      <c r="GG94">
        <v>45.8</v>
      </c>
      <c r="GH94">
        <v>39.200000000000003</v>
      </c>
      <c r="GI94">
        <v>32.7258</v>
      </c>
      <c r="GJ94">
        <v>61.400399999999998</v>
      </c>
      <c r="GK94">
        <v>26.442299999999999</v>
      </c>
      <c r="GL94">
        <v>1</v>
      </c>
      <c r="GM94">
        <v>0.502749</v>
      </c>
      <c r="GN94">
        <v>3.6437300000000001</v>
      </c>
      <c r="GO94">
        <v>20.281500000000001</v>
      </c>
      <c r="GP94">
        <v>5.2532300000000003</v>
      </c>
      <c r="GQ94">
        <v>12.0099</v>
      </c>
      <c r="GR94">
        <v>4.9794999999999998</v>
      </c>
      <c r="GS94">
        <v>3.2930000000000001</v>
      </c>
      <c r="GT94">
        <v>9999</v>
      </c>
      <c r="GU94">
        <v>9999</v>
      </c>
      <c r="GV94">
        <v>9999</v>
      </c>
      <c r="GW94">
        <v>999.9</v>
      </c>
      <c r="GX94">
        <v>1.8760699999999999</v>
      </c>
      <c r="GY94">
        <v>1.8769800000000001</v>
      </c>
      <c r="GZ94">
        <v>1.8832100000000001</v>
      </c>
      <c r="HA94">
        <v>1.88629</v>
      </c>
      <c r="HB94">
        <v>1.87714</v>
      </c>
      <c r="HC94">
        <v>1.88368</v>
      </c>
      <c r="HD94">
        <v>1.8826099999999999</v>
      </c>
      <c r="HE94">
        <v>1.88601</v>
      </c>
      <c r="HF94">
        <v>5</v>
      </c>
      <c r="HG94">
        <v>0</v>
      </c>
      <c r="HH94">
        <v>0</v>
      </c>
      <c r="HI94">
        <v>0</v>
      </c>
      <c r="HJ94" t="s">
        <v>407</v>
      </c>
      <c r="HK94" t="s">
        <v>408</v>
      </c>
      <c r="HL94" t="s">
        <v>409</v>
      </c>
      <c r="HM94" t="s">
        <v>409</v>
      </c>
      <c r="HN94" t="s">
        <v>409</v>
      </c>
      <c r="HO94" t="s">
        <v>409</v>
      </c>
      <c r="HP94">
        <v>0</v>
      </c>
      <c r="HQ94">
        <v>100</v>
      </c>
      <c r="HR94">
        <v>100</v>
      </c>
      <c r="HS94">
        <v>0.16400000000000001</v>
      </c>
      <c r="HT94">
        <v>8.2000000000000007E-3</v>
      </c>
      <c r="HU94">
        <v>0.55550207989222189</v>
      </c>
      <c r="HV94">
        <v>-1.525366800250961E-3</v>
      </c>
      <c r="HW94">
        <v>1.461931187239696E-6</v>
      </c>
      <c r="HX94">
        <v>-4.9129200544651127E-10</v>
      </c>
      <c r="HY94">
        <v>-4.2364347763638989E-2</v>
      </c>
      <c r="HZ94">
        <v>1.0304401366260089E-2</v>
      </c>
      <c r="IA94">
        <v>-7.4986175083245816E-4</v>
      </c>
      <c r="IB94">
        <v>1.7208249193675381E-5</v>
      </c>
      <c r="IC94">
        <v>3</v>
      </c>
      <c r="ID94">
        <v>2175</v>
      </c>
      <c r="IE94">
        <v>1</v>
      </c>
      <c r="IF94">
        <v>24</v>
      </c>
      <c r="IG94">
        <v>0.7</v>
      </c>
      <c r="IH94">
        <v>0.7</v>
      </c>
      <c r="II94">
        <v>0.99731400000000003</v>
      </c>
      <c r="IJ94">
        <v>2.7087400000000001</v>
      </c>
      <c r="IK94">
        <v>1.6015600000000001</v>
      </c>
      <c r="IL94">
        <v>2.34741</v>
      </c>
      <c r="IM94">
        <v>1.5502899999999999</v>
      </c>
      <c r="IN94">
        <v>2.3791500000000001</v>
      </c>
      <c r="IO94">
        <v>42.750999999999998</v>
      </c>
      <c r="IP94">
        <v>24.078700000000001</v>
      </c>
      <c r="IQ94">
        <v>18</v>
      </c>
      <c r="IR94">
        <v>601.06700000000001</v>
      </c>
      <c r="IS94">
        <v>393.67399999999998</v>
      </c>
      <c r="IT94">
        <v>24.590699999999998</v>
      </c>
      <c r="IU94">
        <v>33.314399999999999</v>
      </c>
      <c r="IV94">
        <v>29.999600000000001</v>
      </c>
      <c r="IW94">
        <v>33.186900000000001</v>
      </c>
      <c r="IX94">
        <v>33.183700000000002</v>
      </c>
      <c r="IY94">
        <v>19.9559</v>
      </c>
      <c r="IZ94">
        <v>55.361699999999999</v>
      </c>
      <c r="JA94">
        <v>0</v>
      </c>
      <c r="JB94">
        <v>24.5959</v>
      </c>
      <c r="JC94">
        <v>400</v>
      </c>
      <c r="JD94">
        <v>16.563800000000001</v>
      </c>
      <c r="JE94">
        <v>99.0107</v>
      </c>
      <c r="JF94">
        <v>99.028000000000006</v>
      </c>
    </row>
    <row r="95" spans="1:266" x14ac:dyDescent="0.25">
      <c r="A95">
        <v>79</v>
      </c>
      <c r="B95">
        <v>1657476043</v>
      </c>
      <c r="C95">
        <v>13957.5</v>
      </c>
      <c r="D95" t="s">
        <v>804</v>
      </c>
      <c r="E95" t="s">
        <v>805</v>
      </c>
      <c r="F95" t="s">
        <v>396</v>
      </c>
      <c r="G95" t="s">
        <v>397</v>
      </c>
      <c r="H95" t="s">
        <v>755</v>
      </c>
      <c r="I95" t="s">
        <v>495</v>
      </c>
      <c r="J95" t="s">
        <v>583</v>
      </c>
      <c r="K95">
        <v>1657476043</v>
      </c>
      <c r="L95">
        <f t="shared" si="92"/>
        <v>5.671825429267887E-3</v>
      </c>
      <c r="M95">
        <f t="shared" si="93"/>
        <v>5.6718254292678871</v>
      </c>
      <c r="N95">
        <f t="shared" si="94"/>
        <v>25.394907892488476</v>
      </c>
      <c r="O95">
        <f t="shared" si="95"/>
        <v>466.38299999999998</v>
      </c>
      <c r="P95">
        <f t="shared" si="96"/>
        <v>346.54806922683355</v>
      </c>
      <c r="Q95">
        <f t="shared" si="97"/>
        <v>34.475620431460861</v>
      </c>
      <c r="R95">
        <f t="shared" si="98"/>
        <v>46.397151539637001</v>
      </c>
      <c r="S95">
        <f t="shared" si="99"/>
        <v>0.39346361121530343</v>
      </c>
      <c r="T95">
        <f t="shared" si="100"/>
        <v>2.9167277649779151</v>
      </c>
      <c r="U95">
        <f t="shared" si="101"/>
        <v>0.36617617419063131</v>
      </c>
      <c r="V95">
        <f t="shared" si="102"/>
        <v>0.23115388200343073</v>
      </c>
      <c r="W95">
        <f t="shared" si="103"/>
        <v>344.35609930231647</v>
      </c>
      <c r="X95">
        <f t="shared" si="104"/>
        <v>28.715710435106377</v>
      </c>
      <c r="Y95">
        <f t="shared" si="105"/>
        <v>28.021699999999999</v>
      </c>
      <c r="Z95">
        <f t="shared" si="106"/>
        <v>3.7996429363418454</v>
      </c>
      <c r="AA95">
        <f t="shared" si="107"/>
        <v>60.209330542933927</v>
      </c>
      <c r="AB95">
        <f t="shared" si="108"/>
        <v>2.3060045777261005</v>
      </c>
      <c r="AC95">
        <f t="shared" si="109"/>
        <v>3.8299787706188497</v>
      </c>
      <c r="AD95">
        <f t="shared" si="110"/>
        <v>1.4936383586157449</v>
      </c>
      <c r="AE95">
        <f t="shared" si="111"/>
        <v>-250.12750143071381</v>
      </c>
      <c r="AF95">
        <f t="shared" si="112"/>
        <v>21.464164621739556</v>
      </c>
      <c r="AG95">
        <f t="shared" si="113"/>
        <v>1.6055288117635558</v>
      </c>
      <c r="AH95">
        <f t="shared" si="114"/>
        <v>117.29829130510579</v>
      </c>
      <c r="AI95">
        <v>0</v>
      </c>
      <c r="AJ95">
        <v>0</v>
      </c>
      <c r="AK95">
        <f t="shared" si="115"/>
        <v>1</v>
      </c>
      <c r="AL95">
        <f t="shared" si="116"/>
        <v>0</v>
      </c>
      <c r="AM95">
        <f t="shared" si="117"/>
        <v>52292.165468432315</v>
      </c>
      <c r="AN95" t="s">
        <v>400</v>
      </c>
      <c r="AO95">
        <v>12165.1</v>
      </c>
      <c r="AP95">
        <v>210.61769230769229</v>
      </c>
      <c r="AQ95">
        <v>938.28899999999999</v>
      </c>
      <c r="AR95">
        <f t="shared" si="118"/>
        <v>0.77553004212167864</v>
      </c>
      <c r="AS95">
        <v>-0.38717931741538342</v>
      </c>
      <c r="AT95" t="s">
        <v>806</v>
      </c>
      <c r="AU95">
        <v>10175.9</v>
      </c>
      <c r="AV95">
        <v>815.20934615384613</v>
      </c>
      <c r="AW95">
        <v>1152.6500000000001</v>
      </c>
      <c r="AX95">
        <f t="shared" si="119"/>
        <v>0.29275205296157025</v>
      </c>
      <c r="AY95">
        <v>0.5</v>
      </c>
      <c r="AZ95">
        <f t="shared" si="120"/>
        <v>1513.1258996511581</v>
      </c>
      <c r="BA95">
        <f t="shared" si="121"/>
        <v>25.394907892488476</v>
      </c>
      <c r="BB95">
        <f t="shared" si="122"/>
        <v>221.48535675609972</v>
      </c>
      <c r="BC95">
        <f t="shared" si="123"/>
        <v>1.7038957046368555E-2</v>
      </c>
      <c r="BD95">
        <f t="shared" si="124"/>
        <v>-0.18597232464321353</v>
      </c>
      <c r="BE95">
        <f t="shared" si="125"/>
        <v>219.79299480799921</v>
      </c>
      <c r="BF95" t="s">
        <v>807</v>
      </c>
      <c r="BG95">
        <v>585.70000000000005</v>
      </c>
      <c r="BH95">
        <f t="shared" si="126"/>
        <v>585.70000000000005</v>
      </c>
      <c r="BI95">
        <f t="shared" si="127"/>
        <v>0.49186656834251508</v>
      </c>
      <c r="BJ95">
        <f t="shared" si="128"/>
        <v>0.5951859138304153</v>
      </c>
      <c r="BK95">
        <f t="shared" si="129"/>
        <v>-0.60796281222613335</v>
      </c>
      <c r="BL95">
        <f t="shared" si="130"/>
        <v>0.35820496928898415</v>
      </c>
      <c r="BM95">
        <f t="shared" si="131"/>
        <v>-0.29458492829655669</v>
      </c>
      <c r="BN95">
        <f t="shared" si="132"/>
        <v>0.42762069813744075</v>
      </c>
      <c r="BO95">
        <f t="shared" si="133"/>
        <v>0.57237930186255925</v>
      </c>
      <c r="BP95">
        <v>552</v>
      </c>
      <c r="BQ95">
        <v>300</v>
      </c>
      <c r="BR95">
        <v>300</v>
      </c>
      <c r="BS95">
        <v>300</v>
      </c>
      <c r="BT95">
        <v>10175.9</v>
      </c>
      <c r="BU95">
        <v>1078.93</v>
      </c>
      <c r="BV95">
        <v>-6.9461599999999998E-3</v>
      </c>
      <c r="BW95">
        <v>-1.02</v>
      </c>
      <c r="BX95" t="s">
        <v>403</v>
      </c>
      <c r="BY95" t="s">
        <v>403</v>
      </c>
      <c r="BZ95" t="s">
        <v>403</v>
      </c>
      <c r="CA95" t="s">
        <v>403</v>
      </c>
      <c r="CB95" t="s">
        <v>403</v>
      </c>
      <c r="CC95" t="s">
        <v>403</v>
      </c>
      <c r="CD95" t="s">
        <v>403</v>
      </c>
      <c r="CE95" t="s">
        <v>403</v>
      </c>
      <c r="CF95" t="s">
        <v>403</v>
      </c>
      <c r="CG95" t="s">
        <v>403</v>
      </c>
      <c r="CH95">
        <f t="shared" si="134"/>
        <v>1799.93</v>
      </c>
      <c r="CI95">
        <f t="shared" si="135"/>
        <v>1513.1258996511581</v>
      </c>
      <c r="CJ95">
        <f t="shared" si="136"/>
        <v>0.84065819206922388</v>
      </c>
      <c r="CK95">
        <f t="shared" si="137"/>
        <v>0.19131638413844784</v>
      </c>
      <c r="CL95">
        <v>6</v>
      </c>
      <c r="CM95">
        <v>0.5</v>
      </c>
      <c r="CN95" t="s">
        <v>404</v>
      </c>
      <c r="CO95">
        <v>2</v>
      </c>
      <c r="CP95">
        <v>1657476043</v>
      </c>
      <c r="CQ95">
        <v>466.38299999999998</v>
      </c>
      <c r="CR95">
        <v>500.02600000000001</v>
      </c>
      <c r="CS95">
        <v>23.1799</v>
      </c>
      <c r="CT95">
        <v>16.532499999999999</v>
      </c>
      <c r="CU95">
        <v>466.13200000000001</v>
      </c>
      <c r="CV95">
        <v>23.1751</v>
      </c>
      <c r="CW95">
        <v>500.077</v>
      </c>
      <c r="CX95">
        <v>99.3827</v>
      </c>
      <c r="CY95">
        <v>0.10023899999999999</v>
      </c>
      <c r="CZ95">
        <v>28.158200000000001</v>
      </c>
      <c r="DA95">
        <v>28.021699999999999</v>
      </c>
      <c r="DB95">
        <v>999.9</v>
      </c>
      <c r="DC95">
        <v>0</v>
      </c>
      <c r="DD95">
        <v>0</v>
      </c>
      <c r="DE95">
        <v>9988.75</v>
      </c>
      <c r="DF95">
        <v>0</v>
      </c>
      <c r="DG95">
        <v>1893.29</v>
      </c>
      <c r="DH95">
        <v>-33.642899999999997</v>
      </c>
      <c r="DI95">
        <v>477.45</v>
      </c>
      <c r="DJ95">
        <v>508.43200000000002</v>
      </c>
      <c r="DK95">
        <v>6.6473899999999997</v>
      </c>
      <c r="DL95">
        <v>500.02600000000001</v>
      </c>
      <c r="DM95">
        <v>16.532499999999999</v>
      </c>
      <c r="DN95">
        <v>2.3036799999999999</v>
      </c>
      <c r="DO95">
        <v>1.6430400000000001</v>
      </c>
      <c r="DP95">
        <v>19.702100000000002</v>
      </c>
      <c r="DQ95">
        <v>14.368499999999999</v>
      </c>
      <c r="DR95">
        <v>1799.93</v>
      </c>
      <c r="DS95">
        <v>0.97799800000000003</v>
      </c>
      <c r="DT95">
        <v>2.2002000000000001E-2</v>
      </c>
      <c r="DU95">
        <v>0</v>
      </c>
      <c r="DV95">
        <v>815.91800000000001</v>
      </c>
      <c r="DW95">
        <v>5.0005300000000004</v>
      </c>
      <c r="DX95">
        <v>15762.7</v>
      </c>
      <c r="DY95">
        <v>16034.6</v>
      </c>
      <c r="DZ95">
        <v>46.75</v>
      </c>
      <c r="EA95">
        <v>48.561999999999998</v>
      </c>
      <c r="EB95">
        <v>47.375</v>
      </c>
      <c r="EC95">
        <v>47.936999999999998</v>
      </c>
      <c r="ED95">
        <v>48.186999999999998</v>
      </c>
      <c r="EE95">
        <v>1755.44</v>
      </c>
      <c r="EF95">
        <v>39.49</v>
      </c>
      <c r="EG95">
        <v>0</v>
      </c>
      <c r="EH95">
        <v>114.7999999523163</v>
      </c>
      <c r="EI95">
        <v>0</v>
      </c>
      <c r="EJ95">
        <v>815.20934615384613</v>
      </c>
      <c r="EK95">
        <v>5.6225983130865762</v>
      </c>
      <c r="EL95">
        <v>130.8205128963223</v>
      </c>
      <c r="EM95">
        <v>15745.65</v>
      </c>
      <c r="EN95">
        <v>15</v>
      </c>
      <c r="EO95">
        <v>1657475999.5</v>
      </c>
      <c r="EP95" t="s">
        <v>808</v>
      </c>
      <c r="EQ95">
        <v>1657475999</v>
      </c>
      <c r="ER95">
        <v>1657475999.5</v>
      </c>
      <c r="ES95">
        <v>92</v>
      </c>
      <c r="ET95">
        <v>0.13800000000000001</v>
      </c>
      <c r="EU95">
        <v>-3.0000000000000001E-3</v>
      </c>
      <c r="EV95">
        <v>0.23499999999999999</v>
      </c>
      <c r="EW95">
        <v>-2E-3</v>
      </c>
      <c r="EX95">
        <v>500</v>
      </c>
      <c r="EY95">
        <v>16</v>
      </c>
      <c r="EZ95">
        <v>0.06</v>
      </c>
      <c r="FA95">
        <v>0.01</v>
      </c>
      <c r="FB95">
        <v>-33.588426829268293</v>
      </c>
      <c r="FC95">
        <v>-0.39526620209056518</v>
      </c>
      <c r="FD95">
        <v>5.8718979457097281E-2</v>
      </c>
      <c r="FE95">
        <v>1</v>
      </c>
      <c r="FF95">
        <v>6.6651346341463427</v>
      </c>
      <c r="FG95">
        <v>6.5419860627197748E-2</v>
      </c>
      <c r="FH95">
        <v>1.717630558783342E-2</v>
      </c>
      <c r="FI95">
        <v>1</v>
      </c>
      <c r="FJ95">
        <v>2</v>
      </c>
      <c r="FK95">
        <v>2</v>
      </c>
      <c r="FL95" t="s">
        <v>406</v>
      </c>
      <c r="FM95">
        <v>3.1181800000000002</v>
      </c>
      <c r="FN95">
        <v>2.73847</v>
      </c>
      <c r="FO95">
        <v>0.10007199999999999</v>
      </c>
      <c r="FP95">
        <v>0.105379</v>
      </c>
      <c r="FQ95">
        <v>0.10509599999999999</v>
      </c>
      <c r="FR95">
        <v>8.25206E-2</v>
      </c>
      <c r="FS95">
        <v>21566.3</v>
      </c>
      <c r="FT95">
        <v>22229.5</v>
      </c>
      <c r="FU95">
        <v>23821.200000000001</v>
      </c>
      <c r="FV95">
        <v>25155.3</v>
      </c>
      <c r="FW95">
        <v>30727.8</v>
      </c>
      <c r="FX95">
        <v>32379.9</v>
      </c>
      <c r="FY95">
        <v>37975.9</v>
      </c>
      <c r="FZ95">
        <v>39146.9</v>
      </c>
      <c r="GA95">
        <v>2.1532</v>
      </c>
      <c r="GB95">
        <v>1.7745299999999999</v>
      </c>
      <c r="GC95">
        <v>-3.7327399999999997E-2</v>
      </c>
      <c r="GD95">
        <v>0</v>
      </c>
      <c r="GE95">
        <v>28.630800000000001</v>
      </c>
      <c r="GF95">
        <v>999.9</v>
      </c>
      <c r="GG95">
        <v>45.3</v>
      </c>
      <c r="GH95">
        <v>39.299999999999997</v>
      </c>
      <c r="GI95">
        <v>32.547199999999997</v>
      </c>
      <c r="GJ95">
        <v>61.860399999999998</v>
      </c>
      <c r="GK95">
        <v>26.245999999999999</v>
      </c>
      <c r="GL95">
        <v>1</v>
      </c>
      <c r="GM95">
        <v>0.48712699999999998</v>
      </c>
      <c r="GN95">
        <v>3.4898500000000001</v>
      </c>
      <c r="GO95">
        <v>20.285299999999999</v>
      </c>
      <c r="GP95">
        <v>5.2532300000000003</v>
      </c>
      <c r="GQ95">
        <v>12.0099</v>
      </c>
      <c r="GR95">
        <v>4.9796500000000004</v>
      </c>
      <c r="GS95">
        <v>3.2930000000000001</v>
      </c>
      <c r="GT95">
        <v>9999</v>
      </c>
      <c r="GU95">
        <v>9999</v>
      </c>
      <c r="GV95">
        <v>9999</v>
      </c>
      <c r="GW95">
        <v>999.9</v>
      </c>
      <c r="GX95">
        <v>1.8760699999999999</v>
      </c>
      <c r="GY95">
        <v>1.8769800000000001</v>
      </c>
      <c r="GZ95">
        <v>1.88323</v>
      </c>
      <c r="HA95">
        <v>1.8863099999999999</v>
      </c>
      <c r="HB95">
        <v>1.87714</v>
      </c>
      <c r="HC95">
        <v>1.8836999999999999</v>
      </c>
      <c r="HD95">
        <v>1.88263</v>
      </c>
      <c r="HE95">
        <v>1.8860399999999999</v>
      </c>
      <c r="HF95">
        <v>5</v>
      </c>
      <c r="HG95">
        <v>0</v>
      </c>
      <c r="HH95">
        <v>0</v>
      </c>
      <c r="HI95">
        <v>0</v>
      </c>
      <c r="HJ95" t="s">
        <v>407</v>
      </c>
      <c r="HK95" t="s">
        <v>408</v>
      </c>
      <c r="HL95" t="s">
        <v>409</v>
      </c>
      <c r="HM95" t="s">
        <v>409</v>
      </c>
      <c r="HN95" t="s">
        <v>409</v>
      </c>
      <c r="HO95" t="s">
        <v>409</v>
      </c>
      <c r="HP95">
        <v>0</v>
      </c>
      <c r="HQ95">
        <v>100</v>
      </c>
      <c r="HR95">
        <v>100</v>
      </c>
      <c r="HS95">
        <v>0.251</v>
      </c>
      <c r="HT95">
        <v>4.7999999999999996E-3</v>
      </c>
      <c r="HU95">
        <v>0.69390695706721428</v>
      </c>
      <c r="HV95">
        <v>-1.525366800250961E-3</v>
      </c>
      <c r="HW95">
        <v>1.461931187239696E-6</v>
      </c>
      <c r="HX95">
        <v>-4.9129200544651127E-10</v>
      </c>
      <c r="HY95">
        <v>-4.5472572142310458E-2</v>
      </c>
      <c r="HZ95">
        <v>1.0304401366260089E-2</v>
      </c>
      <c r="IA95">
        <v>-7.4986175083245816E-4</v>
      </c>
      <c r="IB95">
        <v>1.7208249193675381E-5</v>
      </c>
      <c r="IC95">
        <v>3</v>
      </c>
      <c r="ID95">
        <v>2175</v>
      </c>
      <c r="IE95">
        <v>1</v>
      </c>
      <c r="IF95">
        <v>24</v>
      </c>
      <c r="IG95">
        <v>0.7</v>
      </c>
      <c r="IH95">
        <v>0.7</v>
      </c>
      <c r="II95">
        <v>1.1962900000000001</v>
      </c>
      <c r="IJ95">
        <v>2.6953100000000001</v>
      </c>
      <c r="IK95">
        <v>1.6015600000000001</v>
      </c>
      <c r="IL95">
        <v>2.34741</v>
      </c>
      <c r="IM95">
        <v>1.5502899999999999</v>
      </c>
      <c r="IN95">
        <v>2.3828100000000001</v>
      </c>
      <c r="IO95">
        <v>42.912100000000002</v>
      </c>
      <c r="IP95">
        <v>24.087499999999999</v>
      </c>
      <c r="IQ95">
        <v>18</v>
      </c>
      <c r="IR95">
        <v>601.17200000000003</v>
      </c>
      <c r="IS95">
        <v>394.14800000000002</v>
      </c>
      <c r="IT95">
        <v>24.708400000000001</v>
      </c>
      <c r="IU95">
        <v>33.2697</v>
      </c>
      <c r="IV95">
        <v>29.999600000000001</v>
      </c>
      <c r="IW95">
        <v>33.142299999999999</v>
      </c>
      <c r="IX95">
        <v>33.139200000000002</v>
      </c>
      <c r="IY95">
        <v>23.924800000000001</v>
      </c>
      <c r="IZ95">
        <v>55.190300000000001</v>
      </c>
      <c r="JA95">
        <v>0</v>
      </c>
      <c r="JB95">
        <v>24.700299999999999</v>
      </c>
      <c r="JC95">
        <v>500</v>
      </c>
      <c r="JD95">
        <v>16.5017</v>
      </c>
      <c r="JE95">
        <v>99.046999999999997</v>
      </c>
      <c r="JF95">
        <v>99.068899999999999</v>
      </c>
    </row>
    <row r="96" spans="1:266" x14ac:dyDescent="0.25">
      <c r="A96">
        <v>80</v>
      </c>
      <c r="B96">
        <v>1657476151.5</v>
      </c>
      <c r="C96">
        <v>14066</v>
      </c>
      <c r="D96" t="s">
        <v>809</v>
      </c>
      <c r="E96" t="s">
        <v>810</v>
      </c>
      <c r="F96" t="s">
        <v>396</v>
      </c>
      <c r="G96" t="s">
        <v>397</v>
      </c>
      <c r="H96" t="s">
        <v>755</v>
      </c>
      <c r="I96" t="s">
        <v>495</v>
      </c>
      <c r="J96" t="s">
        <v>583</v>
      </c>
      <c r="K96">
        <v>1657476151.5</v>
      </c>
      <c r="L96">
        <f t="shared" si="92"/>
        <v>5.5183883758720149E-3</v>
      </c>
      <c r="M96">
        <f t="shared" si="93"/>
        <v>5.5183883758720151</v>
      </c>
      <c r="N96">
        <f t="shared" si="94"/>
        <v>28.945951437733925</v>
      </c>
      <c r="O96">
        <f t="shared" si="95"/>
        <v>561.51599999999996</v>
      </c>
      <c r="P96">
        <f t="shared" si="96"/>
        <v>421.77414711873791</v>
      </c>
      <c r="Q96">
        <f t="shared" si="97"/>
        <v>41.959387761197164</v>
      </c>
      <c r="R96">
        <f t="shared" si="98"/>
        <v>55.86133654484879</v>
      </c>
      <c r="S96">
        <f t="shared" si="99"/>
        <v>0.38511741633860125</v>
      </c>
      <c r="T96">
        <f t="shared" si="100"/>
        <v>2.9202506061905065</v>
      </c>
      <c r="U96">
        <f t="shared" si="101"/>
        <v>0.35896334064680269</v>
      </c>
      <c r="V96">
        <f t="shared" si="102"/>
        <v>0.22655374352034122</v>
      </c>
      <c r="W96">
        <f t="shared" si="103"/>
        <v>344.40301246133947</v>
      </c>
      <c r="X96">
        <f t="shared" si="104"/>
        <v>28.736259819475443</v>
      </c>
      <c r="Y96">
        <f t="shared" si="105"/>
        <v>28.0076</v>
      </c>
      <c r="Z96">
        <f t="shared" si="106"/>
        <v>3.7965213230360568</v>
      </c>
      <c r="AA96">
        <f t="shared" si="107"/>
        <v>60.488605706040588</v>
      </c>
      <c r="AB96">
        <f t="shared" si="108"/>
        <v>2.3141254746756998</v>
      </c>
      <c r="AC96">
        <f t="shared" si="109"/>
        <v>3.8257213034827875</v>
      </c>
      <c r="AD96">
        <f t="shared" si="110"/>
        <v>1.482395848360357</v>
      </c>
      <c r="AE96">
        <f t="shared" si="111"/>
        <v>-243.36092737595587</v>
      </c>
      <c r="AF96">
        <f t="shared" si="112"/>
        <v>20.702906414543808</v>
      </c>
      <c r="AG96">
        <f t="shared" si="113"/>
        <v>1.5464624152062751</v>
      </c>
      <c r="AH96">
        <f t="shared" si="114"/>
        <v>123.2914539151337</v>
      </c>
      <c r="AI96">
        <v>0</v>
      </c>
      <c r="AJ96">
        <v>0</v>
      </c>
      <c r="AK96">
        <f t="shared" si="115"/>
        <v>1</v>
      </c>
      <c r="AL96">
        <f t="shared" si="116"/>
        <v>0</v>
      </c>
      <c r="AM96">
        <f t="shared" si="117"/>
        <v>52396.5302823768</v>
      </c>
      <c r="AN96" t="s">
        <v>400</v>
      </c>
      <c r="AO96">
        <v>12165.1</v>
      </c>
      <c r="AP96">
        <v>210.61769230769229</v>
      </c>
      <c r="AQ96">
        <v>938.28899999999999</v>
      </c>
      <c r="AR96">
        <f t="shared" si="118"/>
        <v>0.77553004212167864</v>
      </c>
      <c r="AS96">
        <v>-0.38717931741538342</v>
      </c>
      <c r="AT96" t="s">
        <v>811</v>
      </c>
      <c r="AU96">
        <v>10172.5</v>
      </c>
      <c r="AV96">
        <v>830.50439999999992</v>
      </c>
      <c r="AW96">
        <v>1195.32</v>
      </c>
      <c r="AX96">
        <f t="shared" si="119"/>
        <v>0.30520329284208414</v>
      </c>
      <c r="AY96">
        <v>0.5</v>
      </c>
      <c r="AZ96">
        <f t="shared" si="120"/>
        <v>1513.3356062306698</v>
      </c>
      <c r="BA96">
        <f t="shared" si="121"/>
        <v>28.945951437733925</v>
      </c>
      <c r="BB96">
        <f t="shared" si="122"/>
        <v>230.93750509838603</v>
      </c>
      <c r="BC96">
        <f t="shared" si="123"/>
        <v>1.9383096937903022E-2</v>
      </c>
      <c r="BD96">
        <f t="shared" si="124"/>
        <v>-0.21503112137335606</v>
      </c>
      <c r="BE96">
        <f t="shared" si="125"/>
        <v>221.29937653566884</v>
      </c>
      <c r="BF96" t="s">
        <v>812</v>
      </c>
      <c r="BG96">
        <v>589.53</v>
      </c>
      <c r="BH96">
        <f t="shared" si="126"/>
        <v>589.53</v>
      </c>
      <c r="BI96">
        <f t="shared" si="127"/>
        <v>0.50680152595120975</v>
      </c>
      <c r="BJ96">
        <f t="shared" si="128"/>
        <v>0.60221462883177346</v>
      </c>
      <c r="BK96">
        <f t="shared" si="129"/>
        <v>-0.73698743258238475</v>
      </c>
      <c r="BL96">
        <f t="shared" si="130"/>
        <v>0.37048313703555863</v>
      </c>
      <c r="BM96">
        <f t="shared" si="131"/>
        <v>-0.35322404124347345</v>
      </c>
      <c r="BN96">
        <f t="shared" si="132"/>
        <v>0.42747948130701707</v>
      </c>
      <c r="BO96">
        <f t="shared" si="133"/>
        <v>0.57252051869298293</v>
      </c>
      <c r="BP96">
        <v>554</v>
      </c>
      <c r="BQ96">
        <v>300</v>
      </c>
      <c r="BR96">
        <v>300</v>
      </c>
      <c r="BS96">
        <v>300</v>
      </c>
      <c r="BT96">
        <v>10172.5</v>
      </c>
      <c r="BU96">
        <v>1112.73</v>
      </c>
      <c r="BV96">
        <v>-6.9438700000000004E-3</v>
      </c>
      <c r="BW96">
        <v>-1.1499999999999999</v>
      </c>
      <c r="BX96" t="s">
        <v>403</v>
      </c>
      <c r="BY96" t="s">
        <v>403</v>
      </c>
      <c r="BZ96" t="s">
        <v>403</v>
      </c>
      <c r="CA96" t="s">
        <v>403</v>
      </c>
      <c r="CB96" t="s">
        <v>403</v>
      </c>
      <c r="CC96" t="s">
        <v>403</v>
      </c>
      <c r="CD96" t="s">
        <v>403</v>
      </c>
      <c r="CE96" t="s">
        <v>403</v>
      </c>
      <c r="CF96" t="s">
        <v>403</v>
      </c>
      <c r="CG96" t="s">
        <v>403</v>
      </c>
      <c r="CH96">
        <f t="shared" si="134"/>
        <v>1800.18</v>
      </c>
      <c r="CI96">
        <f t="shared" si="135"/>
        <v>1513.3356062306698</v>
      </c>
      <c r="CJ96">
        <f t="shared" si="136"/>
        <v>0.84065793766771635</v>
      </c>
      <c r="CK96">
        <f t="shared" si="137"/>
        <v>0.19131587533543282</v>
      </c>
      <c r="CL96">
        <v>6</v>
      </c>
      <c r="CM96">
        <v>0.5</v>
      </c>
      <c r="CN96" t="s">
        <v>404</v>
      </c>
      <c r="CO96">
        <v>2</v>
      </c>
      <c r="CP96">
        <v>1657476151.5</v>
      </c>
      <c r="CQ96">
        <v>561.51599999999996</v>
      </c>
      <c r="CR96">
        <v>599.96699999999998</v>
      </c>
      <c r="CS96">
        <v>23.261500000000002</v>
      </c>
      <c r="CT96">
        <v>16.793900000000001</v>
      </c>
      <c r="CU96">
        <v>561.60199999999998</v>
      </c>
      <c r="CV96">
        <v>23.252199999999998</v>
      </c>
      <c r="CW96">
        <v>500.03300000000002</v>
      </c>
      <c r="CX96">
        <v>99.383399999999995</v>
      </c>
      <c r="CY96">
        <v>9.9671800000000005E-2</v>
      </c>
      <c r="CZ96">
        <v>28.139099999999999</v>
      </c>
      <c r="DA96">
        <v>28.0076</v>
      </c>
      <c r="DB96">
        <v>999.9</v>
      </c>
      <c r="DC96">
        <v>0</v>
      </c>
      <c r="DD96">
        <v>0</v>
      </c>
      <c r="DE96">
        <v>10008.799999999999</v>
      </c>
      <c r="DF96">
        <v>0</v>
      </c>
      <c r="DG96">
        <v>1893.56</v>
      </c>
      <c r="DH96">
        <v>-38.450400000000002</v>
      </c>
      <c r="DI96">
        <v>574.88900000000001</v>
      </c>
      <c r="DJ96">
        <v>610.21500000000003</v>
      </c>
      <c r="DK96">
        <v>6.4675099999999999</v>
      </c>
      <c r="DL96">
        <v>599.96699999999998</v>
      </c>
      <c r="DM96">
        <v>16.793900000000001</v>
      </c>
      <c r="DN96">
        <v>2.3117999999999999</v>
      </c>
      <c r="DO96">
        <v>1.6690400000000001</v>
      </c>
      <c r="DP96">
        <v>19.758900000000001</v>
      </c>
      <c r="DQ96">
        <v>14.6114</v>
      </c>
      <c r="DR96">
        <v>1800.18</v>
      </c>
      <c r="DS96">
        <v>0.97800500000000001</v>
      </c>
      <c r="DT96">
        <v>2.1994900000000001E-2</v>
      </c>
      <c r="DU96">
        <v>0</v>
      </c>
      <c r="DV96">
        <v>830.45899999999995</v>
      </c>
      <c r="DW96">
        <v>5.0005300000000004</v>
      </c>
      <c r="DX96">
        <v>16088.6</v>
      </c>
      <c r="DY96">
        <v>16036.9</v>
      </c>
      <c r="DZ96">
        <v>47.5</v>
      </c>
      <c r="EA96">
        <v>49.311999999999998</v>
      </c>
      <c r="EB96">
        <v>48.061999999999998</v>
      </c>
      <c r="EC96">
        <v>48.811999999999998</v>
      </c>
      <c r="ED96">
        <v>48.875</v>
      </c>
      <c r="EE96">
        <v>1755.69</v>
      </c>
      <c r="EF96">
        <v>39.479999999999997</v>
      </c>
      <c r="EG96">
        <v>0</v>
      </c>
      <c r="EH96">
        <v>107.7999999523163</v>
      </c>
      <c r="EI96">
        <v>0</v>
      </c>
      <c r="EJ96">
        <v>830.50439999999992</v>
      </c>
      <c r="EK96">
        <v>1.736384606117084</v>
      </c>
      <c r="EL96">
        <v>51.007692334061012</v>
      </c>
      <c r="EM96">
        <v>16082.232</v>
      </c>
      <c r="EN96">
        <v>15</v>
      </c>
      <c r="EO96">
        <v>1657476118</v>
      </c>
      <c r="EP96" t="s">
        <v>813</v>
      </c>
      <c r="EQ96">
        <v>1657476113.5</v>
      </c>
      <c r="ER96">
        <v>1657476118</v>
      </c>
      <c r="ES96">
        <v>93</v>
      </c>
      <c r="ET96">
        <v>-0.29699999999999999</v>
      </c>
      <c r="EU96">
        <v>4.0000000000000001E-3</v>
      </c>
      <c r="EV96">
        <v>-9.8000000000000004E-2</v>
      </c>
      <c r="EW96">
        <v>2E-3</v>
      </c>
      <c r="EX96">
        <v>600</v>
      </c>
      <c r="EY96">
        <v>16</v>
      </c>
      <c r="EZ96">
        <v>0.04</v>
      </c>
      <c r="FA96">
        <v>0.01</v>
      </c>
      <c r="FB96">
        <v>-38.487452500000003</v>
      </c>
      <c r="FC96">
        <v>3.9675422138989863E-2</v>
      </c>
      <c r="FD96">
        <v>8.3151767832981061E-2</v>
      </c>
      <c r="FE96">
        <v>1</v>
      </c>
      <c r="FF96">
        <v>6.4868314999999992</v>
      </c>
      <c r="FG96">
        <v>-9.4887804878213498E-3</v>
      </c>
      <c r="FH96">
        <v>2.2363988301508288E-2</v>
      </c>
      <c r="FI96">
        <v>1</v>
      </c>
      <c r="FJ96">
        <v>2</v>
      </c>
      <c r="FK96">
        <v>2</v>
      </c>
      <c r="FL96" t="s">
        <v>406</v>
      </c>
      <c r="FM96">
        <v>3.1180699999999999</v>
      </c>
      <c r="FN96">
        <v>2.73807</v>
      </c>
      <c r="FO96">
        <v>0.114577</v>
      </c>
      <c r="FP96">
        <v>0.120019</v>
      </c>
      <c r="FQ96">
        <v>0.10534399999999999</v>
      </c>
      <c r="FR96">
        <v>8.3477099999999999E-2</v>
      </c>
      <c r="FS96">
        <v>21217.7</v>
      </c>
      <c r="FT96">
        <v>21863.4</v>
      </c>
      <c r="FU96">
        <v>23820.2</v>
      </c>
      <c r="FV96">
        <v>25153</v>
      </c>
      <c r="FW96">
        <v>30718.3</v>
      </c>
      <c r="FX96">
        <v>32343.599999999999</v>
      </c>
      <c r="FY96">
        <v>37974.6</v>
      </c>
      <c r="FZ96">
        <v>39143.9</v>
      </c>
      <c r="GA96">
        <v>2.1530999999999998</v>
      </c>
      <c r="GB96">
        <v>1.7744200000000001</v>
      </c>
      <c r="GC96">
        <v>-4.2699300000000003E-2</v>
      </c>
      <c r="GD96">
        <v>0</v>
      </c>
      <c r="GE96">
        <v>28.7043</v>
      </c>
      <c r="GF96">
        <v>999.9</v>
      </c>
      <c r="GG96">
        <v>45</v>
      </c>
      <c r="GH96">
        <v>39.4</v>
      </c>
      <c r="GI96">
        <v>32.506300000000003</v>
      </c>
      <c r="GJ96">
        <v>61.860399999999998</v>
      </c>
      <c r="GK96">
        <v>26.27</v>
      </c>
      <c r="GL96">
        <v>1</v>
      </c>
      <c r="GM96">
        <v>0.492591</v>
      </c>
      <c r="GN96">
        <v>4.1223999999999998</v>
      </c>
      <c r="GO96">
        <v>20.270399999999999</v>
      </c>
      <c r="GP96">
        <v>5.24979</v>
      </c>
      <c r="GQ96">
        <v>12.0099</v>
      </c>
      <c r="GR96">
        <v>4.9786999999999999</v>
      </c>
      <c r="GS96">
        <v>3.2923300000000002</v>
      </c>
      <c r="GT96">
        <v>9999</v>
      </c>
      <c r="GU96">
        <v>9999</v>
      </c>
      <c r="GV96">
        <v>9999</v>
      </c>
      <c r="GW96">
        <v>999.9</v>
      </c>
      <c r="GX96">
        <v>1.8760699999999999</v>
      </c>
      <c r="GY96">
        <v>1.8769899999999999</v>
      </c>
      <c r="GZ96">
        <v>1.8832100000000001</v>
      </c>
      <c r="HA96">
        <v>1.8863099999999999</v>
      </c>
      <c r="HB96">
        <v>1.87714</v>
      </c>
      <c r="HC96">
        <v>1.88368</v>
      </c>
      <c r="HD96">
        <v>1.8825700000000001</v>
      </c>
      <c r="HE96">
        <v>1.8859999999999999</v>
      </c>
      <c r="HF96">
        <v>5</v>
      </c>
      <c r="HG96">
        <v>0</v>
      </c>
      <c r="HH96">
        <v>0</v>
      </c>
      <c r="HI96">
        <v>0</v>
      </c>
      <c r="HJ96" t="s">
        <v>407</v>
      </c>
      <c r="HK96" t="s">
        <v>408</v>
      </c>
      <c r="HL96" t="s">
        <v>409</v>
      </c>
      <c r="HM96" t="s">
        <v>409</v>
      </c>
      <c r="HN96" t="s">
        <v>409</v>
      </c>
      <c r="HO96" t="s">
        <v>409</v>
      </c>
      <c r="HP96">
        <v>0</v>
      </c>
      <c r="HQ96">
        <v>100</v>
      </c>
      <c r="HR96">
        <v>100</v>
      </c>
      <c r="HS96">
        <v>-8.5999999999999993E-2</v>
      </c>
      <c r="HT96">
        <v>9.2999999999999992E-3</v>
      </c>
      <c r="HU96">
        <v>0.39691102835516962</v>
      </c>
      <c r="HV96">
        <v>-1.525366800250961E-3</v>
      </c>
      <c r="HW96">
        <v>1.461931187239696E-6</v>
      </c>
      <c r="HX96">
        <v>-4.9129200544651127E-10</v>
      </c>
      <c r="HY96">
        <v>-4.1285578817461567E-2</v>
      </c>
      <c r="HZ96">
        <v>1.0304401366260089E-2</v>
      </c>
      <c r="IA96">
        <v>-7.4986175083245816E-4</v>
      </c>
      <c r="IB96">
        <v>1.7208249193675381E-5</v>
      </c>
      <c r="IC96">
        <v>3</v>
      </c>
      <c r="ID96">
        <v>2175</v>
      </c>
      <c r="IE96">
        <v>1</v>
      </c>
      <c r="IF96">
        <v>24</v>
      </c>
      <c r="IG96">
        <v>0.6</v>
      </c>
      <c r="IH96">
        <v>0.6</v>
      </c>
      <c r="II96">
        <v>1.38794</v>
      </c>
      <c r="IJ96">
        <v>2.6953100000000001</v>
      </c>
      <c r="IK96">
        <v>1.6015600000000001</v>
      </c>
      <c r="IL96">
        <v>2.34741</v>
      </c>
      <c r="IM96">
        <v>1.5502899999999999</v>
      </c>
      <c r="IN96">
        <v>2.4133300000000002</v>
      </c>
      <c r="IO96">
        <v>43.127899999999997</v>
      </c>
      <c r="IP96">
        <v>24.078700000000001</v>
      </c>
      <c r="IQ96">
        <v>18</v>
      </c>
      <c r="IR96">
        <v>601.12900000000002</v>
      </c>
      <c r="IS96">
        <v>394.10599999999999</v>
      </c>
      <c r="IT96">
        <v>24.282599999999999</v>
      </c>
      <c r="IU96">
        <v>33.2727</v>
      </c>
      <c r="IV96">
        <v>30.000299999999999</v>
      </c>
      <c r="IW96">
        <v>33.145299999999999</v>
      </c>
      <c r="IX96">
        <v>33.142200000000003</v>
      </c>
      <c r="IY96">
        <v>27.772300000000001</v>
      </c>
      <c r="IZ96">
        <v>54.068100000000001</v>
      </c>
      <c r="JA96">
        <v>0</v>
      </c>
      <c r="JB96">
        <v>24.273499999999999</v>
      </c>
      <c r="JC96">
        <v>600</v>
      </c>
      <c r="JD96">
        <v>16.700399999999998</v>
      </c>
      <c r="JE96">
        <v>99.043300000000002</v>
      </c>
      <c r="JF96">
        <v>99.060699999999997</v>
      </c>
    </row>
    <row r="97" spans="1:266" x14ac:dyDescent="0.25">
      <c r="A97">
        <v>81</v>
      </c>
      <c r="B97">
        <v>1657476266</v>
      </c>
      <c r="C97">
        <v>14180.5</v>
      </c>
      <c r="D97" t="s">
        <v>814</v>
      </c>
      <c r="E97" t="s">
        <v>815</v>
      </c>
      <c r="F97" t="s">
        <v>396</v>
      </c>
      <c r="G97" t="s">
        <v>397</v>
      </c>
      <c r="H97" t="s">
        <v>755</v>
      </c>
      <c r="I97" t="s">
        <v>495</v>
      </c>
      <c r="J97" t="s">
        <v>583</v>
      </c>
      <c r="K97">
        <v>1657476266</v>
      </c>
      <c r="L97">
        <f t="shared" si="92"/>
        <v>5.2938112301818231E-3</v>
      </c>
      <c r="M97">
        <f t="shared" si="93"/>
        <v>5.2938112301818228</v>
      </c>
      <c r="N97">
        <f t="shared" si="94"/>
        <v>32.054156070221701</v>
      </c>
      <c r="O97">
        <f t="shared" si="95"/>
        <v>756.697</v>
      </c>
      <c r="P97">
        <f t="shared" si="96"/>
        <v>591.05639826593824</v>
      </c>
      <c r="Q97">
        <f t="shared" si="97"/>
        <v>58.801189631129034</v>
      </c>
      <c r="R97">
        <f t="shared" si="98"/>
        <v>75.279929158784995</v>
      </c>
      <c r="S97">
        <f t="shared" si="99"/>
        <v>0.3644177977992149</v>
      </c>
      <c r="T97">
        <f t="shared" si="100"/>
        <v>2.9202735134156659</v>
      </c>
      <c r="U97">
        <f t="shared" si="101"/>
        <v>0.34090781145691856</v>
      </c>
      <c r="V97">
        <f t="shared" si="102"/>
        <v>0.21505314358275812</v>
      </c>
      <c r="W97">
        <f t="shared" si="103"/>
        <v>344.35669930213976</v>
      </c>
      <c r="X97">
        <f t="shared" si="104"/>
        <v>28.798011608707714</v>
      </c>
      <c r="Y97">
        <f t="shared" si="105"/>
        <v>28.0167</v>
      </c>
      <c r="Z97">
        <f t="shared" si="106"/>
        <v>3.7985357251235272</v>
      </c>
      <c r="AA97">
        <f t="shared" si="107"/>
        <v>60.134206547427361</v>
      </c>
      <c r="AB97">
        <f t="shared" si="108"/>
        <v>2.3010361101974999</v>
      </c>
      <c r="AC97">
        <f t="shared" si="109"/>
        <v>3.8265011585089952</v>
      </c>
      <c r="AD97">
        <f t="shared" si="110"/>
        <v>1.4974996149260273</v>
      </c>
      <c r="AE97">
        <f t="shared" si="111"/>
        <v>-233.45707525101841</v>
      </c>
      <c r="AF97">
        <f t="shared" si="112"/>
        <v>19.821417213998142</v>
      </c>
      <c r="AG97">
        <f t="shared" si="113"/>
        <v>1.4806984022987788</v>
      </c>
      <c r="AH97">
        <f t="shared" si="114"/>
        <v>132.20173966741828</v>
      </c>
      <c r="AI97">
        <v>0</v>
      </c>
      <c r="AJ97">
        <v>0</v>
      </c>
      <c r="AK97">
        <f t="shared" si="115"/>
        <v>1</v>
      </c>
      <c r="AL97">
        <f t="shared" si="116"/>
        <v>0</v>
      </c>
      <c r="AM97">
        <f t="shared" si="117"/>
        <v>52396.606681887344</v>
      </c>
      <c r="AN97" t="s">
        <v>400</v>
      </c>
      <c r="AO97">
        <v>12165.1</v>
      </c>
      <c r="AP97">
        <v>210.61769230769229</v>
      </c>
      <c r="AQ97">
        <v>938.28899999999999</v>
      </c>
      <c r="AR97">
        <f t="shared" si="118"/>
        <v>0.77553004212167864</v>
      </c>
      <c r="AS97">
        <v>-0.38717931741538342</v>
      </c>
      <c r="AT97" t="s">
        <v>816</v>
      </c>
      <c r="AU97">
        <v>10169</v>
      </c>
      <c r="AV97">
        <v>828.16988461538449</v>
      </c>
      <c r="AW97">
        <v>1184.83</v>
      </c>
      <c r="AX97">
        <f t="shared" si="119"/>
        <v>0.30102218494181909</v>
      </c>
      <c r="AY97">
        <v>0.5</v>
      </c>
      <c r="AZ97">
        <f t="shared" si="120"/>
        <v>1513.1261996510698</v>
      </c>
      <c r="BA97">
        <f t="shared" si="121"/>
        <v>32.054156070221701</v>
      </c>
      <c r="BB97">
        <f t="shared" si="122"/>
        <v>227.7422773558381</v>
      </c>
      <c r="BC97">
        <f t="shared" si="123"/>
        <v>2.1439940300497159E-2</v>
      </c>
      <c r="BD97">
        <f t="shared" si="124"/>
        <v>-0.20808132812302182</v>
      </c>
      <c r="BE97">
        <f t="shared" si="125"/>
        <v>220.93722998326146</v>
      </c>
      <c r="BF97" t="s">
        <v>817</v>
      </c>
      <c r="BG97">
        <v>589.57000000000005</v>
      </c>
      <c r="BH97">
        <f t="shared" si="126"/>
        <v>589.57000000000005</v>
      </c>
      <c r="BI97">
        <f t="shared" si="127"/>
        <v>0.50240118835613545</v>
      </c>
      <c r="BJ97">
        <f t="shared" si="128"/>
        <v>0.59916694450259633</v>
      </c>
      <c r="BK97">
        <f t="shared" si="129"/>
        <v>-0.70699044216116702</v>
      </c>
      <c r="BL97">
        <f t="shared" si="130"/>
        <v>0.36610101573184184</v>
      </c>
      <c r="BM97">
        <f t="shared" si="131"/>
        <v>-0.33880819182202609</v>
      </c>
      <c r="BN97">
        <f t="shared" si="132"/>
        <v>0.42654395195069328</v>
      </c>
      <c r="BO97">
        <f t="shared" si="133"/>
        <v>0.57345604804930672</v>
      </c>
      <c r="BP97">
        <v>556</v>
      </c>
      <c r="BQ97">
        <v>300</v>
      </c>
      <c r="BR97">
        <v>300</v>
      </c>
      <c r="BS97">
        <v>300</v>
      </c>
      <c r="BT97">
        <v>10169</v>
      </c>
      <c r="BU97">
        <v>1111.68</v>
      </c>
      <c r="BV97">
        <v>-6.9414400000000001E-3</v>
      </c>
      <c r="BW97">
        <v>1.45</v>
      </c>
      <c r="BX97" t="s">
        <v>403</v>
      </c>
      <c r="BY97" t="s">
        <v>403</v>
      </c>
      <c r="BZ97" t="s">
        <v>403</v>
      </c>
      <c r="CA97" t="s">
        <v>403</v>
      </c>
      <c r="CB97" t="s">
        <v>403</v>
      </c>
      <c r="CC97" t="s">
        <v>403</v>
      </c>
      <c r="CD97" t="s">
        <v>403</v>
      </c>
      <c r="CE97" t="s">
        <v>403</v>
      </c>
      <c r="CF97" t="s">
        <v>403</v>
      </c>
      <c r="CG97" t="s">
        <v>403</v>
      </c>
      <c r="CH97">
        <f t="shared" si="134"/>
        <v>1799.93</v>
      </c>
      <c r="CI97">
        <f t="shared" si="135"/>
        <v>1513.1261996510698</v>
      </c>
      <c r="CJ97">
        <f t="shared" si="136"/>
        <v>0.8406583587423232</v>
      </c>
      <c r="CK97">
        <f t="shared" si="137"/>
        <v>0.19131671748464649</v>
      </c>
      <c r="CL97">
        <v>6</v>
      </c>
      <c r="CM97">
        <v>0.5</v>
      </c>
      <c r="CN97" t="s">
        <v>404</v>
      </c>
      <c r="CO97">
        <v>2</v>
      </c>
      <c r="CP97">
        <v>1657476266</v>
      </c>
      <c r="CQ97">
        <v>756.697</v>
      </c>
      <c r="CR97">
        <v>799.96100000000001</v>
      </c>
      <c r="CS97">
        <v>23.1295</v>
      </c>
      <c r="CT97">
        <v>16.925000000000001</v>
      </c>
      <c r="CU97">
        <v>756.55799999999999</v>
      </c>
      <c r="CV97">
        <v>23.1191</v>
      </c>
      <c r="CW97">
        <v>500.09199999999998</v>
      </c>
      <c r="CX97">
        <v>99.384699999999995</v>
      </c>
      <c r="CY97">
        <v>0.100205</v>
      </c>
      <c r="CZ97">
        <v>28.142600000000002</v>
      </c>
      <c r="DA97">
        <v>28.0167</v>
      </c>
      <c r="DB97">
        <v>999.9</v>
      </c>
      <c r="DC97">
        <v>0</v>
      </c>
      <c r="DD97">
        <v>0</v>
      </c>
      <c r="DE97">
        <v>10008.799999999999</v>
      </c>
      <c r="DF97">
        <v>0</v>
      </c>
      <c r="DG97">
        <v>1892.82</v>
      </c>
      <c r="DH97">
        <v>-43.264299999999999</v>
      </c>
      <c r="DI97">
        <v>774.61400000000003</v>
      </c>
      <c r="DJ97">
        <v>813.73400000000004</v>
      </c>
      <c r="DK97">
        <v>6.2044300000000003</v>
      </c>
      <c r="DL97">
        <v>799.96100000000001</v>
      </c>
      <c r="DM97">
        <v>16.925000000000001</v>
      </c>
      <c r="DN97">
        <v>2.2987199999999999</v>
      </c>
      <c r="DO97">
        <v>1.6820900000000001</v>
      </c>
      <c r="DP97">
        <v>19.667400000000001</v>
      </c>
      <c r="DQ97">
        <v>14.732100000000001</v>
      </c>
      <c r="DR97">
        <v>1799.93</v>
      </c>
      <c r="DS97">
        <v>0.97799199999999997</v>
      </c>
      <c r="DT97">
        <v>2.2008199999999999E-2</v>
      </c>
      <c r="DU97">
        <v>0</v>
      </c>
      <c r="DV97">
        <v>827.48400000000004</v>
      </c>
      <c r="DW97">
        <v>5.0005300000000004</v>
      </c>
      <c r="DX97">
        <v>16075.5</v>
      </c>
      <c r="DY97">
        <v>16034.6</v>
      </c>
      <c r="DZ97">
        <v>48.125</v>
      </c>
      <c r="EA97">
        <v>49.875</v>
      </c>
      <c r="EB97">
        <v>48.686999999999998</v>
      </c>
      <c r="EC97">
        <v>49.375</v>
      </c>
      <c r="ED97">
        <v>49.436999999999998</v>
      </c>
      <c r="EE97">
        <v>1755.43</v>
      </c>
      <c r="EF97">
        <v>39.5</v>
      </c>
      <c r="EG97">
        <v>0</v>
      </c>
      <c r="EH97">
        <v>114.3999998569489</v>
      </c>
      <c r="EI97">
        <v>0</v>
      </c>
      <c r="EJ97">
        <v>828.16988461538449</v>
      </c>
      <c r="EK97">
        <v>-4.5287863095315721</v>
      </c>
      <c r="EL97">
        <v>-56.129914535212762</v>
      </c>
      <c r="EM97">
        <v>16081.969230769229</v>
      </c>
      <c r="EN97">
        <v>15</v>
      </c>
      <c r="EO97">
        <v>1657476229</v>
      </c>
      <c r="EP97" t="s">
        <v>818</v>
      </c>
      <c r="EQ97">
        <v>1657476226</v>
      </c>
      <c r="ER97">
        <v>1657476229</v>
      </c>
      <c r="ES97">
        <v>94</v>
      </c>
      <c r="ET97">
        <v>0.27200000000000002</v>
      </c>
      <c r="EU97">
        <v>2E-3</v>
      </c>
      <c r="EV97">
        <v>0.13200000000000001</v>
      </c>
      <c r="EW97">
        <v>3.0000000000000001E-3</v>
      </c>
      <c r="EX97">
        <v>800</v>
      </c>
      <c r="EY97">
        <v>17</v>
      </c>
      <c r="EZ97">
        <v>0.05</v>
      </c>
      <c r="FA97">
        <v>0.01</v>
      </c>
      <c r="FB97">
        <v>-43.445043902439018</v>
      </c>
      <c r="FC97">
        <v>-5.6801393728106372E-2</v>
      </c>
      <c r="FD97">
        <v>4.683762844582802E-2</v>
      </c>
      <c r="FE97">
        <v>1</v>
      </c>
      <c r="FF97">
        <v>6.2323817073170726</v>
      </c>
      <c r="FG97">
        <v>5.6568292682922891E-2</v>
      </c>
      <c r="FH97">
        <v>1.7777142888557539E-2</v>
      </c>
      <c r="FI97">
        <v>1</v>
      </c>
      <c r="FJ97">
        <v>2</v>
      </c>
      <c r="FK97">
        <v>2</v>
      </c>
      <c r="FL97" t="s">
        <v>406</v>
      </c>
      <c r="FM97">
        <v>3.11835</v>
      </c>
      <c r="FN97">
        <v>2.73861</v>
      </c>
      <c r="FO97">
        <v>0.14074700000000001</v>
      </c>
      <c r="FP97">
        <v>0.14596899999999999</v>
      </c>
      <c r="FQ97">
        <v>0.104911</v>
      </c>
      <c r="FR97">
        <v>8.39501E-2</v>
      </c>
      <c r="FS97">
        <v>20587.400000000001</v>
      </c>
      <c r="FT97">
        <v>21214.400000000001</v>
      </c>
      <c r="FU97">
        <v>23817.4</v>
      </c>
      <c r="FV97">
        <v>25149</v>
      </c>
      <c r="FW97">
        <v>30729.3</v>
      </c>
      <c r="FX97">
        <v>32321.7</v>
      </c>
      <c r="FY97">
        <v>37970</v>
      </c>
      <c r="FZ97">
        <v>39137.699999999997</v>
      </c>
      <c r="GA97">
        <v>2.1527799999999999</v>
      </c>
      <c r="GB97">
        <v>1.77352</v>
      </c>
      <c r="GC97">
        <v>-4.0873899999999998E-2</v>
      </c>
      <c r="GD97">
        <v>0</v>
      </c>
      <c r="GE97">
        <v>28.683700000000002</v>
      </c>
      <c r="GF97">
        <v>999.9</v>
      </c>
      <c r="GG97">
        <v>44.6</v>
      </c>
      <c r="GH97">
        <v>39.5</v>
      </c>
      <c r="GI97">
        <v>32.3917</v>
      </c>
      <c r="GJ97">
        <v>61.880400000000002</v>
      </c>
      <c r="GK97">
        <v>26.234000000000002</v>
      </c>
      <c r="GL97">
        <v>1</v>
      </c>
      <c r="GM97">
        <v>0.49825999999999998</v>
      </c>
      <c r="GN97">
        <v>3.9406300000000001</v>
      </c>
      <c r="GO97">
        <v>20.2746</v>
      </c>
      <c r="GP97">
        <v>5.2529300000000001</v>
      </c>
      <c r="GQ97">
        <v>12.0099</v>
      </c>
      <c r="GR97">
        <v>4.9794</v>
      </c>
      <c r="GS97">
        <v>3.2930000000000001</v>
      </c>
      <c r="GT97">
        <v>9999</v>
      </c>
      <c r="GU97">
        <v>9999</v>
      </c>
      <c r="GV97">
        <v>9999</v>
      </c>
      <c r="GW97">
        <v>999.9</v>
      </c>
      <c r="GX97">
        <v>1.8760699999999999</v>
      </c>
      <c r="GY97">
        <v>1.8769800000000001</v>
      </c>
      <c r="GZ97">
        <v>1.88323</v>
      </c>
      <c r="HA97">
        <v>1.88629</v>
      </c>
      <c r="HB97">
        <v>1.87714</v>
      </c>
      <c r="HC97">
        <v>1.88368</v>
      </c>
      <c r="HD97">
        <v>1.88263</v>
      </c>
      <c r="HE97">
        <v>1.8860699999999999</v>
      </c>
      <c r="HF97">
        <v>5</v>
      </c>
      <c r="HG97">
        <v>0</v>
      </c>
      <c r="HH97">
        <v>0</v>
      </c>
      <c r="HI97">
        <v>0</v>
      </c>
      <c r="HJ97" t="s">
        <v>407</v>
      </c>
      <c r="HK97" t="s">
        <v>408</v>
      </c>
      <c r="HL97" t="s">
        <v>409</v>
      </c>
      <c r="HM97" t="s">
        <v>409</v>
      </c>
      <c r="HN97" t="s">
        <v>409</v>
      </c>
      <c r="HO97" t="s">
        <v>409</v>
      </c>
      <c r="HP97">
        <v>0</v>
      </c>
      <c r="HQ97">
        <v>100</v>
      </c>
      <c r="HR97">
        <v>100</v>
      </c>
      <c r="HS97">
        <v>0.13900000000000001</v>
      </c>
      <c r="HT97">
        <v>1.04E-2</v>
      </c>
      <c r="HU97">
        <v>0.66863797920072376</v>
      </c>
      <c r="HV97">
        <v>-1.525366800250961E-3</v>
      </c>
      <c r="HW97">
        <v>1.461931187239696E-6</v>
      </c>
      <c r="HX97">
        <v>-4.9129200544651127E-10</v>
      </c>
      <c r="HY97">
        <v>-3.9671069139236327E-2</v>
      </c>
      <c r="HZ97">
        <v>1.0304401366260089E-2</v>
      </c>
      <c r="IA97">
        <v>-7.4986175083245816E-4</v>
      </c>
      <c r="IB97">
        <v>1.7208249193675381E-5</v>
      </c>
      <c r="IC97">
        <v>3</v>
      </c>
      <c r="ID97">
        <v>2175</v>
      </c>
      <c r="IE97">
        <v>1</v>
      </c>
      <c r="IF97">
        <v>24</v>
      </c>
      <c r="IG97">
        <v>0.7</v>
      </c>
      <c r="IH97">
        <v>0.6</v>
      </c>
      <c r="II97">
        <v>1.7565900000000001</v>
      </c>
      <c r="IJ97">
        <v>2.6928700000000001</v>
      </c>
      <c r="IK97">
        <v>1.6015600000000001</v>
      </c>
      <c r="IL97">
        <v>2.34741</v>
      </c>
      <c r="IM97">
        <v>1.5502899999999999</v>
      </c>
      <c r="IN97">
        <v>2.4133300000000002</v>
      </c>
      <c r="IO97">
        <v>43.344799999999999</v>
      </c>
      <c r="IP97">
        <v>24.087499999999999</v>
      </c>
      <c r="IQ97">
        <v>18</v>
      </c>
      <c r="IR97">
        <v>601.15499999999997</v>
      </c>
      <c r="IS97">
        <v>393.726</v>
      </c>
      <c r="IT97">
        <v>24.406700000000001</v>
      </c>
      <c r="IU97">
        <v>33.3202</v>
      </c>
      <c r="IV97">
        <v>30.000699999999998</v>
      </c>
      <c r="IW97">
        <v>33.173299999999998</v>
      </c>
      <c r="IX97">
        <v>33.170099999999998</v>
      </c>
      <c r="IY97">
        <v>35.147599999999997</v>
      </c>
      <c r="IZ97">
        <v>52.693199999999997</v>
      </c>
      <c r="JA97">
        <v>0</v>
      </c>
      <c r="JB97">
        <v>24.389700000000001</v>
      </c>
      <c r="JC97">
        <v>800</v>
      </c>
      <c r="JD97">
        <v>16.983000000000001</v>
      </c>
      <c r="JE97">
        <v>99.031400000000005</v>
      </c>
      <c r="JF97">
        <v>99.044899999999998</v>
      </c>
    </row>
    <row r="98" spans="1:266" x14ac:dyDescent="0.25">
      <c r="A98">
        <v>82</v>
      </c>
      <c r="B98">
        <v>1657476370.5</v>
      </c>
      <c r="C98">
        <v>14285</v>
      </c>
      <c r="D98" t="s">
        <v>819</v>
      </c>
      <c r="E98" t="s">
        <v>820</v>
      </c>
      <c r="F98" t="s">
        <v>396</v>
      </c>
      <c r="G98" t="s">
        <v>397</v>
      </c>
      <c r="H98" t="s">
        <v>755</v>
      </c>
      <c r="I98" t="s">
        <v>495</v>
      </c>
      <c r="J98" t="s">
        <v>583</v>
      </c>
      <c r="K98">
        <v>1657476370.5</v>
      </c>
      <c r="L98">
        <f t="shared" si="92"/>
        <v>4.8018220083360479E-3</v>
      </c>
      <c r="M98">
        <f t="shared" si="93"/>
        <v>4.8018220083360479</v>
      </c>
      <c r="N98">
        <f t="shared" si="94"/>
        <v>33.2688637092308</v>
      </c>
      <c r="O98">
        <f t="shared" si="95"/>
        <v>954.54600000000005</v>
      </c>
      <c r="P98">
        <f t="shared" si="96"/>
        <v>761.25908995364705</v>
      </c>
      <c r="Q98">
        <f t="shared" si="97"/>
        <v>75.734593656542202</v>
      </c>
      <c r="R98">
        <f t="shared" si="98"/>
        <v>94.963928037797999</v>
      </c>
      <c r="S98">
        <f t="shared" si="99"/>
        <v>0.32586776905542014</v>
      </c>
      <c r="T98">
        <f t="shared" si="100"/>
        <v>2.9183220152931648</v>
      </c>
      <c r="U98">
        <f t="shared" si="101"/>
        <v>0.30691817038214775</v>
      </c>
      <c r="V98">
        <f t="shared" si="102"/>
        <v>0.19343451153387348</v>
      </c>
      <c r="W98">
        <f t="shared" si="103"/>
        <v>344.33901246685042</v>
      </c>
      <c r="X98">
        <f t="shared" si="104"/>
        <v>28.928620114433215</v>
      </c>
      <c r="Y98">
        <f t="shared" si="105"/>
        <v>28.005700000000001</v>
      </c>
      <c r="Z98">
        <f t="shared" si="106"/>
        <v>3.7961008512202903</v>
      </c>
      <c r="AA98">
        <f t="shared" si="107"/>
        <v>59.765715984237758</v>
      </c>
      <c r="AB98">
        <f t="shared" si="108"/>
        <v>2.2872021865626002</v>
      </c>
      <c r="AC98">
        <f t="shared" si="109"/>
        <v>3.826946852215094</v>
      </c>
      <c r="AD98">
        <f t="shared" si="110"/>
        <v>1.5088986646576901</v>
      </c>
      <c r="AE98">
        <f t="shared" si="111"/>
        <v>-211.76035056761972</v>
      </c>
      <c r="AF98">
        <f t="shared" si="112"/>
        <v>21.853494874250515</v>
      </c>
      <c r="AG98">
        <f t="shared" si="113"/>
        <v>1.6335169837393482</v>
      </c>
      <c r="AH98">
        <f t="shared" si="114"/>
        <v>156.06567375722057</v>
      </c>
      <c r="AI98">
        <v>0</v>
      </c>
      <c r="AJ98">
        <v>0</v>
      </c>
      <c r="AK98">
        <f t="shared" si="115"/>
        <v>1</v>
      </c>
      <c r="AL98">
        <f t="shared" si="116"/>
        <v>0</v>
      </c>
      <c r="AM98">
        <f t="shared" si="117"/>
        <v>52340.313963345419</v>
      </c>
      <c r="AN98" t="s">
        <v>400</v>
      </c>
      <c r="AO98">
        <v>12165.1</v>
      </c>
      <c r="AP98">
        <v>210.61769230769229</v>
      </c>
      <c r="AQ98">
        <v>938.28899999999999</v>
      </c>
      <c r="AR98">
        <f t="shared" si="118"/>
        <v>0.77553004212167864</v>
      </c>
      <c r="AS98">
        <v>-0.38717931741538342</v>
      </c>
      <c r="AT98" t="s">
        <v>821</v>
      </c>
      <c r="AU98">
        <v>10166.5</v>
      </c>
      <c r="AV98">
        <v>816.51080000000002</v>
      </c>
      <c r="AW98">
        <v>1163.6199999999999</v>
      </c>
      <c r="AX98">
        <f t="shared" si="119"/>
        <v>0.29830116361011316</v>
      </c>
      <c r="AY98">
        <v>0.5</v>
      </c>
      <c r="AZ98">
        <f t="shared" si="120"/>
        <v>1513.0503062334251</v>
      </c>
      <c r="BA98">
        <f t="shared" si="121"/>
        <v>33.2688637092308</v>
      </c>
      <c r="BB98">
        <f t="shared" si="122"/>
        <v>225.67233347503438</v>
      </c>
      <c r="BC98">
        <f t="shared" si="123"/>
        <v>2.2243836102468568E-2</v>
      </c>
      <c r="BD98">
        <f t="shared" si="124"/>
        <v>-0.19364655127962729</v>
      </c>
      <c r="BE98">
        <f t="shared" si="125"/>
        <v>220.18882335581318</v>
      </c>
      <c r="BF98" t="s">
        <v>822</v>
      </c>
      <c r="BG98">
        <v>587.03</v>
      </c>
      <c r="BH98">
        <f t="shared" si="126"/>
        <v>587.03</v>
      </c>
      <c r="BI98">
        <f t="shared" si="127"/>
        <v>0.4955139994156168</v>
      </c>
      <c r="BJ98">
        <f t="shared" si="128"/>
        <v>0.60200350335593733</v>
      </c>
      <c r="BK98">
        <f t="shared" si="129"/>
        <v>-0.64149530688181622</v>
      </c>
      <c r="BL98">
        <f t="shared" si="130"/>
        <v>0.36422702988046674</v>
      </c>
      <c r="BM98">
        <f t="shared" si="131"/>
        <v>-0.30966041620439988</v>
      </c>
      <c r="BN98">
        <f t="shared" si="132"/>
        <v>0.432810094581769</v>
      </c>
      <c r="BO98">
        <f t="shared" si="133"/>
        <v>0.567189905418231</v>
      </c>
      <c r="BP98">
        <v>558</v>
      </c>
      <c r="BQ98">
        <v>300</v>
      </c>
      <c r="BR98">
        <v>300</v>
      </c>
      <c r="BS98">
        <v>300</v>
      </c>
      <c r="BT98">
        <v>10166.5</v>
      </c>
      <c r="BU98">
        <v>1093.68</v>
      </c>
      <c r="BV98">
        <v>-6.9394900000000004E-3</v>
      </c>
      <c r="BW98">
        <v>0.18</v>
      </c>
      <c r="BX98" t="s">
        <v>403</v>
      </c>
      <c r="BY98" t="s">
        <v>403</v>
      </c>
      <c r="BZ98" t="s">
        <v>403</v>
      </c>
      <c r="CA98" t="s">
        <v>403</v>
      </c>
      <c r="CB98" t="s">
        <v>403</v>
      </c>
      <c r="CC98" t="s">
        <v>403</v>
      </c>
      <c r="CD98" t="s">
        <v>403</v>
      </c>
      <c r="CE98" t="s">
        <v>403</v>
      </c>
      <c r="CF98" t="s">
        <v>403</v>
      </c>
      <c r="CG98" t="s">
        <v>403</v>
      </c>
      <c r="CH98">
        <f t="shared" si="134"/>
        <v>1799.84</v>
      </c>
      <c r="CI98">
        <f t="shared" si="135"/>
        <v>1513.0503062334251</v>
      </c>
      <c r="CJ98">
        <f t="shared" si="136"/>
        <v>0.84065822863889295</v>
      </c>
      <c r="CK98">
        <f t="shared" si="137"/>
        <v>0.19131645727778604</v>
      </c>
      <c r="CL98">
        <v>6</v>
      </c>
      <c r="CM98">
        <v>0.5</v>
      </c>
      <c r="CN98" t="s">
        <v>404</v>
      </c>
      <c r="CO98">
        <v>2</v>
      </c>
      <c r="CP98">
        <v>1657476370.5</v>
      </c>
      <c r="CQ98">
        <v>954.54600000000005</v>
      </c>
      <c r="CR98">
        <v>999.96799999999996</v>
      </c>
      <c r="CS98">
        <v>22.990200000000002</v>
      </c>
      <c r="CT98">
        <v>17.360600000000002</v>
      </c>
      <c r="CU98">
        <v>954.06200000000001</v>
      </c>
      <c r="CV98">
        <v>22.9815</v>
      </c>
      <c r="CW98">
        <v>500.01</v>
      </c>
      <c r="CX98">
        <v>99.386200000000002</v>
      </c>
      <c r="CY98">
        <v>9.9763000000000004E-2</v>
      </c>
      <c r="CZ98">
        <v>28.144600000000001</v>
      </c>
      <c r="DA98">
        <v>28.005700000000001</v>
      </c>
      <c r="DB98">
        <v>999.9</v>
      </c>
      <c r="DC98">
        <v>0</v>
      </c>
      <c r="DD98">
        <v>0</v>
      </c>
      <c r="DE98">
        <v>9997.5</v>
      </c>
      <c r="DF98">
        <v>0</v>
      </c>
      <c r="DG98">
        <v>1896.44</v>
      </c>
      <c r="DH98">
        <v>-45.421599999999998</v>
      </c>
      <c r="DI98">
        <v>977.00800000000004</v>
      </c>
      <c r="DJ98">
        <v>1017.63</v>
      </c>
      <c r="DK98">
        <v>5.6295900000000003</v>
      </c>
      <c r="DL98">
        <v>999.96799999999996</v>
      </c>
      <c r="DM98">
        <v>17.360600000000002</v>
      </c>
      <c r="DN98">
        <v>2.28491</v>
      </c>
      <c r="DO98">
        <v>1.7254</v>
      </c>
      <c r="DP98">
        <v>19.570399999999999</v>
      </c>
      <c r="DQ98">
        <v>15.126899999999999</v>
      </c>
      <c r="DR98">
        <v>1799.84</v>
      </c>
      <c r="DS98">
        <v>0.97799499999999995</v>
      </c>
      <c r="DT98">
        <v>2.2004599999999999E-2</v>
      </c>
      <c r="DU98">
        <v>0</v>
      </c>
      <c r="DV98">
        <v>815.64499999999998</v>
      </c>
      <c r="DW98">
        <v>5.0005300000000004</v>
      </c>
      <c r="DX98">
        <v>15882.3</v>
      </c>
      <c r="DY98">
        <v>16033.8</v>
      </c>
      <c r="DZ98">
        <v>48.561999999999998</v>
      </c>
      <c r="EA98">
        <v>50.125</v>
      </c>
      <c r="EB98">
        <v>49.125</v>
      </c>
      <c r="EC98">
        <v>49.686999999999998</v>
      </c>
      <c r="ED98">
        <v>49.811999999999998</v>
      </c>
      <c r="EE98">
        <v>1755.34</v>
      </c>
      <c r="EF98">
        <v>39.49</v>
      </c>
      <c r="EG98">
        <v>0</v>
      </c>
      <c r="EH98">
        <v>104.2999999523163</v>
      </c>
      <c r="EI98">
        <v>0</v>
      </c>
      <c r="EJ98">
        <v>816.51080000000002</v>
      </c>
      <c r="EK98">
        <v>-5.3560000186397181</v>
      </c>
      <c r="EL98">
        <v>-91.361538587478577</v>
      </c>
      <c r="EM98">
        <v>15894.248</v>
      </c>
      <c r="EN98">
        <v>15</v>
      </c>
      <c r="EO98">
        <v>1657476335.5</v>
      </c>
      <c r="EP98" t="s">
        <v>823</v>
      </c>
      <c r="EQ98">
        <v>1657476331</v>
      </c>
      <c r="ER98">
        <v>1657476335.5</v>
      </c>
      <c r="ES98">
        <v>95</v>
      </c>
      <c r="ET98">
        <v>0.36499999999999999</v>
      </c>
      <c r="EU98">
        <v>-1E-3</v>
      </c>
      <c r="EV98">
        <v>0.48</v>
      </c>
      <c r="EW98">
        <v>2E-3</v>
      </c>
      <c r="EX98">
        <v>1000</v>
      </c>
      <c r="EY98">
        <v>17</v>
      </c>
      <c r="EZ98">
        <v>7.0000000000000007E-2</v>
      </c>
      <c r="FA98">
        <v>0.01</v>
      </c>
      <c r="FB98">
        <v>-45.40014</v>
      </c>
      <c r="FC98">
        <v>0.15548442776746541</v>
      </c>
      <c r="FD98">
        <v>0.10241812534898311</v>
      </c>
      <c r="FE98">
        <v>1</v>
      </c>
      <c r="FF98">
        <v>5.7367977499999991</v>
      </c>
      <c r="FG98">
        <v>-8.9886641651041377E-2</v>
      </c>
      <c r="FH98">
        <v>3.636711354283572E-2</v>
      </c>
      <c r="FI98">
        <v>1</v>
      </c>
      <c r="FJ98">
        <v>2</v>
      </c>
      <c r="FK98">
        <v>2</v>
      </c>
      <c r="FL98" t="s">
        <v>406</v>
      </c>
      <c r="FM98">
        <v>3.1182300000000001</v>
      </c>
      <c r="FN98">
        <v>2.73807</v>
      </c>
      <c r="FO98">
        <v>0.16388</v>
      </c>
      <c r="FP98">
        <v>0.16872200000000001</v>
      </c>
      <c r="FQ98">
        <v>0.104463</v>
      </c>
      <c r="FR98">
        <v>8.5521600000000003E-2</v>
      </c>
      <c r="FS98">
        <v>20028.2</v>
      </c>
      <c r="FT98">
        <v>20644.099999999999</v>
      </c>
      <c r="FU98">
        <v>23812.7</v>
      </c>
      <c r="FV98">
        <v>25144.1</v>
      </c>
      <c r="FW98">
        <v>30738.7</v>
      </c>
      <c r="FX98">
        <v>32260.5</v>
      </c>
      <c r="FY98">
        <v>37962.699999999997</v>
      </c>
      <c r="FZ98">
        <v>39130.800000000003</v>
      </c>
      <c r="GA98">
        <v>2.1514000000000002</v>
      </c>
      <c r="GB98">
        <v>1.77413</v>
      </c>
      <c r="GC98">
        <v>-3.3207199999999999E-2</v>
      </c>
      <c r="GD98">
        <v>0</v>
      </c>
      <c r="GE98">
        <v>28.547599999999999</v>
      </c>
      <c r="GF98">
        <v>999.9</v>
      </c>
      <c r="GG98">
        <v>44.3</v>
      </c>
      <c r="GH98">
        <v>39.6</v>
      </c>
      <c r="GI98">
        <v>32.344299999999997</v>
      </c>
      <c r="GJ98">
        <v>61.860399999999998</v>
      </c>
      <c r="GK98">
        <v>26.181899999999999</v>
      </c>
      <c r="GL98">
        <v>1</v>
      </c>
      <c r="GM98">
        <v>0.50513200000000003</v>
      </c>
      <c r="GN98">
        <v>3.74315</v>
      </c>
      <c r="GO98">
        <v>20.2789</v>
      </c>
      <c r="GP98">
        <v>5.2488900000000003</v>
      </c>
      <c r="GQ98">
        <v>12.0099</v>
      </c>
      <c r="GR98">
        <v>4.9784499999999996</v>
      </c>
      <c r="GS98">
        <v>3.2923300000000002</v>
      </c>
      <c r="GT98">
        <v>9999</v>
      </c>
      <c r="GU98">
        <v>9999</v>
      </c>
      <c r="GV98">
        <v>9999</v>
      </c>
      <c r="GW98">
        <v>999.9</v>
      </c>
      <c r="GX98">
        <v>1.8760699999999999</v>
      </c>
      <c r="GY98">
        <v>1.877</v>
      </c>
      <c r="GZ98">
        <v>1.88324</v>
      </c>
      <c r="HA98">
        <v>1.8863399999999999</v>
      </c>
      <c r="HB98">
        <v>1.87714</v>
      </c>
      <c r="HC98">
        <v>1.8836999999999999</v>
      </c>
      <c r="HD98">
        <v>1.88263</v>
      </c>
      <c r="HE98">
        <v>1.8860699999999999</v>
      </c>
      <c r="HF98">
        <v>5</v>
      </c>
      <c r="HG98">
        <v>0</v>
      </c>
      <c r="HH98">
        <v>0</v>
      </c>
      <c r="HI98">
        <v>0</v>
      </c>
      <c r="HJ98" t="s">
        <v>407</v>
      </c>
      <c r="HK98" t="s">
        <v>408</v>
      </c>
      <c r="HL98" t="s">
        <v>409</v>
      </c>
      <c r="HM98" t="s">
        <v>409</v>
      </c>
      <c r="HN98" t="s">
        <v>409</v>
      </c>
      <c r="HO98" t="s">
        <v>409</v>
      </c>
      <c r="HP98">
        <v>0</v>
      </c>
      <c r="HQ98">
        <v>100</v>
      </c>
      <c r="HR98">
        <v>100</v>
      </c>
      <c r="HS98">
        <v>0.48399999999999999</v>
      </c>
      <c r="HT98">
        <v>8.6999999999999994E-3</v>
      </c>
      <c r="HU98">
        <v>1.0348914114468519</v>
      </c>
      <c r="HV98">
        <v>-1.525366800250961E-3</v>
      </c>
      <c r="HW98">
        <v>1.461931187239696E-6</v>
      </c>
      <c r="HX98">
        <v>-4.9129200544651127E-10</v>
      </c>
      <c r="HY98">
        <v>-4.0937942796647267E-2</v>
      </c>
      <c r="HZ98">
        <v>1.0304401366260089E-2</v>
      </c>
      <c r="IA98">
        <v>-7.4986175083245816E-4</v>
      </c>
      <c r="IB98">
        <v>1.7208249193675381E-5</v>
      </c>
      <c r="IC98">
        <v>3</v>
      </c>
      <c r="ID98">
        <v>2175</v>
      </c>
      <c r="IE98">
        <v>1</v>
      </c>
      <c r="IF98">
        <v>24</v>
      </c>
      <c r="IG98">
        <v>0.7</v>
      </c>
      <c r="IH98">
        <v>0.6</v>
      </c>
      <c r="II98">
        <v>2.1105999999999998</v>
      </c>
      <c r="IJ98">
        <v>2.6867700000000001</v>
      </c>
      <c r="IK98">
        <v>1.6015600000000001</v>
      </c>
      <c r="IL98">
        <v>2.34619</v>
      </c>
      <c r="IM98">
        <v>1.5502899999999999</v>
      </c>
      <c r="IN98">
        <v>2.4072300000000002</v>
      </c>
      <c r="IO98">
        <v>43.453600000000002</v>
      </c>
      <c r="IP98">
        <v>24.087499999999999</v>
      </c>
      <c r="IQ98">
        <v>18</v>
      </c>
      <c r="IR98">
        <v>600.46400000000006</v>
      </c>
      <c r="IS98">
        <v>394.286</v>
      </c>
      <c r="IT98">
        <v>24.523499999999999</v>
      </c>
      <c r="IU98">
        <v>33.356999999999999</v>
      </c>
      <c r="IV98">
        <v>30.000499999999999</v>
      </c>
      <c r="IW98">
        <v>33.204500000000003</v>
      </c>
      <c r="IX98">
        <v>33.198500000000003</v>
      </c>
      <c r="IY98">
        <v>42.2395</v>
      </c>
      <c r="IZ98">
        <v>50.976100000000002</v>
      </c>
      <c r="JA98">
        <v>0</v>
      </c>
      <c r="JB98">
        <v>24.511299999999999</v>
      </c>
      <c r="JC98">
        <v>1000</v>
      </c>
      <c r="JD98">
        <v>17.497299999999999</v>
      </c>
      <c r="JE98">
        <v>99.012</v>
      </c>
      <c r="JF98">
        <v>99.026799999999994</v>
      </c>
    </row>
    <row r="99" spans="1:266" x14ac:dyDescent="0.25">
      <c r="A99">
        <v>83</v>
      </c>
      <c r="B99">
        <v>1657476560</v>
      </c>
      <c r="C99">
        <v>14474.5</v>
      </c>
      <c r="D99" t="s">
        <v>824</v>
      </c>
      <c r="E99" t="s">
        <v>825</v>
      </c>
      <c r="F99" t="s">
        <v>396</v>
      </c>
      <c r="G99" t="s">
        <v>397</v>
      </c>
      <c r="H99" t="s">
        <v>755</v>
      </c>
      <c r="I99" t="s">
        <v>495</v>
      </c>
      <c r="J99" t="s">
        <v>583</v>
      </c>
      <c r="K99">
        <v>1657476560</v>
      </c>
      <c r="L99">
        <f t="shared" si="92"/>
        <v>3.2062898942701815E-3</v>
      </c>
      <c r="M99">
        <f t="shared" si="93"/>
        <v>3.2062898942701814</v>
      </c>
      <c r="N99">
        <f t="shared" si="94"/>
        <v>33.954603770389248</v>
      </c>
      <c r="O99">
        <f t="shared" si="95"/>
        <v>1154.73</v>
      </c>
      <c r="P99">
        <f t="shared" si="96"/>
        <v>860.7476612942645</v>
      </c>
      <c r="Q99">
        <f t="shared" si="97"/>
        <v>85.624610596027452</v>
      </c>
      <c r="R99">
        <f t="shared" si="98"/>
        <v>114.86909699514</v>
      </c>
      <c r="S99">
        <f t="shared" si="99"/>
        <v>0.20927270594735392</v>
      </c>
      <c r="T99">
        <f t="shared" si="100"/>
        <v>2.9166273884209728</v>
      </c>
      <c r="U99">
        <f t="shared" si="101"/>
        <v>0.20127430368189672</v>
      </c>
      <c r="V99">
        <f t="shared" si="102"/>
        <v>0.12648959377242794</v>
      </c>
      <c r="W99">
        <f t="shared" si="103"/>
        <v>344.33459930245044</v>
      </c>
      <c r="X99">
        <f t="shared" si="104"/>
        <v>29.229739082645651</v>
      </c>
      <c r="Y99">
        <f t="shared" si="105"/>
        <v>28.0229</v>
      </c>
      <c r="Z99">
        <f t="shared" si="106"/>
        <v>3.7999087089273851</v>
      </c>
      <c r="AA99">
        <f t="shared" si="107"/>
        <v>59.547441345525357</v>
      </c>
      <c r="AB99">
        <f t="shared" si="108"/>
        <v>2.2635398583792004</v>
      </c>
      <c r="AC99">
        <f t="shared" si="109"/>
        <v>3.8012378151480259</v>
      </c>
      <c r="AD99">
        <f t="shared" si="110"/>
        <v>1.5363688505481847</v>
      </c>
      <c r="AE99">
        <f t="shared" si="111"/>
        <v>-141.397384337315</v>
      </c>
      <c r="AF99">
        <f t="shared" si="112"/>
        <v>0.94344729458734478</v>
      </c>
      <c r="AG99">
        <f t="shared" si="113"/>
        <v>7.0527662806298061E-2</v>
      </c>
      <c r="AH99">
        <f t="shared" si="114"/>
        <v>203.95118992252907</v>
      </c>
      <c r="AI99">
        <v>0</v>
      </c>
      <c r="AJ99">
        <v>0</v>
      </c>
      <c r="AK99">
        <f t="shared" si="115"/>
        <v>1</v>
      </c>
      <c r="AL99">
        <f t="shared" si="116"/>
        <v>0</v>
      </c>
      <c r="AM99">
        <f t="shared" si="117"/>
        <v>52311.625902869317</v>
      </c>
      <c r="AN99" t="s">
        <v>400</v>
      </c>
      <c r="AO99">
        <v>12165.1</v>
      </c>
      <c r="AP99">
        <v>210.61769230769229</v>
      </c>
      <c r="AQ99">
        <v>938.28899999999999</v>
      </c>
      <c r="AR99">
        <f t="shared" si="118"/>
        <v>0.77553004212167864</v>
      </c>
      <c r="AS99">
        <v>-0.38717931741538342</v>
      </c>
      <c r="AT99" t="s">
        <v>826</v>
      </c>
      <c r="AU99">
        <v>10162.6</v>
      </c>
      <c r="AV99">
        <v>800.26730769230767</v>
      </c>
      <c r="AW99">
        <v>1145.1500000000001</v>
      </c>
      <c r="AX99">
        <f t="shared" si="119"/>
        <v>0.30116813719398539</v>
      </c>
      <c r="AY99">
        <v>0.5</v>
      </c>
      <c r="AZ99">
        <f t="shared" si="120"/>
        <v>1513.033199651225</v>
      </c>
      <c r="BA99">
        <f t="shared" si="121"/>
        <v>33.954603770389248</v>
      </c>
      <c r="BB99">
        <f t="shared" si="122"/>
        <v>227.83869512580742</v>
      </c>
      <c r="BC99">
        <f t="shared" si="123"/>
        <v>2.2697309679470933E-2</v>
      </c>
      <c r="BD99">
        <f t="shared" si="124"/>
        <v>-0.18064096406584298</v>
      </c>
      <c r="BE99">
        <f t="shared" si="125"/>
        <v>219.51884554165878</v>
      </c>
      <c r="BF99" t="s">
        <v>827</v>
      </c>
      <c r="BG99">
        <v>581.01</v>
      </c>
      <c r="BH99">
        <f t="shared" si="126"/>
        <v>581.01</v>
      </c>
      <c r="BI99">
        <f t="shared" si="127"/>
        <v>0.49263415273108335</v>
      </c>
      <c r="BJ99">
        <f t="shared" si="128"/>
        <v>0.61134238364181293</v>
      </c>
      <c r="BK99">
        <f t="shared" si="129"/>
        <v>-0.5789900889780818</v>
      </c>
      <c r="BL99">
        <f t="shared" si="130"/>
        <v>0.36904309189623447</v>
      </c>
      <c r="BM99">
        <f t="shared" si="131"/>
        <v>-0.28427807694661816</v>
      </c>
      <c r="BN99">
        <f t="shared" si="132"/>
        <v>0.44384674333878693</v>
      </c>
      <c r="BO99">
        <f t="shared" si="133"/>
        <v>0.55615325666121307</v>
      </c>
      <c r="BP99">
        <v>560</v>
      </c>
      <c r="BQ99">
        <v>300</v>
      </c>
      <c r="BR99">
        <v>300</v>
      </c>
      <c r="BS99">
        <v>300</v>
      </c>
      <c r="BT99">
        <v>10162.6</v>
      </c>
      <c r="BU99">
        <v>1076.94</v>
      </c>
      <c r="BV99">
        <v>-6.9368199999999998E-3</v>
      </c>
      <c r="BW99">
        <v>0.92</v>
      </c>
      <c r="BX99" t="s">
        <v>403</v>
      </c>
      <c r="BY99" t="s">
        <v>403</v>
      </c>
      <c r="BZ99" t="s">
        <v>403</v>
      </c>
      <c r="CA99" t="s">
        <v>403</v>
      </c>
      <c r="CB99" t="s">
        <v>403</v>
      </c>
      <c r="CC99" t="s">
        <v>403</v>
      </c>
      <c r="CD99" t="s">
        <v>403</v>
      </c>
      <c r="CE99" t="s">
        <v>403</v>
      </c>
      <c r="CF99" t="s">
        <v>403</v>
      </c>
      <c r="CG99" t="s">
        <v>403</v>
      </c>
      <c r="CH99">
        <f t="shared" si="134"/>
        <v>1799.82</v>
      </c>
      <c r="CI99">
        <f t="shared" si="135"/>
        <v>1513.033199651225</v>
      </c>
      <c r="CJ99">
        <f t="shared" si="136"/>
        <v>0.84065806561279743</v>
      </c>
      <c r="CK99">
        <f t="shared" si="137"/>
        <v>0.19131613122559504</v>
      </c>
      <c r="CL99">
        <v>6</v>
      </c>
      <c r="CM99">
        <v>0.5</v>
      </c>
      <c r="CN99" t="s">
        <v>404</v>
      </c>
      <c r="CO99">
        <v>2</v>
      </c>
      <c r="CP99">
        <v>1657476560</v>
      </c>
      <c r="CQ99">
        <v>1154.73</v>
      </c>
      <c r="CR99">
        <v>1199.9100000000001</v>
      </c>
      <c r="CS99">
        <v>22.7544</v>
      </c>
      <c r="CT99">
        <v>18.995100000000001</v>
      </c>
      <c r="CU99">
        <v>1154.3800000000001</v>
      </c>
      <c r="CV99">
        <v>22.7437</v>
      </c>
      <c r="CW99">
        <v>500.09300000000002</v>
      </c>
      <c r="CX99">
        <v>99.376999999999995</v>
      </c>
      <c r="CY99">
        <v>0.100018</v>
      </c>
      <c r="CZ99">
        <v>28.0289</v>
      </c>
      <c r="DA99">
        <v>28.0229</v>
      </c>
      <c r="DB99">
        <v>999.9</v>
      </c>
      <c r="DC99">
        <v>0</v>
      </c>
      <c r="DD99">
        <v>0</v>
      </c>
      <c r="DE99">
        <v>9988.75</v>
      </c>
      <c r="DF99">
        <v>0</v>
      </c>
      <c r="DG99">
        <v>1900.02</v>
      </c>
      <c r="DH99">
        <v>-45.174399999999999</v>
      </c>
      <c r="DI99">
        <v>1181.6199999999999</v>
      </c>
      <c r="DJ99">
        <v>1223.1400000000001</v>
      </c>
      <c r="DK99">
        <v>3.7593100000000002</v>
      </c>
      <c r="DL99">
        <v>1199.9100000000001</v>
      </c>
      <c r="DM99">
        <v>18.995100000000001</v>
      </c>
      <c r="DN99">
        <v>2.2612700000000001</v>
      </c>
      <c r="DO99">
        <v>1.88768</v>
      </c>
      <c r="DP99">
        <v>19.403099999999998</v>
      </c>
      <c r="DQ99">
        <v>16.532399999999999</v>
      </c>
      <c r="DR99">
        <v>1799.82</v>
      </c>
      <c r="DS99">
        <v>0.97800299999999996</v>
      </c>
      <c r="DT99">
        <v>2.19974E-2</v>
      </c>
      <c r="DU99">
        <v>0</v>
      </c>
      <c r="DV99">
        <v>800.32299999999998</v>
      </c>
      <c r="DW99">
        <v>5.0005300000000004</v>
      </c>
      <c r="DX99">
        <v>15628</v>
      </c>
      <c r="DY99">
        <v>16033.7</v>
      </c>
      <c r="DZ99">
        <v>49.186999999999998</v>
      </c>
      <c r="EA99">
        <v>50.686999999999998</v>
      </c>
      <c r="EB99">
        <v>49.75</v>
      </c>
      <c r="EC99">
        <v>50.311999999999998</v>
      </c>
      <c r="ED99">
        <v>50.436999999999998</v>
      </c>
      <c r="EE99">
        <v>1755.34</v>
      </c>
      <c r="EF99">
        <v>39.479999999999997</v>
      </c>
      <c r="EG99">
        <v>0</v>
      </c>
      <c r="EH99">
        <v>188.79999995231631</v>
      </c>
      <c r="EI99">
        <v>0</v>
      </c>
      <c r="EJ99">
        <v>800.26730769230767</v>
      </c>
      <c r="EK99">
        <v>-1.4603076881698771</v>
      </c>
      <c r="EL99">
        <v>-8.6769231138551248</v>
      </c>
      <c r="EM99">
        <v>15630.123076923081</v>
      </c>
      <c r="EN99">
        <v>15</v>
      </c>
      <c r="EO99">
        <v>1657476447</v>
      </c>
      <c r="EP99" t="s">
        <v>828</v>
      </c>
      <c r="EQ99">
        <v>1657476443.5</v>
      </c>
      <c r="ER99">
        <v>1657476447</v>
      </c>
      <c r="ES99">
        <v>96</v>
      </c>
      <c r="ET99">
        <v>-0.109</v>
      </c>
      <c r="EU99">
        <v>3.0000000000000001E-3</v>
      </c>
      <c r="EV99">
        <v>0.35099999999999998</v>
      </c>
      <c r="EW99">
        <v>5.0000000000000001E-3</v>
      </c>
      <c r="EX99">
        <v>1200</v>
      </c>
      <c r="EY99">
        <v>18</v>
      </c>
      <c r="EZ99">
        <v>7.0000000000000007E-2</v>
      </c>
      <c r="FA99">
        <v>0.02</v>
      </c>
      <c r="FB99">
        <v>-45.179317073170743</v>
      </c>
      <c r="FC99">
        <v>0.8215045296168717</v>
      </c>
      <c r="FD99">
        <v>0.10160356461587949</v>
      </c>
      <c r="FE99">
        <v>0</v>
      </c>
      <c r="FF99">
        <v>3.866454390243903</v>
      </c>
      <c r="FG99">
        <v>-0.57572132404180532</v>
      </c>
      <c r="FH99">
        <v>5.8971334956734872E-2</v>
      </c>
      <c r="FI99">
        <v>0</v>
      </c>
      <c r="FJ99">
        <v>0</v>
      </c>
      <c r="FK99">
        <v>2</v>
      </c>
      <c r="FL99" t="s">
        <v>475</v>
      </c>
      <c r="FM99">
        <v>3.11863</v>
      </c>
      <c r="FN99">
        <v>2.7382499999999999</v>
      </c>
      <c r="FO99">
        <v>0.18482799999999999</v>
      </c>
      <c r="FP99">
        <v>0.18915799999999999</v>
      </c>
      <c r="FQ99">
        <v>0.103672</v>
      </c>
      <c r="FR99">
        <v>9.1281699999999993E-2</v>
      </c>
      <c r="FS99">
        <v>19519.900000000001</v>
      </c>
      <c r="FT99">
        <v>20129.900000000001</v>
      </c>
      <c r="FU99">
        <v>23806.400000000001</v>
      </c>
      <c r="FV99">
        <v>25137.599999999999</v>
      </c>
      <c r="FW99">
        <v>30757.9</v>
      </c>
      <c r="FX99">
        <v>32049.200000000001</v>
      </c>
      <c r="FY99">
        <v>37953</v>
      </c>
      <c r="FZ99">
        <v>39121</v>
      </c>
      <c r="GA99">
        <v>2.14967</v>
      </c>
      <c r="GB99">
        <v>1.77475</v>
      </c>
      <c r="GC99">
        <v>-2.8915699999999999E-2</v>
      </c>
      <c r="GD99">
        <v>0</v>
      </c>
      <c r="GE99">
        <v>28.494800000000001</v>
      </c>
      <c r="GF99">
        <v>999.9</v>
      </c>
      <c r="GG99">
        <v>44</v>
      </c>
      <c r="GH99">
        <v>39.799999999999997</v>
      </c>
      <c r="GI99">
        <v>32.477600000000002</v>
      </c>
      <c r="GJ99">
        <v>61.8504</v>
      </c>
      <c r="GK99">
        <v>26.169899999999998</v>
      </c>
      <c r="GL99">
        <v>1</v>
      </c>
      <c r="GM99">
        <v>0.51603399999999999</v>
      </c>
      <c r="GN99">
        <v>4.0242699999999996</v>
      </c>
      <c r="GO99">
        <v>20.273</v>
      </c>
      <c r="GP99">
        <v>5.2529300000000001</v>
      </c>
      <c r="GQ99">
        <v>12.0099</v>
      </c>
      <c r="GR99">
        <v>4.9794</v>
      </c>
      <c r="GS99">
        <v>3.2930000000000001</v>
      </c>
      <c r="GT99">
        <v>9999</v>
      </c>
      <c r="GU99">
        <v>9999</v>
      </c>
      <c r="GV99">
        <v>9999</v>
      </c>
      <c r="GW99">
        <v>999.9</v>
      </c>
      <c r="GX99">
        <v>1.8760699999999999</v>
      </c>
      <c r="GY99">
        <v>1.8769899999999999</v>
      </c>
      <c r="GZ99">
        <v>1.8831899999999999</v>
      </c>
      <c r="HA99">
        <v>1.88629</v>
      </c>
      <c r="HB99">
        <v>1.87714</v>
      </c>
      <c r="HC99">
        <v>1.88364</v>
      </c>
      <c r="HD99">
        <v>1.88263</v>
      </c>
      <c r="HE99">
        <v>1.88601</v>
      </c>
      <c r="HF99">
        <v>5</v>
      </c>
      <c r="HG99">
        <v>0</v>
      </c>
      <c r="HH99">
        <v>0</v>
      </c>
      <c r="HI99">
        <v>0</v>
      </c>
      <c r="HJ99" t="s">
        <v>407</v>
      </c>
      <c r="HK99" t="s">
        <v>408</v>
      </c>
      <c r="HL99" t="s">
        <v>409</v>
      </c>
      <c r="HM99" t="s">
        <v>409</v>
      </c>
      <c r="HN99" t="s">
        <v>409</v>
      </c>
      <c r="HO99" t="s">
        <v>409</v>
      </c>
      <c r="HP99">
        <v>0</v>
      </c>
      <c r="HQ99">
        <v>100</v>
      </c>
      <c r="HR99">
        <v>100</v>
      </c>
      <c r="HS99">
        <v>0.35</v>
      </c>
      <c r="HT99">
        <v>1.0699999999999999E-2</v>
      </c>
      <c r="HU99">
        <v>0.92563537333696755</v>
      </c>
      <c r="HV99">
        <v>-1.525366800250961E-3</v>
      </c>
      <c r="HW99">
        <v>1.461931187239696E-6</v>
      </c>
      <c r="HX99">
        <v>-4.9129200544651127E-10</v>
      </c>
      <c r="HY99">
        <v>-3.8170157520457042E-2</v>
      </c>
      <c r="HZ99">
        <v>1.0304401366260089E-2</v>
      </c>
      <c r="IA99">
        <v>-7.4986175083245816E-4</v>
      </c>
      <c r="IB99">
        <v>1.7208249193675381E-5</v>
      </c>
      <c r="IC99">
        <v>3</v>
      </c>
      <c r="ID99">
        <v>2175</v>
      </c>
      <c r="IE99">
        <v>1</v>
      </c>
      <c r="IF99">
        <v>24</v>
      </c>
      <c r="IG99">
        <v>1.9</v>
      </c>
      <c r="IH99">
        <v>1.9</v>
      </c>
      <c r="II99">
        <v>2.4548299999999998</v>
      </c>
      <c r="IJ99">
        <v>2.6904300000000001</v>
      </c>
      <c r="IK99">
        <v>1.6015600000000001</v>
      </c>
      <c r="IL99">
        <v>2.34497</v>
      </c>
      <c r="IM99">
        <v>1.5502899999999999</v>
      </c>
      <c r="IN99">
        <v>2.4133300000000002</v>
      </c>
      <c r="IO99">
        <v>43.5627</v>
      </c>
      <c r="IP99">
        <v>24.087499999999999</v>
      </c>
      <c r="IQ99">
        <v>18</v>
      </c>
      <c r="IR99">
        <v>599.78399999999999</v>
      </c>
      <c r="IS99">
        <v>395.08300000000003</v>
      </c>
      <c r="IT99">
        <v>24.203399999999998</v>
      </c>
      <c r="IU99">
        <v>33.430900000000001</v>
      </c>
      <c r="IV99">
        <v>30.000599999999999</v>
      </c>
      <c r="IW99">
        <v>33.264000000000003</v>
      </c>
      <c r="IX99">
        <v>33.260899999999999</v>
      </c>
      <c r="IY99">
        <v>49.139800000000001</v>
      </c>
      <c r="IZ99">
        <v>46.749499999999998</v>
      </c>
      <c r="JA99">
        <v>0</v>
      </c>
      <c r="JB99">
        <v>24.174700000000001</v>
      </c>
      <c r="JC99">
        <v>1200</v>
      </c>
      <c r="JD99">
        <v>19.100100000000001</v>
      </c>
      <c r="JE99">
        <v>98.986400000000003</v>
      </c>
      <c r="JF99">
        <v>99.001599999999996</v>
      </c>
    </row>
    <row r="100" spans="1:266" x14ac:dyDescent="0.25">
      <c r="A100">
        <v>84</v>
      </c>
      <c r="B100">
        <v>1657476749.5</v>
      </c>
      <c r="C100">
        <v>14664</v>
      </c>
      <c r="D100" t="s">
        <v>829</v>
      </c>
      <c r="E100" t="s">
        <v>830</v>
      </c>
      <c r="F100" t="s">
        <v>396</v>
      </c>
      <c r="G100" t="s">
        <v>397</v>
      </c>
      <c r="H100" t="s">
        <v>755</v>
      </c>
      <c r="I100" t="s">
        <v>495</v>
      </c>
      <c r="J100" t="s">
        <v>583</v>
      </c>
      <c r="K100">
        <v>1657476749.5</v>
      </c>
      <c r="L100">
        <f t="shared" si="92"/>
        <v>1.8741493290496201E-3</v>
      </c>
      <c r="M100">
        <f t="shared" si="93"/>
        <v>1.8741493290496201</v>
      </c>
      <c r="N100">
        <f t="shared" si="94"/>
        <v>33.833074113011101</v>
      </c>
      <c r="O100">
        <f t="shared" si="95"/>
        <v>1456.16</v>
      </c>
      <c r="P100">
        <f t="shared" si="96"/>
        <v>962.51712700757787</v>
      </c>
      <c r="Q100">
        <f t="shared" si="97"/>
        <v>95.734053953299949</v>
      </c>
      <c r="R100">
        <f t="shared" si="98"/>
        <v>144.83285137796801</v>
      </c>
      <c r="S100">
        <f t="shared" si="99"/>
        <v>0.11927650783728949</v>
      </c>
      <c r="T100">
        <f t="shared" si="100"/>
        <v>2.9197545404731735</v>
      </c>
      <c r="U100">
        <f t="shared" si="101"/>
        <v>0.11663417963004023</v>
      </c>
      <c r="V100">
        <f t="shared" si="102"/>
        <v>7.3128889619256593E-2</v>
      </c>
      <c r="W100">
        <f t="shared" si="103"/>
        <v>344.38149930272397</v>
      </c>
      <c r="X100">
        <f t="shared" si="104"/>
        <v>29.464518367198387</v>
      </c>
      <c r="Y100">
        <f t="shared" si="105"/>
        <v>28.036300000000001</v>
      </c>
      <c r="Z100">
        <f t="shared" si="106"/>
        <v>3.802877604717402</v>
      </c>
      <c r="AA100">
        <f t="shared" si="107"/>
        <v>59.665815810922162</v>
      </c>
      <c r="AB100">
        <f t="shared" si="108"/>
        <v>2.2533157400065003</v>
      </c>
      <c r="AC100">
        <f t="shared" si="109"/>
        <v>3.7765606811564258</v>
      </c>
      <c r="AD100">
        <f t="shared" si="110"/>
        <v>1.5495618647109017</v>
      </c>
      <c r="AE100">
        <f t="shared" si="111"/>
        <v>-82.649985411088252</v>
      </c>
      <c r="AF100">
        <f t="shared" si="112"/>
        <v>-18.747507988211304</v>
      </c>
      <c r="AG100">
        <f t="shared" si="113"/>
        <v>-1.3992885310313399</v>
      </c>
      <c r="AH100">
        <f t="shared" si="114"/>
        <v>241.58471737239304</v>
      </c>
      <c r="AI100">
        <v>0</v>
      </c>
      <c r="AJ100">
        <v>0</v>
      </c>
      <c r="AK100">
        <f t="shared" si="115"/>
        <v>1</v>
      </c>
      <c r="AL100">
        <f t="shared" si="116"/>
        <v>0</v>
      </c>
      <c r="AM100">
        <f t="shared" si="117"/>
        <v>52420.467042878714</v>
      </c>
      <c r="AN100" t="s">
        <v>400</v>
      </c>
      <c r="AO100">
        <v>12165.1</v>
      </c>
      <c r="AP100">
        <v>210.61769230769229</v>
      </c>
      <c r="AQ100">
        <v>938.28899999999999</v>
      </c>
      <c r="AR100">
        <f t="shared" si="118"/>
        <v>0.77553004212167864</v>
      </c>
      <c r="AS100">
        <v>-0.38717931741538342</v>
      </c>
      <c r="AT100" t="s">
        <v>831</v>
      </c>
      <c r="AU100">
        <v>10160.4</v>
      </c>
      <c r="AV100">
        <v>791.52073076923079</v>
      </c>
      <c r="AW100">
        <v>1138.73</v>
      </c>
      <c r="AX100">
        <f t="shared" si="119"/>
        <v>0.30490921397589354</v>
      </c>
      <c r="AY100">
        <v>0.5</v>
      </c>
      <c r="AZ100">
        <f t="shared" si="120"/>
        <v>1513.242899651362</v>
      </c>
      <c r="BA100">
        <f t="shared" si="121"/>
        <v>33.833074113011101</v>
      </c>
      <c r="BB100">
        <f t="shared" si="122"/>
        <v>230.70085154364938</v>
      </c>
      <c r="BC100">
        <f t="shared" si="123"/>
        <v>2.2613853624101281E-2</v>
      </c>
      <c r="BD100">
        <f t="shared" si="124"/>
        <v>-0.17602153276018023</v>
      </c>
      <c r="BE100">
        <f t="shared" si="125"/>
        <v>219.28185751769439</v>
      </c>
      <c r="BF100" t="s">
        <v>832</v>
      </c>
      <c r="BG100">
        <v>576.95000000000005</v>
      </c>
      <c r="BH100">
        <f t="shared" si="126"/>
        <v>576.95000000000005</v>
      </c>
      <c r="BI100">
        <f t="shared" si="127"/>
        <v>0.49333907071913441</v>
      </c>
      <c r="BJ100">
        <f t="shared" si="128"/>
        <v>0.61805202967490702</v>
      </c>
      <c r="BK100">
        <f t="shared" si="129"/>
        <v>-0.55471731531885593</v>
      </c>
      <c r="BL100">
        <f t="shared" si="130"/>
        <v>0.37410264507113694</v>
      </c>
      <c r="BM100">
        <f t="shared" si="131"/>
        <v>-0.27545541219107067</v>
      </c>
      <c r="BN100">
        <f t="shared" si="132"/>
        <v>0.45050635398316635</v>
      </c>
      <c r="BO100">
        <f t="shared" si="133"/>
        <v>0.54949364601683359</v>
      </c>
      <c r="BP100">
        <v>562</v>
      </c>
      <c r="BQ100">
        <v>300</v>
      </c>
      <c r="BR100">
        <v>300</v>
      </c>
      <c r="BS100">
        <v>300</v>
      </c>
      <c r="BT100">
        <v>10160.4</v>
      </c>
      <c r="BU100">
        <v>1067.5</v>
      </c>
      <c r="BV100">
        <v>-6.9352199999999998E-3</v>
      </c>
      <c r="BW100">
        <v>1.03</v>
      </c>
      <c r="BX100" t="s">
        <v>403</v>
      </c>
      <c r="BY100" t="s">
        <v>403</v>
      </c>
      <c r="BZ100" t="s">
        <v>403</v>
      </c>
      <c r="CA100" t="s">
        <v>403</v>
      </c>
      <c r="CB100" t="s">
        <v>403</v>
      </c>
      <c r="CC100" t="s">
        <v>403</v>
      </c>
      <c r="CD100" t="s">
        <v>403</v>
      </c>
      <c r="CE100" t="s">
        <v>403</v>
      </c>
      <c r="CF100" t="s">
        <v>403</v>
      </c>
      <c r="CG100" t="s">
        <v>403</v>
      </c>
      <c r="CH100">
        <f t="shared" si="134"/>
        <v>1800.07</v>
      </c>
      <c r="CI100">
        <f t="shared" si="135"/>
        <v>1513.242899651362</v>
      </c>
      <c r="CJ100">
        <f t="shared" si="136"/>
        <v>0.84065780755824049</v>
      </c>
      <c r="CK100">
        <f t="shared" si="137"/>
        <v>0.19131561511648101</v>
      </c>
      <c r="CL100">
        <v>6</v>
      </c>
      <c r="CM100">
        <v>0.5</v>
      </c>
      <c r="CN100" t="s">
        <v>404</v>
      </c>
      <c r="CO100">
        <v>2</v>
      </c>
      <c r="CP100">
        <v>1657476749.5</v>
      </c>
      <c r="CQ100">
        <v>1456.16</v>
      </c>
      <c r="CR100">
        <v>1500.03</v>
      </c>
      <c r="CS100">
        <v>22.655000000000001</v>
      </c>
      <c r="CT100">
        <v>20.4572</v>
      </c>
      <c r="CU100">
        <v>1455.78</v>
      </c>
      <c r="CV100">
        <v>22.6431</v>
      </c>
      <c r="CW100">
        <v>500.05200000000002</v>
      </c>
      <c r="CX100">
        <v>99.362200000000001</v>
      </c>
      <c r="CY100">
        <v>9.9982299999999996E-2</v>
      </c>
      <c r="CZ100">
        <v>27.917200000000001</v>
      </c>
      <c r="DA100">
        <v>28.036300000000001</v>
      </c>
      <c r="DB100">
        <v>999.9</v>
      </c>
      <c r="DC100">
        <v>0</v>
      </c>
      <c r="DD100">
        <v>0</v>
      </c>
      <c r="DE100">
        <v>10008.1</v>
      </c>
      <c r="DF100">
        <v>0</v>
      </c>
      <c r="DG100">
        <v>1897.1</v>
      </c>
      <c r="DH100">
        <v>-43.871099999999998</v>
      </c>
      <c r="DI100">
        <v>1489.92</v>
      </c>
      <c r="DJ100">
        <v>1531.36</v>
      </c>
      <c r="DK100">
        <v>2.1978200000000001</v>
      </c>
      <c r="DL100">
        <v>1500.03</v>
      </c>
      <c r="DM100">
        <v>20.4572</v>
      </c>
      <c r="DN100">
        <v>2.2510500000000002</v>
      </c>
      <c r="DO100">
        <v>2.03267</v>
      </c>
      <c r="DP100">
        <v>19.330400000000001</v>
      </c>
      <c r="DQ100">
        <v>17.7012</v>
      </c>
      <c r="DR100">
        <v>1800.07</v>
      </c>
      <c r="DS100">
        <v>0.97801000000000005</v>
      </c>
      <c r="DT100">
        <v>2.1990300000000001E-2</v>
      </c>
      <c r="DU100">
        <v>0</v>
      </c>
      <c r="DV100">
        <v>791.649</v>
      </c>
      <c r="DW100">
        <v>5.0005300000000004</v>
      </c>
      <c r="DX100">
        <v>15492.2</v>
      </c>
      <c r="DY100">
        <v>16035.9</v>
      </c>
      <c r="DZ100">
        <v>49.5</v>
      </c>
      <c r="EA100">
        <v>51</v>
      </c>
      <c r="EB100">
        <v>50.125</v>
      </c>
      <c r="EC100">
        <v>50.625</v>
      </c>
      <c r="ED100">
        <v>50.686999999999998</v>
      </c>
      <c r="EE100">
        <v>1755.6</v>
      </c>
      <c r="EF100">
        <v>39.47</v>
      </c>
      <c r="EG100">
        <v>0</v>
      </c>
      <c r="EH100">
        <v>188.79999995231631</v>
      </c>
      <c r="EI100">
        <v>0</v>
      </c>
      <c r="EJ100">
        <v>791.52073076923079</v>
      </c>
      <c r="EK100">
        <v>0.85972649864358952</v>
      </c>
      <c r="EL100">
        <v>34.314529931550567</v>
      </c>
      <c r="EM100">
        <v>15487.75</v>
      </c>
      <c r="EN100">
        <v>15</v>
      </c>
      <c r="EO100">
        <v>1657476633.5</v>
      </c>
      <c r="EP100" t="s">
        <v>833</v>
      </c>
      <c r="EQ100">
        <v>1657476633</v>
      </c>
      <c r="ER100">
        <v>1657476633.5</v>
      </c>
      <c r="ES100">
        <v>97</v>
      </c>
      <c r="ET100">
        <v>9.6000000000000002E-2</v>
      </c>
      <c r="EU100">
        <v>1E-3</v>
      </c>
      <c r="EV100">
        <v>0.36299999999999999</v>
      </c>
      <c r="EW100">
        <v>7.0000000000000001E-3</v>
      </c>
      <c r="EX100">
        <v>1500</v>
      </c>
      <c r="EY100">
        <v>19</v>
      </c>
      <c r="EZ100">
        <v>7.0000000000000007E-2</v>
      </c>
      <c r="FA100">
        <v>0.03</v>
      </c>
      <c r="FB100">
        <v>-44.035552499999987</v>
      </c>
      <c r="FC100">
        <v>0.38851294559105798</v>
      </c>
      <c r="FD100">
        <v>0.1179203099289937</v>
      </c>
      <c r="FE100">
        <v>1</v>
      </c>
      <c r="FF100">
        <v>2.2506835000000001</v>
      </c>
      <c r="FG100">
        <v>-0.56510296435272511</v>
      </c>
      <c r="FH100">
        <v>5.8572093207857973E-2</v>
      </c>
      <c r="FI100">
        <v>0</v>
      </c>
      <c r="FJ100">
        <v>1</v>
      </c>
      <c r="FK100">
        <v>2</v>
      </c>
      <c r="FL100" t="s">
        <v>499</v>
      </c>
      <c r="FM100">
        <v>3.1187299999999998</v>
      </c>
      <c r="FN100">
        <v>2.7383799999999998</v>
      </c>
      <c r="FO100">
        <v>0.212868</v>
      </c>
      <c r="FP100">
        <v>0.21655099999999999</v>
      </c>
      <c r="FQ100">
        <v>0.10331799999999999</v>
      </c>
      <c r="FR100">
        <v>9.62615E-2</v>
      </c>
      <c r="FS100">
        <v>18845.099999999999</v>
      </c>
      <c r="FT100">
        <v>19446.599999999999</v>
      </c>
      <c r="FU100">
        <v>23804.9</v>
      </c>
      <c r="FV100">
        <v>25136.6</v>
      </c>
      <c r="FW100">
        <v>30768</v>
      </c>
      <c r="FX100">
        <v>31872.5</v>
      </c>
      <c r="FY100">
        <v>37950.6</v>
      </c>
      <c r="FZ100">
        <v>39119.9</v>
      </c>
      <c r="GA100">
        <v>2.1481300000000001</v>
      </c>
      <c r="GB100">
        <v>1.77582</v>
      </c>
      <c r="GC100">
        <v>-2.5220200000000002E-2</v>
      </c>
      <c r="GD100">
        <v>0</v>
      </c>
      <c r="GE100">
        <v>28.447900000000001</v>
      </c>
      <c r="GF100">
        <v>999.9</v>
      </c>
      <c r="GG100">
        <v>43.5</v>
      </c>
      <c r="GH100">
        <v>39.9</v>
      </c>
      <c r="GI100">
        <v>32.281700000000001</v>
      </c>
      <c r="GJ100">
        <v>61.820399999999999</v>
      </c>
      <c r="GK100">
        <v>26.3261</v>
      </c>
      <c r="GL100">
        <v>1</v>
      </c>
      <c r="GM100">
        <v>0.52187499999999998</v>
      </c>
      <c r="GN100">
        <v>4.5114700000000001</v>
      </c>
      <c r="GO100">
        <v>20.261199999999999</v>
      </c>
      <c r="GP100">
        <v>5.2524800000000003</v>
      </c>
      <c r="GQ100">
        <v>12.0099</v>
      </c>
      <c r="GR100">
        <v>4.9792500000000004</v>
      </c>
      <c r="GS100">
        <v>3.2930000000000001</v>
      </c>
      <c r="GT100">
        <v>9999</v>
      </c>
      <c r="GU100">
        <v>9999</v>
      </c>
      <c r="GV100">
        <v>9999</v>
      </c>
      <c r="GW100">
        <v>999.9</v>
      </c>
      <c r="GX100">
        <v>1.8760699999999999</v>
      </c>
      <c r="GY100">
        <v>1.8769899999999999</v>
      </c>
      <c r="GZ100">
        <v>1.8832100000000001</v>
      </c>
      <c r="HA100">
        <v>1.88629</v>
      </c>
      <c r="HB100">
        <v>1.87714</v>
      </c>
      <c r="HC100">
        <v>1.88368</v>
      </c>
      <c r="HD100">
        <v>1.8826000000000001</v>
      </c>
      <c r="HE100">
        <v>1.88601</v>
      </c>
      <c r="HF100">
        <v>5</v>
      </c>
      <c r="HG100">
        <v>0</v>
      </c>
      <c r="HH100">
        <v>0</v>
      </c>
      <c r="HI100">
        <v>0</v>
      </c>
      <c r="HJ100" t="s">
        <v>407</v>
      </c>
      <c r="HK100" t="s">
        <v>408</v>
      </c>
      <c r="HL100" t="s">
        <v>409</v>
      </c>
      <c r="HM100" t="s">
        <v>409</v>
      </c>
      <c r="HN100" t="s">
        <v>409</v>
      </c>
      <c r="HO100" t="s">
        <v>409</v>
      </c>
      <c r="HP100">
        <v>0</v>
      </c>
      <c r="HQ100">
        <v>100</v>
      </c>
      <c r="HR100">
        <v>100</v>
      </c>
      <c r="HS100">
        <v>0.38</v>
      </c>
      <c r="HT100">
        <v>1.1900000000000001E-2</v>
      </c>
      <c r="HU100">
        <v>1.019984891895745</v>
      </c>
      <c r="HV100">
        <v>-1.525366800250961E-3</v>
      </c>
      <c r="HW100">
        <v>1.461931187239696E-6</v>
      </c>
      <c r="HX100">
        <v>-4.9129200544651127E-10</v>
      </c>
      <c r="HY100">
        <v>-3.6741306277412671E-2</v>
      </c>
      <c r="HZ100">
        <v>1.0304401366260089E-2</v>
      </c>
      <c r="IA100">
        <v>-7.4986175083245816E-4</v>
      </c>
      <c r="IB100">
        <v>1.7208249193675381E-5</v>
      </c>
      <c r="IC100">
        <v>3</v>
      </c>
      <c r="ID100">
        <v>2175</v>
      </c>
      <c r="IE100">
        <v>1</v>
      </c>
      <c r="IF100">
        <v>24</v>
      </c>
      <c r="IG100">
        <v>1.9</v>
      </c>
      <c r="IH100">
        <v>1.9</v>
      </c>
      <c r="II100">
        <v>2.95044</v>
      </c>
      <c r="IJ100">
        <v>2.6879900000000001</v>
      </c>
      <c r="IK100">
        <v>1.6015600000000001</v>
      </c>
      <c r="IL100">
        <v>2.34375</v>
      </c>
      <c r="IM100">
        <v>1.5502899999999999</v>
      </c>
      <c r="IN100">
        <v>2.3339799999999999</v>
      </c>
      <c r="IO100">
        <v>43.754300000000001</v>
      </c>
      <c r="IP100">
        <v>24.078700000000001</v>
      </c>
      <c r="IQ100">
        <v>18</v>
      </c>
      <c r="IR100">
        <v>599.22799999999995</v>
      </c>
      <c r="IS100">
        <v>396.14499999999998</v>
      </c>
      <c r="IT100">
        <v>23.778600000000001</v>
      </c>
      <c r="IU100">
        <v>33.508899999999997</v>
      </c>
      <c r="IV100">
        <v>30.000299999999999</v>
      </c>
      <c r="IW100">
        <v>33.323599999999999</v>
      </c>
      <c r="IX100">
        <v>33.320500000000003</v>
      </c>
      <c r="IY100">
        <v>59.054200000000002</v>
      </c>
      <c r="IZ100">
        <v>42.040300000000002</v>
      </c>
      <c r="JA100">
        <v>0</v>
      </c>
      <c r="JB100">
        <v>23.737400000000001</v>
      </c>
      <c r="JC100">
        <v>1500</v>
      </c>
      <c r="JD100">
        <v>20.5396</v>
      </c>
      <c r="JE100">
        <v>98.9803</v>
      </c>
      <c r="JF100">
        <v>98.998400000000004</v>
      </c>
    </row>
    <row r="101" spans="1:266" x14ac:dyDescent="0.25">
      <c r="A101">
        <v>85</v>
      </c>
      <c r="B101">
        <v>1657476939</v>
      </c>
      <c r="C101">
        <v>14853.5</v>
      </c>
      <c r="D101" t="s">
        <v>834</v>
      </c>
      <c r="E101" t="s">
        <v>835</v>
      </c>
      <c r="F101" t="s">
        <v>396</v>
      </c>
      <c r="G101" t="s">
        <v>397</v>
      </c>
      <c r="H101" t="s">
        <v>755</v>
      </c>
      <c r="I101" t="s">
        <v>495</v>
      </c>
      <c r="J101" t="s">
        <v>583</v>
      </c>
      <c r="K101">
        <v>1657476939</v>
      </c>
      <c r="L101">
        <f t="shared" si="92"/>
        <v>1.0796595015082943E-3</v>
      </c>
      <c r="M101">
        <f t="shared" si="93"/>
        <v>1.0796595015082944</v>
      </c>
      <c r="N101">
        <f t="shared" si="94"/>
        <v>33.043497474663162</v>
      </c>
      <c r="O101">
        <f t="shared" si="95"/>
        <v>1758.23</v>
      </c>
      <c r="P101">
        <f t="shared" si="96"/>
        <v>935.14896322653988</v>
      </c>
      <c r="Q101">
        <f t="shared" si="97"/>
        <v>93.009694252207368</v>
      </c>
      <c r="R101">
        <f t="shared" si="98"/>
        <v>174.87313909948998</v>
      </c>
      <c r="S101">
        <f t="shared" si="99"/>
        <v>6.7800442376668643E-2</v>
      </c>
      <c r="T101">
        <f t="shared" si="100"/>
        <v>2.9190665574501318</v>
      </c>
      <c r="U101">
        <f t="shared" si="101"/>
        <v>6.693757895856263E-2</v>
      </c>
      <c r="V101">
        <f t="shared" si="102"/>
        <v>4.1912596728386389E-2</v>
      </c>
      <c r="W101">
        <f t="shared" si="103"/>
        <v>344.37379930217463</v>
      </c>
      <c r="X101">
        <f t="shared" si="104"/>
        <v>29.581201631751242</v>
      </c>
      <c r="Y101">
        <f t="shared" si="105"/>
        <v>28.039400000000001</v>
      </c>
      <c r="Z101">
        <f t="shared" si="106"/>
        <v>3.8035647269870148</v>
      </c>
      <c r="AA101">
        <f t="shared" si="107"/>
        <v>59.845590616905284</v>
      </c>
      <c r="AB101">
        <f t="shared" si="108"/>
        <v>2.2481486989468</v>
      </c>
      <c r="AC101">
        <f t="shared" si="109"/>
        <v>3.7565820234577805</v>
      </c>
      <c r="AD101">
        <f t="shared" si="110"/>
        <v>1.5554160280402147</v>
      </c>
      <c r="AE101">
        <f t="shared" si="111"/>
        <v>-47.612984016515774</v>
      </c>
      <c r="AF101">
        <f t="shared" si="112"/>
        <v>-33.536125831863217</v>
      </c>
      <c r="AG101">
        <f t="shared" si="113"/>
        <v>-2.5025856491186276</v>
      </c>
      <c r="AH101">
        <f t="shared" si="114"/>
        <v>260.72210380467703</v>
      </c>
      <c r="AI101">
        <v>0</v>
      </c>
      <c r="AJ101">
        <v>0</v>
      </c>
      <c r="AK101">
        <f t="shared" si="115"/>
        <v>1</v>
      </c>
      <c r="AL101">
        <f t="shared" si="116"/>
        <v>0</v>
      </c>
      <c r="AM101">
        <f t="shared" si="117"/>
        <v>52416.502861742068</v>
      </c>
      <c r="AN101" t="s">
        <v>400</v>
      </c>
      <c r="AO101">
        <v>12165.1</v>
      </c>
      <c r="AP101">
        <v>210.61769230769229</v>
      </c>
      <c r="AQ101">
        <v>938.28899999999999</v>
      </c>
      <c r="AR101">
        <f t="shared" si="118"/>
        <v>0.77553004212167864</v>
      </c>
      <c r="AS101">
        <v>-0.38717931741538342</v>
      </c>
      <c r="AT101" t="s">
        <v>836</v>
      </c>
      <c r="AU101">
        <v>10158.4</v>
      </c>
      <c r="AV101">
        <v>789.85288000000003</v>
      </c>
      <c r="AW101">
        <v>1145.75</v>
      </c>
      <c r="AX101">
        <f t="shared" si="119"/>
        <v>0.31062371372463449</v>
      </c>
      <c r="AY101">
        <v>0.5</v>
      </c>
      <c r="AZ101">
        <f t="shared" si="120"/>
        <v>1513.2017996510872</v>
      </c>
      <c r="BA101">
        <f t="shared" si="121"/>
        <v>33.043497474663162</v>
      </c>
      <c r="BB101">
        <f t="shared" si="122"/>
        <v>235.0181813112105</v>
      </c>
      <c r="BC101">
        <f t="shared" si="123"/>
        <v>2.2092675808201498E-2</v>
      </c>
      <c r="BD101">
        <f t="shared" si="124"/>
        <v>-0.18107004145756056</v>
      </c>
      <c r="BE101">
        <f t="shared" si="125"/>
        <v>219.54088425450064</v>
      </c>
      <c r="BF101" t="s">
        <v>837</v>
      </c>
      <c r="BG101">
        <v>576.15</v>
      </c>
      <c r="BH101">
        <f t="shared" si="126"/>
        <v>576.15</v>
      </c>
      <c r="BI101">
        <f t="shared" si="127"/>
        <v>0.49714161029893089</v>
      </c>
      <c r="BJ101">
        <f t="shared" si="128"/>
        <v>0.62481938202247189</v>
      </c>
      <c r="BK101">
        <f t="shared" si="129"/>
        <v>-0.57287671308530708</v>
      </c>
      <c r="BL101">
        <f t="shared" si="130"/>
        <v>0.38058477615672648</v>
      </c>
      <c r="BM101">
        <f t="shared" si="131"/>
        <v>-0.28510262505461315</v>
      </c>
      <c r="BN101">
        <f t="shared" si="132"/>
        <v>0.45576802473929973</v>
      </c>
      <c r="BO101">
        <f t="shared" si="133"/>
        <v>0.54423197526070033</v>
      </c>
      <c r="BP101">
        <v>564</v>
      </c>
      <c r="BQ101">
        <v>300</v>
      </c>
      <c r="BR101">
        <v>300</v>
      </c>
      <c r="BS101">
        <v>300</v>
      </c>
      <c r="BT101">
        <v>10158.4</v>
      </c>
      <c r="BU101">
        <v>1068.56</v>
      </c>
      <c r="BV101">
        <v>-6.9338799999999999E-3</v>
      </c>
      <c r="BW101">
        <v>-0.54</v>
      </c>
      <c r="BX101" t="s">
        <v>403</v>
      </c>
      <c r="BY101" t="s">
        <v>403</v>
      </c>
      <c r="BZ101" t="s">
        <v>403</v>
      </c>
      <c r="CA101" t="s">
        <v>403</v>
      </c>
      <c r="CB101" t="s">
        <v>403</v>
      </c>
      <c r="CC101" t="s">
        <v>403</v>
      </c>
      <c r="CD101" t="s">
        <v>403</v>
      </c>
      <c r="CE101" t="s">
        <v>403</v>
      </c>
      <c r="CF101" t="s">
        <v>403</v>
      </c>
      <c r="CG101" t="s">
        <v>403</v>
      </c>
      <c r="CH101">
        <f t="shared" si="134"/>
        <v>1800.02</v>
      </c>
      <c r="CI101">
        <f t="shared" si="135"/>
        <v>1513.2017996510872</v>
      </c>
      <c r="CJ101">
        <f t="shared" si="136"/>
        <v>0.84065832582476152</v>
      </c>
      <c r="CK101">
        <f t="shared" si="137"/>
        <v>0.19131665164952313</v>
      </c>
      <c r="CL101">
        <v>6</v>
      </c>
      <c r="CM101">
        <v>0.5</v>
      </c>
      <c r="CN101" t="s">
        <v>404</v>
      </c>
      <c r="CO101">
        <v>2</v>
      </c>
      <c r="CP101">
        <v>1657476939</v>
      </c>
      <c r="CQ101">
        <v>1758.23</v>
      </c>
      <c r="CR101">
        <v>1800.15</v>
      </c>
      <c r="CS101">
        <v>22.6036</v>
      </c>
      <c r="CT101">
        <v>21.337599999999998</v>
      </c>
      <c r="CU101">
        <v>1758.41</v>
      </c>
      <c r="CV101">
        <v>22.593499999999999</v>
      </c>
      <c r="CW101">
        <v>500.12099999999998</v>
      </c>
      <c r="CX101">
        <v>99.359899999999996</v>
      </c>
      <c r="CY101">
        <v>9.9862999999999993E-2</v>
      </c>
      <c r="CZ101">
        <v>27.8263</v>
      </c>
      <c r="DA101">
        <v>28.039400000000001</v>
      </c>
      <c r="DB101">
        <v>999.9</v>
      </c>
      <c r="DC101">
        <v>0</v>
      </c>
      <c r="DD101">
        <v>0</v>
      </c>
      <c r="DE101">
        <v>10004.4</v>
      </c>
      <c r="DF101">
        <v>0</v>
      </c>
      <c r="DG101">
        <v>1897.18</v>
      </c>
      <c r="DH101">
        <v>-41.918199999999999</v>
      </c>
      <c r="DI101">
        <v>1798.89</v>
      </c>
      <c r="DJ101">
        <v>1839.4</v>
      </c>
      <c r="DK101">
        <v>1.2659800000000001</v>
      </c>
      <c r="DL101">
        <v>1800.15</v>
      </c>
      <c r="DM101">
        <v>21.337599999999998</v>
      </c>
      <c r="DN101">
        <v>2.2458900000000002</v>
      </c>
      <c r="DO101">
        <v>2.1201099999999999</v>
      </c>
      <c r="DP101">
        <v>19.293500000000002</v>
      </c>
      <c r="DQ101">
        <v>18.371099999999998</v>
      </c>
      <c r="DR101">
        <v>1800.02</v>
      </c>
      <c r="DS101">
        <v>0.977993</v>
      </c>
      <c r="DT101">
        <v>2.2007200000000001E-2</v>
      </c>
      <c r="DU101">
        <v>0</v>
      </c>
      <c r="DV101">
        <v>790.48500000000001</v>
      </c>
      <c r="DW101">
        <v>5.0005300000000004</v>
      </c>
      <c r="DX101">
        <v>15480</v>
      </c>
      <c r="DY101">
        <v>16035.4</v>
      </c>
      <c r="DZ101">
        <v>49.75</v>
      </c>
      <c r="EA101">
        <v>51.311999999999998</v>
      </c>
      <c r="EB101">
        <v>50.436999999999998</v>
      </c>
      <c r="EC101">
        <v>50.811999999999998</v>
      </c>
      <c r="ED101">
        <v>50.936999999999998</v>
      </c>
      <c r="EE101">
        <v>1755.52</v>
      </c>
      <c r="EF101">
        <v>39.5</v>
      </c>
      <c r="EG101">
        <v>0</v>
      </c>
      <c r="EH101">
        <v>189.39999985694891</v>
      </c>
      <c r="EI101">
        <v>0</v>
      </c>
      <c r="EJ101">
        <v>789.85288000000003</v>
      </c>
      <c r="EK101">
        <v>2.3646922933654859</v>
      </c>
      <c r="EL101">
        <v>45.515384690290759</v>
      </c>
      <c r="EM101">
        <v>15472.592000000001</v>
      </c>
      <c r="EN101">
        <v>15</v>
      </c>
      <c r="EO101">
        <v>1657476819</v>
      </c>
      <c r="EP101" t="s">
        <v>838</v>
      </c>
      <c r="EQ101">
        <v>1657476819</v>
      </c>
      <c r="ER101">
        <v>1657476813</v>
      </c>
      <c r="ES101">
        <v>98</v>
      </c>
      <c r="ET101">
        <v>-0.36199999999999999</v>
      </c>
      <c r="EU101">
        <v>-2E-3</v>
      </c>
      <c r="EV101">
        <v>-0.217</v>
      </c>
      <c r="EW101">
        <v>6.0000000000000001E-3</v>
      </c>
      <c r="EX101">
        <v>1800</v>
      </c>
      <c r="EY101">
        <v>21</v>
      </c>
      <c r="EZ101">
        <v>0.12</v>
      </c>
      <c r="FA101">
        <v>0.03</v>
      </c>
      <c r="FB101">
        <v>-41.945492682926833</v>
      </c>
      <c r="FC101">
        <v>1.501220905923272</v>
      </c>
      <c r="FD101">
        <v>0.22017728044580159</v>
      </c>
      <c r="FE101">
        <v>0</v>
      </c>
      <c r="FF101">
        <v>1.338000731707317</v>
      </c>
      <c r="FG101">
        <v>-0.41181428571428402</v>
      </c>
      <c r="FH101">
        <v>4.1288646250763693E-2</v>
      </c>
      <c r="FI101">
        <v>0</v>
      </c>
      <c r="FJ101">
        <v>0</v>
      </c>
      <c r="FK101">
        <v>2</v>
      </c>
      <c r="FL101" t="s">
        <v>475</v>
      </c>
      <c r="FM101">
        <v>3.1188600000000002</v>
      </c>
      <c r="FN101">
        <v>2.7382200000000001</v>
      </c>
      <c r="FO101">
        <v>0.23780200000000001</v>
      </c>
      <c r="FP101">
        <v>0.24088599999999999</v>
      </c>
      <c r="FQ101">
        <v>0.10315100000000001</v>
      </c>
      <c r="FR101">
        <v>9.9199899999999994E-2</v>
      </c>
      <c r="FS101">
        <v>18247.599999999999</v>
      </c>
      <c r="FT101">
        <v>18841.900000000001</v>
      </c>
      <c r="FU101">
        <v>23807.1</v>
      </c>
      <c r="FV101">
        <v>25138.7</v>
      </c>
      <c r="FW101">
        <v>30777.4</v>
      </c>
      <c r="FX101">
        <v>31770.5</v>
      </c>
      <c r="FY101">
        <v>37955.199999999997</v>
      </c>
      <c r="FZ101">
        <v>39121.9</v>
      </c>
      <c r="GA101">
        <v>2.1469800000000001</v>
      </c>
      <c r="GB101">
        <v>1.77752</v>
      </c>
      <c r="GC101">
        <v>-2.25753E-2</v>
      </c>
      <c r="GD101">
        <v>0</v>
      </c>
      <c r="GE101">
        <v>28.407800000000002</v>
      </c>
      <c r="GF101">
        <v>999.9</v>
      </c>
      <c r="GG101">
        <v>43</v>
      </c>
      <c r="GH101">
        <v>40</v>
      </c>
      <c r="GI101">
        <v>32.084000000000003</v>
      </c>
      <c r="GJ101">
        <v>62.080399999999997</v>
      </c>
      <c r="GK101">
        <v>25.945499999999999</v>
      </c>
      <c r="GL101">
        <v>1</v>
      </c>
      <c r="GM101">
        <v>0.51885899999999996</v>
      </c>
      <c r="GN101">
        <v>4.5645899999999999</v>
      </c>
      <c r="GO101">
        <v>20.259699999999999</v>
      </c>
      <c r="GP101">
        <v>5.2524800000000003</v>
      </c>
      <c r="GQ101">
        <v>12.0099</v>
      </c>
      <c r="GR101">
        <v>4.9791499999999997</v>
      </c>
      <c r="GS101">
        <v>3.2930000000000001</v>
      </c>
      <c r="GT101">
        <v>9999</v>
      </c>
      <c r="GU101">
        <v>9999</v>
      </c>
      <c r="GV101">
        <v>9999</v>
      </c>
      <c r="GW101">
        <v>999.9</v>
      </c>
      <c r="GX101">
        <v>1.8760699999999999</v>
      </c>
      <c r="GY101">
        <v>1.8769800000000001</v>
      </c>
      <c r="GZ101">
        <v>1.88323</v>
      </c>
      <c r="HA101">
        <v>1.8863000000000001</v>
      </c>
      <c r="HB101">
        <v>1.87714</v>
      </c>
      <c r="HC101">
        <v>1.8836999999999999</v>
      </c>
      <c r="HD101">
        <v>1.8826099999999999</v>
      </c>
      <c r="HE101">
        <v>1.88601</v>
      </c>
      <c r="HF101">
        <v>5</v>
      </c>
      <c r="HG101">
        <v>0</v>
      </c>
      <c r="HH101">
        <v>0</v>
      </c>
      <c r="HI101">
        <v>0</v>
      </c>
      <c r="HJ101" t="s">
        <v>407</v>
      </c>
      <c r="HK101" t="s">
        <v>408</v>
      </c>
      <c r="HL101" t="s">
        <v>409</v>
      </c>
      <c r="HM101" t="s">
        <v>409</v>
      </c>
      <c r="HN101" t="s">
        <v>409</v>
      </c>
      <c r="HO101" t="s">
        <v>409</v>
      </c>
      <c r="HP101">
        <v>0</v>
      </c>
      <c r="HQ101">
        <v>100</v>
      </c>
      <c r="HR101">
        <v>100</v>
      </c>
      <c r="HS101">
        <v>-0.18</v>
      </c>
      <c r="HT101">
        <v>1.01E-2</v>
      </c>
      <c r="HU101">
        <v>0.65773112004873191</v>
      </c>
      <c r="HV101">
        <v>-1.525366800250961E-3</v>
      </c>
      <c r="HW101">
        <v>1.461931187239696E-6</v>
      </c>
      <c r="HX101">
        <v>-4.9129200544651127E-10</v>
      </c>
      <c r="HY101">
        <v>-3.8399124943434032E-2</v>
      </c>
      <c r="HZ101">
        <v>1.0304401366260089E-2</v>
      </c>
      <c r="IA101">
        <v>-7.4986175083245816E-4</v>
      </c>
      <c r="IB101">
        <v>1.7208249193675381E-5</v>
      </c>
      <c r="IC101">
        <v>3</v>
      </c>
      <c r="ID101">
        <v>2175</v>
      </c>
      <c r="IE101">
        <v>1</v>
      </c>
      <c r="IF101">
        <v>24</v>
      </c>
      <c r="IG101">
        <v>2</v>
      </c>
      <c r="IH101">
        <v>2.1</v>
      </c>
      <c r="II101">
        <v>3.42041</v>
      </c>
      <c r="IJ101">
        <v>2.677</v>
      </c>
      <c r="IK101">
        <v>1.6015600000000001</v>
      </c>
      <c r="IL101">
        <v>2.34375</v>
      </c>
      <c r="IM101">
        <v>1.5502899999999999</v>
      </c>
      <c r="IN101">
        <v>2.4389599999999998</v>
      </c>
      <c r="IO101">
        <v>43.974299999999999</v>
      </c>
      <c r="IP101">
        <v>24.087499999999999</v>
      </c>
      <c r="IQ101">
        <v>18</v>
      </c>
      <c r="IR101">
        <v>598.57500000000005</v>
      </c>
      <c r="IS101">
        <v>397.34899999999999</v>
      </c>
      <c r="IT101">
        <v>23.601199999999999</v>
      </c>
      <c r="IU101">
        <v>33.500999999999998</v>
      </c>
      <c r="IV101">
        <v>30.000599999999999</v>
      </c>
      <c r="IW101">
        <v>33.341500000000003</v>
      </c>
      <c r="IX101">
        <v>33.3414</v>
      </c>
      <c r="IY101">
        <v>68.453900000000004</v>
      </c>
      <c r="IZ101">
        <v>38.598300000000002</v>
      </c>
      <c r="JA101">
        <v>0</v>
      </c>
      <c r="JB101">
        <v>23.56</v>
      </c>
      <c r="JC101">
        <v>1800</v>
      </c>
      <c r="JD101">
        <v>21.418500000000002</v>
      </c>
      <c r="JE101">
        <v>98.991</v>
      </c>
      <c r="JF101">
        <v>99.004800000000003</v>
      </c>
    </row>
    <row r="102" spans="1:266" x14ac:dyDescent="0.25">
      <c r="A102">
        <v>86</v>
      </c>
      <c r="B102">
        <v>1657477520.0999999</v>
      </c>
      <c r="C102">
        <v>15434.599999904631</v>
      </c>
      <c r="D102" t="s">
        <v>839</v>
      </c>
      <c r="E102" t="s">
        <v>840</v>
      </c>
      <c r="F102" t="s">
        <v>396</v>
      </c>
      <c r="G102" t="s">
        <v>397</v>
      </c>
      <c r="H102" t="s">
        <v>841</v>
      </c>
      <c r="I102" t="s">
        <v>495</v>
      </c>
      <c r="J102" t="s">
        <v>495</v>
      </c>
      <c r="K102">
        <v>1657477520.0999999</v>
      </c>
      <c r="L102">
        <f t="shared" si="92"/>
        <v>8.3861600424818255E-3</v>
      </c>
      <c r="M102">
        <f t="shared" si="93"/>
        <v>8.3861600424818263</v>
      </c>
      <c r="N102">
        <f t="shared" si="94"/>
        <v>26.537942085329913</v>
      </c>
      <c r="O102">
        <f t="shared" si="95"/>
        <v>364.47199999999998</v>
      </c>
      <c r="P102">
        <f t="shared" si="96"/>
        <v>284.52004841894853</v>
      </c>
      <c r="Q102">
        <f t="shared" si="97"/>
        <v>28.300353749803229</v>
      </c>
      <c r="R102">
        <f t="shared" si="98"/>
        <v>36.252933982037597</v>
      </c>
      <c r="S102">
        <f t="shared" si="99"/>
        <v>0.64668020746488419</v>
      </c>
      <c r="T102">
        <f t="shared" si="100"/>
        <v>2.9230111826225715</v>
      </c>
      <c r="U102">
        <f t="shared" si="101"/>
        <v>0.57646171164168569</v>
      </c>
      <c r="V102">
        <f t="shared" si="102"/>
        <v>0.36596001847232001</v>
      </c>
      <c r="W102">
        <f t="shared" si="103"/>
        <v>344.38959930202896</v>
      </c>
      <c r="X102">
        <f t="shared" si="104"/>
        <v>28.495633867599143</v>
      </c>
      <c r="Y102">
        <f t="shared" si="105"/>
        <v>27.942799999999998</v>
      </c>
      <c r="Z102">
        <f t="shared" si="106"/>
        <v>3.7822039373147698</v>
      </c>
      <c r="AA102">
        <f t="shared" si="107"/>
        <v>60.405347982814725</v>
      </c>
      <c r="AB102">
        <f t="shared" si="108"/>
        <v>2.3800163755844101</v>
      </c>
      <c r="AC102">
        <f t="shared" si="109"/>
        <v>3.940075597712843</v>
      </c>
      <c r="AD102">
        <f t="shared" si="110"/>
        <v>1.4021875617303596</v>
      </c>
      <c r="AE102">
        <f t="shared" si="111"/>
        <v>-369.82965787344853</v>
      </c>
      <c r="AF102">
        <f t="shared" si="112"/>
        <v>110.78252135091675</v>
      </c>
      <c r="AG102">
        <f t="shared" si="113"/>
        <v>8.2856257720212376</v>
      </c>
      <c r="AH102">
        <f t="shared" si="114"/>
        <v>93.628088551518445</v>
      </c>
      <c r="AI102">
        <v>0</v>
      </c>
      <c r="AJ102">
        <v>0</v>
      </c>
      <c r="AK102">
        <f t="shared" si="115"/>
        <v>1</v>
      </c>
      <c r="AL102">
        <f t="shared" si="116"/>
        <v>0</v>
      </c>
      <c r="AM102">
        <f t="shared" si="117"/>
        <v>52387.258632455545</v>
      </c>
      <c r="AN102" t="s">
        <v>400</v>
      </c>
      <c r="AO102">
        <v>12165.1</v>
      </c>
      <c r="AP102">
        <v>210.61769230769229</v>
      </c>
      <c r="AQ102">
        <v>938.28899999999999</v>
      </c>
      <c r="AR102">
        <f t="shared" si="118"/>
        <v>0.77553004212167864</v>
      </c>
      <c r="AS102">
        <v>-0.38717931741538342</v>
      </c>
      <c r="AT102" t="s">
        <v>842</v>
      </c>
      <c r="AU102">
        <v>10159.200000000001</v>
      </c>
      <c r="AV102">
        <v>894.05163999999991</v>
      </c>
      <c r="AW102">
        <v>1376.25</v>
      </c>
      <c r="AX102">
        <f t="shared" si="119"/>
        <v>0.35037119709355136</v>
      </c>
      <c r="AY102">
        <v>0.5</v>
      </c>
      <c r="AZ102">
        <f t="shared" si="120"/>
        <v>1513.2692996510145</v>
      </c>
      <c r="BA102">
        <f t="shared" si="121"/>
        <v>26.537942085329913</v>
      </c>
      <c r="BB102">
        <f t="shared" si="122"/>
        <v>265.10298802182302</v>
      </c>
      <c r="BC102">
        <f t="shared" si="123"/>
        <v>1.7792683304257005E-2</v>
      </c>
      <c r="BD102">
        <f t="shared" si="124"/>
        <v>-0.31822779291553133</v>
      </c>
      <c r="BE102">
        <f t="shared" si="125"/>
        <v>226.82003224111065</v>
      </c>
      <c r="BF102" t="s">
        <v>843</v>
      </c>
      <c r="BG102">
        <v>601.45000000000005</v>
      </c>
      <c r="BH102">
        <f t="shared" si="126"/>
        <v>601.45000000000005</v>
      </c>
      <c r="BI102">
        <f t="shared" si="127"/>
        <v>0.56297910990009081</v>
      </c>
      <c r="BJ102">
        <f t="shared" si="128"/>
        <v>0.62235203923593196</v>
      </c>
      <c r="BK102">
        <f t="shared" si="129"/>
        <v>-1.3002087050489999</v>
      </c>
      <c r="BL102">
        <f t="shared" si="130"/>
        <v>0.41367964564627197</v>
      </c>
      <c r="BM102">
        <f t="shared" si="131"/>
        <v>-0.60186652320939071</v>
      </c>
      <c r="BN102">
        <f t="shared" si="132"/>
        <v>0.41867115639813751</v>
      </c>
      <c r="BO102">
        <f t="shared" si="133"/>
        <v>0.58132884360186243</v>
      </c>
      <c r="BP102">
        <v>566</v>
      </c>
      <c r="BQ102">
        <v>300</v>
      </c>
      <c r="BR102">
        <v>300</v>
      </c>
      <c r="BS102">
        <v>300</v>
      </c>
      <c r="BT102">
        <v>10159.200000000001</v>
      </c>
      <c r="BU102">
        <v>1276.1600000000001</v>
      </c>
      <c r="BV102">
        <v>-6.93489E-3</v>
      </c>
      <c r="BW102">
        <v>0.17</v>
      </c>
      <c r="BX102" t="s">
        <v>403</v>
      </c>
      <c r="BY102" t="s">
        <v>403</v>
      </c>
      <c r="BZ102" t="s">
        <v>403</v>
      </c>
      <c r="CA102" t="s">
        <v>403</v>
      </c>
      <c r="CB102" t="s">
        <v>403</v>
      </c>
      <c r="CC102" t="s">
        <v>403</v>
      </c>
      <c r="CD102" t="s">
        <v>403</v>
      </c>
      <c r="CE102" t="s">
        <v>403</v>
      </c>
      <c r="CF102" t="s">
        <v>403</v>
      </c>
      <c r="CG102" t="s">
        <v>403</v>
      </c>
      <c r="CH102">
        <f t="shared" si="134"/>
        <v>1800.1</v>
      </c>
      <c r="CI102">
        <f t="shared" si="135"/>
        <v>1513.2692996510145</v>
      </c>
      <c r="CJ102">
        <f t="shared" si="136"/>
        <v>0.84065846322482896</v>
      </c>
      <c r="CK102">
        <f t="shared" si="137"/>
        <v>0.19131692644965778</v>
      </c>
      <c r="CL102">
        <v>6</v>
      </c>
      <c r="CM102">
        <v>0.5</v>
      </c>
      <c r="CN102" t="s">
        <v>404</v>
      </c>
      <c r="CO102">
        <v>2</v>
      </c>
      <c r="CP102">
        <v>1657477520.0999999</v>
      </c>
      <c r="CQ102">
        <v>364.47199999999998</v>
      </c>
      <c r="CR102">
        <v>399.98500000000001</v>
      </c>
      <c r="CS102">
        <v>23.927700000000002</v>
      </c>
      <c r="CT102">
        <v>14.1052</v>
      </c>
      <c r="CU102">
        <v>364.05799999999999</v>
      </c>
      <c r="CV102">
        <v>23.921500000000002</v>
      </c>
      <c r="CW102">
        <v>500.005</v>
      </c>
      <c r="CX102">
        <v>99.367400000000004</v>
      </c>
      <c r="CY102">
        <v>9.9593299999999996E-2</v>
      </c>
      <c r="CZ102">
        <v>28.645800000000001</v>
      </c>
      <c r="DA102">
        <v>27.942799999999998</v>
      </c>
      <c r="DB102">
        <v>999.9</v>
      </c>
      <c r="DC102">
        <v>0</v>
      </c>
      <c r="DD102">
        <v>0</v>
      </c>
      <c r="DE102">
        <v>10026.200000000001</v>
      </c>
      <c r="DF102">
        <v>0</v>
      </c>
      <c r="DG102">
        <v>1991.76</v>
      </c>
      <c r="DH102">
        <v>-35.513800000000003</v>
      </c>
      <c r="DI102">
        <v>373.40600000000001</v>
      </c>
      <c r="DJ102">
        <v>405.70800000000003</v>
      </c>
      <c r="DK102">
        <v>9.8225499999999997</v>
      </c>
      <c r="DL102">
        <v>399.98500000000001</v>
      </c>
      <c r="DM102">
        <v>14.1052</v>
      </c>
      <c r="DN102">
        <v>2.37764</v>
      </c>
      <c r="DO102">
        <v>1.4016</v>
      </c>
      <c r="DP102">
        <v>20.212299999999999</v>
      </c>
      <c r="DQ102">
        <v>11.934900000000001</v>
      </c>
      <c r="DR102">
        <v>1800.1</v>
      </c>
      <c r="DS102">
        <v>0.977993</v>
      </c>
      <c r="DT102">
        <v>2.2007200000000001E-2</v>
      </c>
      <c r="DU102">
        <v>0</v>
      </c>
      <c r="DV102">
        <v>893.37300000000005</v>
      </c>
      <c r="DW102">
        <v>5.0005300000000004</v>
      </c>
      <c r="DX102">
        <v>17384</v>
      </c>
      <c r="DY102">
        <v>16036.1</v>
      </c>
      <c r="DZ102">
        <v>49.936999999999998</v>
      </c>
      <c r="EA102">
        <v>51.375</v>
      </c>
      <c r="EB102">
        <v>50.561999999999998</v>
      </c>
      <c r="EC102">
        <v>51.25</v>
      </c>
      <c r="ED102">
        <v>51.25</v>
      </c>
      <c r="EE102">
        <v>1755.59</v>
      </c>
      <c r="EF102">
        <v>39.51</v>
      </c>
      <c r="EG102">
        <v>0</v>
      </c>
      <c r="EH102">
        <v>580.69999980926514</v>
      </c>
      <c r="EI102">
        <v>0</v>
      </c>
      <c r="EJ102">
        <v>894.05163999999991</v>
      </c>
      <c r="EK102">
        <v>-6.903615411733103</v>
      </c>
      <c r="EL102">
        <v>-113.2153847878385</v>
      </c>
      <c r="EM102">
        <v>17396.576000000001</v>
      </c>
      <c r="EN102">
        <v>15</v>
      </c>
      <c r="EO102">
        <v>1657477448.0999999</v>
      </c>
      <c r="EP102" t="s">
        <v>844</v>
      </c>
      <c r="EQ102">
        <v>1657477430.5999999</v>
      </c>
      <c r="ER102">
        <v>1657477448.0999999</v>
      </c>
      <c r="ES102">
        <v>100</v>
      </c>
      <c r="ET102">
        <v>0.32700000000000001</v>
      </c>
      <c r="EU102">
        <v>-8.9999999999999993E-3</v>
      </c>
      <c r="EV102">
        <v>0.39200000000000002</v>
      </c>
      <c r="EW102">
        <v>-2E-3</v>
      </c>
      <c r="EX102">
        <v>400</v>
      </c>
      <c r="EY102">
        <v>14</v>
      </c>
      <c r="EZ102">
        <v>0.05</v>
      </c>
      <c r="FA102">
        <v>0.01</v>
      </c>
      <c r="FB102">
        <v>-35.561187500000003</v>
      </c>
      <c r="FC102">
        <v>-0.13782776735450811</v>
      </c>
      <c r="FD102">
        <v>4.9982287800280058E-2</v>
      </c>
      <c r="FE102">
        <v>1</v>
      </c>
      <c r="FF102">
        <v>9.7940407500000006</v>
      </c>
      <c r="FG102">
        <v>-8.4734296435286766E-2</v>
      </c>
      <c r="FH102">
        <v>1.4244281552170279E-2</v>
      </c>
      <c r="FI102">
        <v>1</v>
      </c>
      <c r="FJ102">
        <v>2</v>
      </c>
      <c r="FK102">
        <v>2</v>
      </c>
      <c r="FL102" t="s">
        <v>406</v>
      </c>
      <c r="FM102">
        <v>3.11896</v>
      </c>
      <c r="FN102">
        <v>2.7381500000000001</v>
      </c>
      <c r="FO102">
        <v>8.2822900000000005E-2</v>
      </c>
      <c r="FP102">
        <v>8.9114299999999994E-2</v>
      </c>
      <c r="FQ102">
        <v>0.107387</v>
      </c>
      <c r="FR102">
        <v>7.3285299999999998E-2</v>
      </c>
      <c r="FS102">
        <v>21964.3</v>
      </c>
      <c r="FT102">
        <v>22620.799999999999</v>
      </c>
      <c r="FU102">
        <v>23805.9</v>
      </c>
      <c r="FV102">
        <v>25142.6</v>
      </c>
      <c r="FW102">
        <v>30629.8</v>
      </c>
      <c r="FX102">
        <v>32695</v>
      </c>
      <c r="FY102">
        <v>37952.199999999997</v>
      </c>
      <c r="FZ102">
        <v>39134.400000000001</v>
      </c>
      <c r="GA102">
        <v>2.1504500000000002</v>
      </c>
      <c r="GB102">
        <v>1.7600499999999999</v>
      </c>
      <c r="GC102">
        <v>-5.39981E-2</v>
      </c>
      <c r="GD102">
        <v>0</v>
      </c>
      <c r="GE102">
        <v>28.823899999999998</v>
      </c>
      <c r="GF102">
        <v>999.9</v>
      </c>
      <c r="GG102">
        <v>43.2</v>
      </c>
      <c r="GH102">
        <v>40.1</v>
      </c>
      <c r="GI102">
        <v>32.402000000000001</v>
      </c>
      <c r="GJ102">
        <v>61.730499999999999</v>
      </c>
      <c r="GK102">
        <v>26.802900000000001</v>
      </c>
      <c r="GL102">
        <v>1</v>
      </c>
      <c r="GM102">
        <v>0.51758599999999999</v>
      </c>
      <c r="GN102">
        <v>3.2430599999999998</v>
      </c>
      <c r="GO102">
        <v>20.340599999999998</v>
      </c>
      <c r="GP102">
        <v>5.2509800000000002</v>
      </c>
      <c r="GQ102">
        <v>12.0099</v>
      </c>
      <c r="GR102">
        <v>4.9790999999999999</v>
      </c>
      <c r="GS102">
        <v>3.2930000000000001</v>
      </c>
      <c r="GT102">
        <v>9999</v>
      </c>
      <c r="GU102">
        <v>9999</v>
      </c>
      <c r="GV102">
        <v>9999</v>
      </c>
      <c r="GW102">
        <v>999.9</v>
      </c>
      <c r="GX102">
        <v>1.8758999999999999</v>
      </c>
      <c r="GY102">
        <v>1.8768199999999999</v>
      </c>
      <c r="GZ102">
        <v>1.88296</v>
      </c>
      <c r="HA102">
        <v>1.8861399999999999</v>
      </c>
      <c r="HB102">
        <v>1.8769800000000001</v>
      </c>
      <c r="HC102">
        <v>1.8835200000000001</v>
      </c>
      <c r="HD102">
        <v>1.8823799999999999</v>
      </c>
      <c r="HE102">
        <v>1.8858299999999999</v>
      </c>
      <c r="HF102">
        <v>5</v>
      </c>
      <c r="HG102">
        <v>0</v>
      </c>
      <c r="HH102">
        <v>0</v>
      </c>
      <c r="HI102">
        <v>0</v>
      </c>
      <c r="HJ102" t="s">
        <v>407</v>
      </c>
      <c r="HK102" t="s">
        <v>408</v>
      </c>
      <c r="HL102" t="s">
        <v>409</v>
      </c>
      <c r="HM102" t="s">
        <v>409</v>
      </c>
      <c r="HN102" t="s">
        <v>409</v>
      </c>
      <c r="HO102" t="s">
        <v>409</v>
      </c>
      <c r="HP102">
        <v>0</v>
      </c>
      <c r="HQ102">
        <v>100</v>
      </c>
      <c r="HR102">
        <v>100</v>
      </c>
      <c r="HS102">
        <v>0.41399999999999998</v>
      </c>
      <c r="HT102">
        <v>6.1999999999999998E-3</v>
      </c>
      <c r="HU102">
        <v>0.79896083337091883</v>
      </c>
      <c r="HV102">
        <v>-1.525366800250961E-3</v>
      </c>
      <c r="HW102">
        <v>1.461931187239696E-6</v>
      </c>
      <c r="HX102">
        <v>-4.9129200544651127E-10</v>
      </c>
      <c r="HY102">
        <v>-4.6752482215660043E-2</v>
      </c>
      <c r="HZ102">
        <v>1.0304401366260089E-2</v>
      </c>
      <c r="IA102">
        <v>-7.4986175083245816E-4</v>
      </c>
      <c r="IB102">
        <v>1.7208249193675381E-5</v>
      </c>
      <c r="IC102">
        <v>3</v>
      </c>
      <c r="ID102">
        <v>2175</v>
      </c>
      <c r="IE102">
        <v>1</v>
      </c>
      <c r="IF102">
        <v>24</v>
      </c>
      <c r="IG102">
        <v>1.5</v>
      </c>
      <c r="IH102">
        <v>1.2</v>
      </c>
      <c r="II102">
        <v>0.99731400000000003</v>
      </c>
      <c r="IJ102">
        <v>2.6953100000000001</v>
      </c>
      <c r="IK102">
        <v>1.6015600000000001</v>
      </c>
      <c r="IL102">
        <v>2.34497</v>
      </c>
      <c r="IM102">
        <v>1.5502899999999999</v>
      </c>
      <c r="IN102">
        <v>2.3828100000000001</v>
      </c>
      <c r="IO102">
        <v>42.457099999999997</v>
      </c>
      <c r="IP102">
        <v>16.075800000000001</v>
      </c>
      <c r="IQ102">
        <v>18</v>
      </c>
      <c r="IR102">
        <v>601.88</v>
      </c>
      <c r="IS102">
        <v>386.98500000000001</v>
      </c>
      <c r="IT102">
        <v>25.257300000000001</v>
      </c>
      <c r="IU102">
        <v>33.620399999999997</v>
      </c>
      <c r="IV102">
        <v>29.999099999999999</v>
      </c>
      <c r="IW102">
        <v>33.433100000000003</v>
      </c>
      <c r="IX102">
        <v>33.420499999999997</v>
      </c>
      <c r="IY102">
        <v>19.9483</v>
      </c>
      <c r="IZ102">
        <v>61.611499999999999</v>
      </c>
      <c r="JA102">
        <v>0</v>
      </c>
      <c r="JB102">
        <v>25.264299999999999</v>
      </c>
      <c r="JC102">
        <v>400</v>
      </c>
      <c r="JD102">
        <v>14.118</v>
      </c>
      <c r="JE102">
        <v>98.984300000000005</v>
      </c>
      <c r="JF102">
        <v>99.03</v>
      </c>
    </row>
    <row r="103" spans="1:266" x14ac:dyDescent="0.25">
      <c r="A103">
        <v>87</v>
      </c>
      <c r="B103">
        <v>1657477709.5999999</v>
      </c>
      <c r="C103">
        <v>15624.099999904631</v>
      </c>
      <c r="D103" t="s">
        <v>845</v>
      </c>
      <c r="E103" t="s">
        <v>846</v>
      </c>
      <c r="F103" t="s">
        <v>396</v>
      </c>
      <c r="G103" t="s">
        <v>397</v>
      </c>
      <c r="H103" t="s">
        <v>841</v>
      </c>
      <c r="I103" t="s">
        <v>495</v>
      </c>
      <c r="J103" t="s">
        <v>495</v>
      </c>
      <c r="K103">
        <v>1657477709.5999999</v>
      </c>
      <c r="L103">
        <f t="shared" si="92"/>
        <v>7.8021470657889174E-3</v>
      </c>
      <c r="M103">
        <f t="shared" si="93"/>
        <v>7.8021470657889171</v>
      </c>
      <c r="N103">
        <f t="shared" si="94"/>
        <v>19.340757579305727</v>
      </c>
      <c r="O103">
        <f t="shared" si="95"/>
        <v>274.20400000000001</v>
      </c>
      <c r="P103">
        <f t="shared" si="96"/>
        <v>210.24724258264638</v>
      </c>
      <c r="Q103">
        <f t="shared" si="97"/>
        <v>20.913833071540616</v>
      </c>
      <c r="R103">
        <f t="shared" si="98"/>
        <v>27.2757759536108</v>
      </c>
      <c r="S103">
        <f t="shared" si="99"/>
        <v>0.58105700683242556</v>
      </c>
      <c r="T103">
        <f t="shared" si="100"/>
        <v>2.9194023936299422</v>
      </c>
      <c r="U103">
        <f t="shared" si="101"/>
        <v>0.52362801159518646</v>
      </c>
      <c r="V103">
        <f t="shared" si="102"/>
        <v>0.33195300007442446</v>
      </c>
      <c r="W103">
        <f t="shared" si="103"/>
        <v>344.37949930218628</v>
      </c>
      <c r="X103">
        <f t="shared" si="104"/>
        <v>28.610801351726252</v>
      </c>
      <c r="Y103">
        <f t="shared" si="105"/>
        <v>28.0151</v>
      </c>
      <c r="Z103">
        <f t="shared" si="106"/>
        <v>3.7981814769882756</v>
      </c>
      <c r="AA103">
        <f t="shared" si="107"/>
        <v>60.074109279518993</v>
      </c>
      <c r="AB103">
        <f t="shared" si="108"/>
        <v>2.3619164364958798</v>
      </c>
      <c r="AC103">
        <f t="shared" si="109"/>
        <v>3.9316711721951831</v>
      </c>
      <c r="AD103">
        <f t="shared" si="110"/>
        <v>1.4362650404923958</v>
      </c>
      <c r="AE103">
        <f t="shared" si="111"/>
        <v>-344.07468560129126</v>
      </c>
      <c r="AF103">
        <f t="shared" si="112"/>
        <v>93.474409093969911</v>
      </c>
      <c r="AG103">
        <f t="shared" si="113"/>
        <v>7.0009971189172875</v>
      </c>
      <c r="AH103">
        <f t="shared" si="114"/>
        <v>100.78021991378219</v>
      </c>
      <c r="AI103">
        <v>0</v>
      </c>
      <c r="AJ103">
        <v>0</v>
      </c>
      <c r="AK103">
        <f t="shared" si="115"/>
        <v>1</v>
      </c>
      <c r="AL103">
        <f t="shared" si="116"/>
        <v>0</v>
      </c>
      <c r="AM103">
        <f t="shared" si="117"/>
        <v>52290.377950344984</v>
      </c>
      <c r="AN103" t="s">
        <v>400</v>
      </c>
      <c r="AO103">
        <v>12165.1</v>
      </c>
      <c r="AP103">
        <v>210.61769230769229</v>
      </c>
      <c r="AQ103">
        <v>938.28899999999999</v>
      </c>
      <c r="AR103">
        <f t="shared" si="118"/>
        <v>0.77553004212167864</v>
      </c>
      <c r="AS103">
        <v>-0.38717931741538342</v>
      </c>
      <c r="AT103" t="s">
        <v>847</v>
      </c>
      <c r="AU103">
        <v>10157.299999999999</v>
      </c>
      <c r="AV103">
        <v>826.50534615384618</v>
      </c>
      <c r="AW103">
        <v>1232.54</v>
      </c>
      <c r="AX103">
        <f t="shared" si="119"/>
        <v>0.32942919000288329</v>
      </c>
      <c r="AY103">
        <v>0.5</v>
      </c>
      <c r="AZ103">
        <f t="shared" si="120"/>
        <v>1513.2269996510931</v>
      </c>
      <c r="BA103">
        <f t="shared" si="121"/>
        <v>19.340757579305727</v>
      </c>
      <c r="BB103">
        <f t="shared" si="122"/>
        <v>249.25057239277649</v>
      </c>
      <c r="BC103">
        <f t="shared" si="123"/>
        <v>1.3036997688562132E-2</v>
      </c>
      <c r="BD103">
        <f t="shared" si="124"/>
        <v>-0.2387354568614406</v>
      </c>
      <c r="BE103">
        <f t="shared" si="125"/>
        <v>222.54356563683018</v>
      </c>
      <c r="BF103" t="s">
        <v>848</v>
      </c>
      <c r="BG103">
        <v>581.51</v>
      </c>
      <c r="BH103">
        <f t="shared" si="126"/>
        <v>581.51</v>
      </c>
      <c r="BI103">
        <f t="shared" si="127"/>
        <v>0.52820192448115266</v>
      </c>
      <c r="BJ103">
        <f t="shared" si="128"/>
        <v>0.62368040466054375</v>
      </c>
      <c r="BK103">
        <f t="shared" si="129"/>
        <v>-0.82474304821752398</v>
      </c>
      <c r="BL103">
        <f t="shared" si="130"/>
        <v>0.39732438639396789</v>
      </c>
      <c r="BM103">
        <f t="shared" si="131"/>
        <v>-0.40437350887610179</v>
      </c>
      <c r="BN103">
        <f t="shared" si="132"/>
        <v>0.4388070734229032</v>
      </c>
      <c r="BO103">
        <f t="shared" si="133"/>
        <v>0.56119292657709674</v>
      </c>
      <c r="BP103">
        <v>568</v>
      </c>
      <c r="BQ103">
        <v>300</v>
      </c>
      <c r="BR103">
        <v>300</v>
      </c>
      <c r="BS103">
        <v>300</v>
      </c>
      <c r="BT103">
        <v>10157.299999999999</v>
      </c>
      <c r="BU103">
        <v>1142.93</v>
      </c>
      <c r="BV103">
        <v>-6.9334699999999997E-3</v>
      </c>
      <c r="BW103">
        <v>-1.22</v>
      </c>
      <c r="BX103" t="s">
        <v>403</v>
      </c>
      <c r="BY103" t="s">
        <v>403</v>
      </c>
      <c r="BZ103" t="s">
        <v>403</v>
      </c>
      <c r="CA103" t="s">
        <v>403</v>
      </c>
      <c r="CB103" t="s">
        <v>403</v>
      </c>
      <c r="CC103" t="s">
        <v>403</v>
      </c>
      <c r="CD103" t="s">
        <v>403</v>
      </c>
      <c r="CE103" t="s">
        <v>403</v>
      </c>
      <c r="CF103" t="s">
        <v>403</v>
      </c>
      <c r="CG103" t="s">
        <v>403</v>
      </c>
      <c r="CH103">
        <f t="shared" si="134"/>
        <v>1800.05</v>
      </c>
      <c r="CI103">
        <f t="shared" si="135"/>
        <v>1513.2269996510931</v>
      </c>
      <c r="CJ103">
        <f t="shared" si="136"/>
        <v>0.84065831485297249</v>
      </c>
      <c r="CK103">
        <f t="shared" si="137"/>
        <v>0.19131662970594498</v>
      </c>
      <c r="CL103">
        <v>6</v>
      </c>
      <c r="CM103">
        <v>0.5</v>
      </c>
      <c r="CN103" t="s">
        <v>404</v>
      </c>
      <c r="CO103">
        <v>2</v>
      </c>
      <c r="CP103">
        <v>1657477709.5999999</v>
      </c>
      <c r="CQ103">
        <v>274.20400000000001</v>
      </c>
      <c r="CR103">
        <v>299.97800000000001</v>
      </c>
      <c r="CS103">
        <v>23.744399999999999</v>
      </c>
      <c r="CT103">
        <v>14.604900000000001</v>
      </c>
      <c r="CU103">
        <v>273.77</v>
      </c>
      <c r="CV103">
        <v>23.738900000000001</v>
      </c>
      <c r="CW103">
        <v>500.04199999999997</v>
      </c>
      <c r="CX103">
        <v>99.373000000000005</v>
      </c>
      <c r="CY103">
        <v>9.9567699999999995E-2</v>
      </c>
      <c r="CZ103">
        <v>28.609000000000002</v>
      </c>
      <c r="DA103">
        <v>28.0151</v>
      </c>
      <c r="DB103">
        <v>999.9</v>
      </c>
      <c r="DC103">
        <v>0</v>
      </c>
      <c r="DD103">
        <v>0</v>
      </c>
      <c r="DE103">
        <v>10005</v>
      </c>
      <c r="DF103">
        <v>0</v>
      </c>
      <c r="DG103">
        <v>1990.88</v>
      </c>
      <c r="DH103">
        <v>-25.774100000000001</v>
      </c>
      <c r="DI103">
        <v>280.87299999999999</v>
      </c>
      <c r="DJ103">
        <v>304.42399999999998</v>
      </c>
      <c r="DK103">
        <v>9.1395900000000001</v>
      </c>
      <c r="DL103">
        <v>299.97800000000001</v>
      </c>
      <c r="DM103">
        <v>14.604900000000001</v>
      </c>
      <c r="DN103">
        <v>2.3595600000000001</v>
      </c>
      <c r="DO103">
        <v>1.45133</v>
      </c>
      <c r="DP103">
        <v>20.088899999999999</v>
      </c>
      <c r="DQ103">
        <v>12.4648</v>
      </c>
      <c r="DR103">
        <v>1800.05</v>
      </c>
      <c r="DS103">
        <v>0.97799599999999998</v>
      </c>
      <c r="DT103">
        <v>2.2003600000000002E-2</v>
      </c>
      <c r="DU103">
        <v>0</v>
      </c>
      <c r="DV103">
        <v>826.23500000000001</v>
      </c>
      <c r="DW103">
        <v>5.0005300000000004</v>
      </c>
      <c r="DX103">
        <v>16105.1</v>
      </c>
      <c r="DY103">
        <v>16035.7</v>
      </c>
      <c r="DZ103">
        <v>50.061999999999998</v>
      </c>
      <c r="EA103">
        <v>51.311999999999998</v>
      </c>
      <c r="EB103">
        <v>50.625</v>
      </c>
      <c r="EC103">
        <v>51.186999999999998</v>
      </c>
      <c r="ED103">
        <v>51.25</v>
      </c>
      <c r="EE103">
        <v>1755.55</v>
      </c>
      <c r="EF103">
        <v>39.5</v>
      </c>
      <c r="EG103">
        <v>0</v>
      </c>
      <c r="EH103">
        <v>189.20000004768369</v>
      </c>
      <c r="EI103">
        <v>0</v>
      </c>
      <c r="EJ103">
        <v>826.50534615384618</v>
      </c>
      <c r="EK103">
        <v>-3.3410256544815939</v>
      </c>
      <c r="EL103">
        <v>-60.300854796197513</v>
      </c>
      <c r="EM103">
        <v>16111.66923076923</v>
      </c>
      <c r="EN103">
        <v>15</v>
      </c>
      <c r="EO103">
        <v>1657477613.0999999</v>
      </c>
      <c r="EP103" t="s">
        <v>849</v>
      </c>
      <c r="EQ103">
        <v>1657477594.5999999</v>
      </c>
      <c r="ER103">
        <v>1657477448.0999999</v>
      </c>
      <c r="ES103">
        <v>101</v>
      </c>
      <c r="ET103">
        <v>-4.5999999999999999E-2</v>
      </c>
      <c r="EU103">
        <v>-8.9999999999999993E-3</v>
      </c>
      <c r="EV103">
        <v>0.41399999999999998</v>
      </c>
      <c r="EW103">
        <v>-2E-3</v>
      </c>
      <c r="EX103">
        <v>300</v>
      </c>
      <c r="EY103">
        <v>14</v>
      </c>
      <c r="EZ103">
        <v>0.1</v>
      </c>
      <c r="FA103">
        <v>0.01</v>
      </c>
      <c r="FB103">
        <v>-25.822532500000001</v>
      </c>
      <c r="FC103">
        <v>0.34049043151977237</v>
      </c>
      <c r="FD103">
        <v>4.2011673303380931E-2</v>
      </c>
      <c r="FE103">
        <v>1</v>
      </c>
      <c r="FF103">
        <v>9.1535002499999987</v>
      </c>
      <c r="FG103">
        <v>-0.20189369606004029</v>
      </c>
      <c r="FH103">
        <v>2.8727299428200681E-2</v>
      </c>
      <c r="FI103">
        <v>0</v>
      </c>
      <c r="FJ103">
        <v>1</v>
      </c>
      <c r="FK103">
        <v>2</v>
      </c>
      <c r="FL103" t="s">
        <v>499</v>
      </c>
      <c r="FM103">
        <v>3.1186500000000001</v>
      </c>
      <c r="FN103">
        <v>2.73794</v>
      </c>
      <c r="FO103">
        <v>6.5797099999999997E-2</v>
      </c>
      <c r="FP103">
        <v>7.1019200000000005E-2</v>
      </c>
      <c r="FQ103">
        <v>0.106839</v>
      </c>
      <c r="FR103">
        <v>7.5239500000000001E-2</v>
      </c>
      <c r="FS103">
        <v>22377.5</v>
      </c>
      <c r="FT103">
        <v>23074.9</v>
      </c>
      <c r="FU103">
        <v>23811.5</v>
      </c>
      <c r="FV103">
        <v>25147.200000000001</v>
      </c>
      <c r="FW103">
        <v>30656.1</v>
      </c>
      <c r="FX103">
        <v>32630.6</v>
      </c>
      <c r="FY103">
        <v>37961.199999999997</v>
      </c>
      <c r="FZ103">
        <v>39139.5</v>
      </c>
      <c r="GA103">
        <v>2.1506799999999999</v>
      </c>
      <c r="GB103">
        <v>1.7643500000000001</v>
      </c>
      <c r="GC103">
        <v>-4.0754699999999998E-2</v>
      </c>
      <c r="GD103">
        <v>0</v>
      </c>
      <c r="GE103">
        <v>28.680099999999999</v>
      </c>
      <c r="GF103">
        <v>999.9</v>
      </c>
      <c r="GG103">
        <v>43.1</v>
      </c>
      <c r="GH103">
        <v>40</v>
      </c>
      <c r="GI103">
        <v>32.154200000000003</v>
      </c>
      <c r="GJ103">
        <v>61.910499999999999</v>
      </c>
      <c r="GK103">
        <v>26.370200000000001</v>
      </c>
      <c r="GL103">
        <v>1</v>
      </c>
      <c r="GM103">
        <v>0.50826199999999999</v>
      </c>
      <c r="GN103">
        <v>3.3660700000000001</v>
      </c>
      <c r="GO103">
        <v>20.337499999999999</v>
      </c>
      <c r="GP103">
        <v>5.2518799999999999</v>
      </c>
      <c r="GQ103">
        <v>12.0099</v>
      </c>
      <c r="GR103">
        <v>4.9790000000000001</v>
      </c>
      <c r="GS103">
        <v>3.2930000000000001</v>
      </c>
      <c r="GT103">
        <v>9999</v>
      </c>
      <c r="GU103">
        <v>9999</v>
      </c>
      <c r="GV103">
        <v>9999</v>
      </c>
      <c r="GW103">
        <v>999.9</v>
      </c>
      <c r="GX103">
        <v>1.8758699999999999</v>
      </c>
      <c r="GY103">
        <v>1.8768100000000001</v>
      </c>
      <c r="GZ103">
        <v>1.8829800000000001</v>
      </c>
      <c r="HA103">
        <v>1.8861399999999999</v>
      </c>
      <c r="HB103">
        <v>1.8769499999999999</v>
      </c>
      <c r="HC103">
        <v>1.8834900000000001</v>
      </c>
      <c r="HD103">
        <v>1.8823799999999999</v>
      </c>
      <c r="HE103">
        <v>1.8858299999999999</v>
      </c>
      <c r="HF103">
        <v>5</v>
      </c>
      <c r="HG103">
        <v>0</v>
      </c>
      <c r="HH103">
        <v>0</v>
      </c>
      <c r="HI103">
        <v>0</v>
      </c>
      <c r="HJ103" t="s">
        <v>407</v>
      </c>
      <c r="HK103" t="s">
        <v>408</v>
      </c>
      <c r="HL103" t="s">
        <v>409</v>
      </c>
      <c r="HM103" t="s">
        <v>409</v>
      </c>
      <c r="HN103" t="s">
        <v>409</v>
      </c>
      <c r="HO103" t="s">
        <v>409</v>
      </c>
      <c r="HP103">
        <v>0</v>
      </c>
      <c r="HQ103">
        <v>100</v>
      </c>
      <c r="HR103">
        <v>100</v>
      </c>
      <c r="HS103">
        <v>0.434</v>
      </c>
      <c r="HT103">
        <v>5.4999999999999997E-3</v>
      </c>
      <c r="HU103">
        <v>0.75279268459516313</v>
      </c>
      <c r="HV103">
        <v>-1.525366800250961E-3</v>
      </c>
      <c r="HW103">
        <v>1.461931187239696E-6</v>
      </c>
      <c r="HX103">
        <v>-4.9129200544651127E-10</v>
      </c>
      <c r="HY103">
        <v>-4.6752482215660043E-2</v>
      </c>
      <c r="HZ103">
        <v>1.0304401366260089E-2</v>
      </c>
      <c r="IA103">
        <v>-7.4986175083245816E-4</v>
      </c>
      <c r="IB103">
        <v>1.7208249193675381E-5</v>
      </c>
      <c r="IC103">
        <v>3</v>
      </c>
      <c r="ID103">
        <v>2175</v>
      </c>
      <c r="IE103">
        <v>1</v>
      </c>
      <c r="IF103">
        <v>24</v>
      </c>
      <c r="IG103">
        <v>1.9</v>
      </c>
      <c r="IH103">
        <v>4.4000000000000004</v>
      </c>
      <c r="II103">
        <v>0.79345699999999997</v>
      </c>
      <c r="IJ103">
        <v>2.6940900000000001</v>
      </c>
      <c r="IK103">
        <v>1.6015600000000001</v>
      </c>
      <c r="IL103">
        <v>2.34497</v>
      </c>
      <c r="IM103">
        <v>1.5502899999999999</v>
      </c>
      <c r="IN103">
        <v>2.3962400000000001</v>
      </c>
      <c r="IO103">
        <v>42.032899999999998</v>
      </c>
      <c r="IP103">
        <v>16.0671</v>
      </c>
      <c r="IQ103">
        <v>18</v>
      </c>
      <c r="IR103">
        <v>601.12099999999998</v>
      </c>
      <c r="IS103">
        <v>389.041</v>
      </c>
      <c r="IT103">
        <v>25.323899999999998</v>
      </c>
      <c r="IU103">
        <v>33.475900000000003</v>
      </c>
      <c r="IV103">
        <v>30.000299999999999</v>
      </c>
      <c r="IW103">
        <v>33.332500000000003</v>
      </c>
      <c r="IX103">
        <v>33.326599999999999</v>
      </c>
      <c r="IY103">
        <v>15.859500000000001</v>
      </c>
      <c r="IZ103">
        <v>59.520600000000002</v>
      </c>
      <c r="JA103">
        <v>0</v>
      </c>
      <c r="JB103">
        <v>25.304600000000001</v>
      </c>
      <c r="JC103">
        <v>300</v>
      </c>
      <c r="JD103">
        <v>14.647399999999999</v>
      </c>
      <c r="JE103">
        <v>99.0077</v>
      </c>
      <c r="JF103">
        <v>99.044899999999998</v>
      </c>
    </row>
    <row r="104" spans="1:266" x14ac:dyDescent="0.25">
      <c r="A104">
        <v>88</v>
      </c>
      <c r="B104">
        <v>1657477844.5999999</v>
      </c>
      <c r="C104">
        <v>15759.099999904631</v>
      </c>
      <c r="D104" t="s">
        <v>850</v>
      </c>
      <c r="E104" t="s">
        <v>851</v>
      </c>
      <c r="F104" t="s">
        <v>396</v>
      </c>
      <c r="G104" t="s">
        <v>397</v>
      </c>
      <c r="H104" t="s">
        <v>841</v>
      </c>
      <c r="I104" t="s">
        <v>495</v>
      </c>
      <c r="J104" t="s">
        <v>495</v>
      </c>
      <c r="K104">
        <v>1657477844.5999999</v>
      </c>
      <c r="L104">
        <f t="shared" si="92"/>
        <v>7.2805109216928492E-3</v>
      </c>
      <c r="M104">
        <f t="shared" si="93"/>
        <v>7.2805109216928496</v>
      </c>
      <c r="N104">
        <f t="shared" si="94"/>
        <v>11.464026899574373</v>
      </c>
      <c r="O104">
        <f t="shared" si="95"/>
        <v>184.64099999999999</v>
      </c>
      <c r="P104">
        <f t="shared" si="96"/>
        <v>143.57930040130213</v>
      </c>
      <c r="Q104">
        <f t="shared" si="97"/>
        <v>14.281897047285502</v>
      </c>
      <c r="R104">
        <f t="shared" si="98"/>
        <v>18.366322619885999</v>
      </c>
      <c r="S104">
        <f t="shared" si="99"/>
        <v>0.53609495026916787</v>
      </c>
      <c r="T104">
        <f t="shared" si="100"/>
        <v>2.9174938174878822</v>
      </c>
      <c r="U104">
        <f t="shared" si="101"/>
        <v>0.48677773522111706</v>
      </c>
      <c r="V104">
        <f t="shared" si="102"/>
        <v>0.30828808267040875</v>
      </c>
      <c r="W104">
        <f t="shared" si="103"/>
        <v>344.3636993023319</v>
      </c>
      <c r="X104">
        <f t="shared" si="104"/>
        <v>28.523860283194718</v>
      </c>
      <c r="Y104">
        <f t="shared" si="105"/>
        <v>27.946999999999999</v>
      </c>
      <c r="Z104">
        <f t="shared" si="106"/>
        <v>3.7831304862215243</v>
      </c>
      <c r="AA104">
        <f t="shared" si="107"/>
        <v>60.323028720954561</v>
      </c>
      <c r="AB104">
        <f t="shared" si="108"/>
        <v>2.3411960993235996</v>
      </c>
      <c r="AC104">
        <f t="shared" si="109"/>
        <v>3.8810983947003517</v>
      </c>
      <c r="AD104">
        <f t="shared" si="110"/>
        <v>1.4419343868979246</v>
      </c>
      <c r="AE104">
        <f t="shared" si="111"/>
        <v>-321.07053164665467</v>
      </c>
      <c r="AF104">
        <f t="shared" si="112"/>
        <v>69.065128608879363</v>
      </c>
      <c r="AG104">
        <f t="shared" si="113"/>
        <v>5.1686904215020393</v>
      </c>
      <c r="AH104">
        <f t="shared" si="114"/>
        <v>97.526986686058635</v>
      </c>
      <c r="AI104">
        <v>0</v>
      </c>
      <c r="AJ104">
        <v>0</v>
      </c>
      <c r="AK104">
        <f t="shared" si="115"/>
        <v>1</v>
      </c>
      <c r="AL104">
        <f t="shared" si="116"/>
        <v>0</v>
      </c>
      <c r="AM104">
        <f t="shared" si="117"/>
        <v>52274.301112624838</v>
      </c>
      <c r="AN104" t="s">
        <v>400</v>
      </c>
      <c r="AO104">
        <v>12165.1</v>
      </c>
      <c r="AP104">
        <v>210.61769230769229</v>
      </c>
      <c r="AQ104">
        <v>938.28899999999999</v>
      </c>
      <c r="AR104">
        <f t="shared" si="118"/>
        <v>0.77553004212167864</v>
      </c>
      <c r="AS104">
        <v>-0.38717931741538342</v>
      </c>
      <c r="AT104" t="s">
        <v>852</v>
      </c>
      <c r="AU104">
        <v>10154.9</v>
      </c>
      <c r="AV104">
        <v>789.90196000000014</v>
      </c>
      <c r="AW104">
        <v>1108.25</v>
      </c>
      <c r="AX104">
        <f t="shared" si="119"/>
        <v>0.28725291224904115</v>
      </c>
      <c r="AY104">
        <v>0.5</v>
      </c>
      <c r="AZ104">
        <f t="shared" si="120"/>
        <v>1513.159499651166</v>
      </c>
      <c r="BA104">
        <f t="shared" si="121"/>
        <v>11.464026899574373</v>
      </c>
      <c r="BB104">
        <f t="shared" si="122"/>
        <v>217.32973648604971</v>
      </c>
      <c r="BC104">
        <f t="shared" si="123"/>
        <v>7.8320931928999252E-3</v>
      </c>
      <c r="BD104">
        <f t="shared" si="124"/>
        <v>-0.15335980148883377</v>
      </c>
      <c r="BE104">
        <f t="shared" si="125"/>
        <v>218.12662913705014</v>
      </c>
      <c r="BF104" t="s">
        <v>853</v>
      </c>
      <c r="BG104">
        <v>575</v>
      </c>
      <c r="BH104">
        <f t="shared" si="126"/>
        <v>575</v>
      </c>
      <c r="BI104">
        <f t="shared" si="127"/>
        <v>0.4811639972930295</v>
      </c>
      <c r="BJ104">
        <f t="shared" si="128"/>
        <v>0.59699585560243762</v>
      </c>
      <c r="BK104">
        <f t="shared" si="129"/>
        <v>-0.46783965382932052</v>
      </c>
      <c r="BL104">
        <f t="shared" si="130"/>
        <v>0.35465305478858039</v>
      </c>
      <c r="BM104">
        <f t="shared" si="131"/>
        <v>-0.23356836830492045</v>
      </c>
      <c r="BN104">
        <f t="shared" si="132"/>
        <v>0.4345762314242157</v>
      </c>
      <c r="BO104">
        <f t="shared" si="133"/>
        <v>0.56542376857578436</v>
      </c>
      <c r="BP104">
        <v>570</v>
      </c>
      <c r="BQ104">
        <v>300</v>
      </c>
      <c r="BR104">
        <v>300</v>
      </c>
      <c r="BS104">
        <v>300</v>
      </c>
      <c r="BT104">
        <v>10154.9</v>
      </c>
      <c r="BU104">
        <v>1040.8599999999999</v>
      </c>
      <c r="BV104">
        <v>-6.9315599999999998E-3</v>
      </c>
      <c r="BW104">
        <v>-0.53</v>
      </c>
      <c r="BX104" t="s">
        <v>403</v>
      </c>
      <c r="BY104" t="s">
        <v>403</v>
      </c>
      <c r="BZ104" t="s">
        <v>403</v>
      </c>
      <c r="CA104" t="s">
        <v>403</v>
      </c>
      <c r="CB104" t="s">
        <v>403</v>
      </c>
      <c r="CC104" t="s">
        <v>403</v>
      </c>
      <c r="CD104" t="s">
        <v>403</v>
      </c>
      <c r="CE104" t="s">
        <v>403</v>
      </c>
      <c r="CF104" t="s">
        <v>403</v>
      </c>
      <c r="CG104" t="s">
        <v>403</v>
      </c>
      <c r="CH104">
        <f t="shared" si="134"/>
        <v>1799.97</v>
      </c>
      <c r="CI104">
        <f t="shared" si="135"/>
        <v>1513.159499651166</v>
      </c>
      <c r="CJ104">
        <f t="shared" si="136"/>
        <v>0.84065817744249405</v>
      </c>
      <c r="CK104">
        <f t="shared" si="137"/>
        <v>0.19131635488498802</v>
      </c>
      <c r="CL104">
        <v>6</v>
      </c>
      <c r="CM104">
        <v>0.5</v>
      </c>
      <c r="CN104" t="s">
        <v>404</v>
      </c>
      <c r="CO104">
        <v>2</v>
      </c>
      <c r="CP104">
        <v>1657477844.5999999</v>
      </c>
      <c r="CQ104">
        <v>184.64099999999999</v>
      </c>
      <c r="CR104">
        <v>200.011</v>
      </c>
      <c r="CS104">
        <v>23.5366</v>
      </c>
      <c r="CT104">
        <v>15.005599999999999</v>
      </c>
      <c r="CU104">
        <v>184.31700000000001</v>
      </c>
      <c r="CV104">
        <v>23.5306</v>
      </c>
      <c r="CW104">
        <v>499.99900000000002</v>
      </c>
      <c r="CX104">
        <v>99.370199999999997</v>
      </c>
      <c r="CY104">
        <v>0.100246</v>
      </c>
      <c r="CZ104">
        <v>28.386099999999999</v>
      </c>
      <c r="DA104">
        <v>27.946999999999999</v>
      </c>
      <c r="DB104">
        <v>999.9</v>
      </c>
      <c r="DC104">
        <v>0</v>
      </c>
      <c r="DD104">
        <v>0</v>
      </c>
      <c r="DE104">
        <v>9994.3799999999992</v>
      </c>
      <c r="DF104">
        <v>0</v>
      </c>
      <c r="DG104">
        <v>1987.67</v>
      </c>
      <c r="DH104">
        <v>-15.369400000000001</v>
      </c>
      <c r="DI104">
        <v>189.09200000000001</v>
      </c>
      <c r="DJ104">
        <v>203.05799999999999</v>
      </c>
      <c r="DK104">
        <v>8.5309699999999999</v>
      </c>
      <c r="DL104">
        <v>200.011</v>
      </c>
      <c r="DM104">
        <v>15.005599999999999</v>
      </c>
      <c r="DN104">
        <v>2.3388399999999998</v>
      </c>
      <c r="DO104">
        <v>1.4911099999999999</v>
      </c>
      <c r="DP104">
        <v>19.946400000000001</v>
      </c>
      <c r="DQ104">
        <v>12.8774</v>
      </c>
      <c r="DR104">
        <v>1799.97</v>
      </c>
      <c r="DS104">
        <v>0.97799999999999998</v>
      </c>
      <c r="DT104">
        <v>2.1999999999999999E-2</v>
      </c>
      <c r="DU104">
        <v>0</v>
      </c>
      <c r="DV104">
        <v>789.52200000000005</v>
      </c>
      <c r="DW104">
        <v>5.0005300000000004</v>
      </c>
      <c r="DX104">
        <v>15416.3</v>
      </c>
      <c r="DY104">
        <v>16035</v>
      </c>
      <c r="DZ104">
        <v>50.375</v>
      </c>
      <c r="EA104">
        <v>51.811999999999998</v>
      </c>
      <c r="EB104">
        <v>50.936999999999998</v>
      </c>
      <c r="EC104">
        <v>51.561999999999998</v>
      </c>
      <c r="ED104">
        <v>51.561999999999998</v>
      </c>
      <c r="EE104">
        <v>1755.48</v>
      </c>
      <c r="EF104">
        <v>39.49</v>
      </c>
      <c r="EG104">
        <v>0</v>
      </c>
      <c r="EH104">
        <v>134.70000004768369</v>
      </c>
      <c r="EI104">
        <v>0</v>
      </c>
      <c r="EJ104">
        <v>789.90196000000014</v>
      </c>
      <c r="EK104">
        <v>-3.5480769241147452</v>
      </c>
      <c r="EL104">
        <v>-67.638461641778861</v>
      </c>
      <c r="EM104">
        <v>15425.948</v>
      </c>
      <c r="EN104">
        <v>15</v>
      </c>
      <c r="EO104">
        <v>1657477790.0999999</v>
      </c>
      <c r="EP104" t="s">
        <v>854</v>
      </c>
      <c r="EQ104">
        <v>1657477778.0999999</v>
      </c>
      <c r="ER104">
        <v>1657477790.0999999</v>
      </c>
      <c r="ES104">
        <v>102</v>
      </c>
      <c r="ET104">
        <v>-0.19400000000000001</v>
      </c>
      <c r="EU104">
        <v>1E-3</v>
      </c>
      <c r="EV104">
        <v>0.308</v>
      </c>
      <c r="EW104">
        <v>-1E-3</v>
      </c>
      <c r="EX104">
        <v>200</v>
      </c>
      <c r="EY104">
        <v>15</v>
      </c>
      <c r="EZ104">
        <v>7.0000000000000007E-2</v>
      </c>
      <c r="FA104">
        <v>0.01</v>
      </c>
      <c r="FB104">
        <v>-15.37351219512195</v>
      </c>
      <c r="FC104">
        <v>0.113816027874519</v>
      </c>
      <c r="FD104">
        <v>3.1561617590635672E-2</v>
      </c>
      <c r="FE104">
        <v>1</v>
      </c>
      <c r="FF104">
        <v>8.5242741463414635</v>
      </c>
      <c r="FG104">
        <v>-7.7477560975605958E-2</v>
      </c>
      <c r="FH104">
        <v>2.9297464385048991E-2</v>
      </c>
      <c r="FI104">
        <v>1</v>
      </c>
      <c r="FJ104">
        <v>2</v>
      </c>
      <c r="FK104">
        <v>2</v>
      </c>
      <c r="FL104" t="s">
        <v>406</v>
      </c>
      <c r="FM104">
        <v>3.1185299999999998</v>
      </c>
      <c r="FN104">
        <v>2.7385199999999998</v>
      </c>
      <c r="FO104">
        <v>4.67196E-2</v>
      </c>
      <c r="FP104">
        <v>5.0324000000000001E-2</v>
      </c>
      <c r="FQ104">
        <v>0.10617600000000001</v>
      </c>
      <c r="FR104">
        <v>7.6772499999999994E-2</v>
      </c>
      <c r="FS104">
        <v>22834.5</v>
      </c>
      <c r="FT104">
        <v>23587.7</v>
      </c>
      <c r="FU104">
        <v>23811.9</v>
      </c>
      <c r="FV104">
        <v>25146.3</v>
      </c>
      <c r="FW104">
        <v>30679.4</v>
      </c>
      <c r="FX104">
        <v>32575</v>
      </c>
      <c r="FY104">
        <v>37961.9</v>
      </c>
      <c r="FZ104">
        <v>39137.699999999997</v>
      </c>
      <c r="GA104">
        <v>2.15062</v>
      </c>
      <c r="GB104">
        <v>1.7646500000000001</v>
      </c>
      <c r="GC104">
        <v>-4.4889699999999998E-2</v>
      </c>
      <c r="GD104">
        <v>0</v>
      </c>
      <c r="GE104">
        <v>28.679500000000001</v>
      </c>
      <c r="GF104">
        <v>999.9</v>
      </c>
      <c r="GG104">
        <v>43.1</v>
      </c>
      <c r="GH104">
        <v>40</v>
      </c>
      <c r="GI104">
        <v>32.156700000000001</v>
      </c>
      <c r="GJ104">
        <v>62.060499999999998</v>
      </c>
      <c r="GK104">
        <v>26.730799999999999</v>
      </c>
      <c r="GL104">
        <v>1</v>
      </c>
      <c r="GM104">
        <v>0.50747200000000003</v>
      </c>
      <c r="GN104">
        <v>3.12378</v>
      </c>
      <c r="GO104">
        <v>20.343499999999999</v>
      </c>
      <c r="GP104">
        <v>5.2518799999999999</v>
      </c>
      <c r="GQ104">
        <v>12.0099</v>
      </c>
      <c r="GR104">
        <v>4.9790000000000001</v>
      </c>
      <c r="GS104">
        <v>3.2930000000000001</v>
      </c>
      <c r="GT104">
        <v>9999</v>
      </c>
      <c r="GU104">
        <v>9999</v>
      </c>
      <c r="GV104">
        <v>9999</v>
      </c>
      <c r="GW104">
        <v>999.9</v>
      </c>
      <c r="GX104">
        <v>1.8758999999999999</v>
      </c>
      <c r="GY104">
        <v>1.8768</v>
      </c>
      <c r="GZ104">
        <v>1.88297</v>
      </c>
      <c r="HA104">
        <v>1.8861399999999999</v>
      </c>
      <c r="HB104">
        <v>1.87697</v>
      </c>
      <c r="HC104">
        <v>1.88351</v>
      </c>
      <c r="HD104">
        <v>1.88242</v>
      </c>
      <c r="HE104">
        <v>1.8858299999999999</v>
      </c>
      <c r="HF104">
        <v>5</v>
      </c>
      <c r="HG104">
        <v>0</v>
      </c>
      <c r="HH104">
        <v>0</v>
      </c>
      <c r="HI104">
        <v>0</v>
      </c>
      <c r="HJ104" t="s">
        <v>407</v>
      </c>
      <c r="HK104" t="s">
        <v>408</v>
      </c>
      <c r="HL104" t="s">
        <v>409</v>
      </c>
      <c r="HM104" t="s">
        <v>409</v>
      </c>
      <c r="HN104" t="s">
        <v>409</v>
      </c>
      <c r="HO104" t="s">
        <v>409</v>
      </c>
      <c r="HP104">
        <v>0</v>
      </c>
      <c r="HQ104">
        <v>100</v>
      </c>
      <c r="HR104">
        <v>100</v>
      </c>
      <c r="HS104">
        <v>0.32400000000000001</v>
      </c>
      <c r="HT104">
        <v>6.0000000000000001E-3</v>
      </c>
      <c r="HU104">
        <v>0.55857274027707127</v>
      </c>
      <c r="HV104">
        <v>-1.525366800250961E-3</v>
      </c>
      <c r="HW104">
        <v>1.461931187239696E-6</v>
      </c>
      <c r="HX104">
        <v>-4.9129200544651127E-10</v>
      </c>
      <c r="HY104">
        <v>-4.550256608245553E-2</v>
      </c>
      <c r="HZ104">
        <v>1.0304401366260089E-2</v>
      </c>
      <c r="IA104">
        <v>-7.4986175083245816E-4</v>
      </c>
      <c r="IB104">
        <v>1.7208249193675381E-5</v>
      </c>
      <c r="IC104">
        <v>3</v>
      </c>
      <c r="ID104">
        <v>2175</v>
      </c>
      <c r="IE104">
        <v>1</v>
      </c>
      <c r="IF104">
        <v>24</v>
      </c>
      <c r="IG104">
        <v>1.1000000000000001</v>
      </c>
      <c r="IH104">
        <v>0.9</v>
      </c>
      <c r="II104">
        <v>0.57861300000000004</v>
      </c>
      <c r="IJ104">
        <v>2.6977500000000001</v>
      </c>
      <c r="IK104">
        <v>1.6015600000000001</v>
      </c>
      <c r="IL104">
        <v>2.34497</v>
      </c>
      <c r="IM104">
        <v>1.5502899999999999</v>
      </c>
      <c r="IN104">
        <v>2.3730500000000001</v>
      </c>
      <c r="IO104">
        <v>42.006500000000003</v>
      </c>
      <c r="IP104">
        <v>16.049600000000002</v>
      </c>
      <c r="IQ104">
        <v>18</v>
      </c>
      <c r="IR104">
        <v>600.976</v>
      </c>
      <c r="IS104">
        <v>389.149</v>
      </c>
      <c r="IT104">
        <v>24.872499999999999</v>
      </c>
      <c r="IU104">
        <v>33.470599999999997</v>
      </c>
      <c r="IV104">
        <v>29.9984</v>
      </c>
      <c r="IW104">
        <v>33.320599999999999</v>
      </c>
      <c r="IX104">
        <v>33.314599999999999</v>
      </c>
      <c r="IY104">
        <v>11.569599999999999</v>
      </c>
      <c r="IZ104">
        <v>58.7286</v>
      </c>
      <c r="JA104">
        <v>0</v>
      </c>
      <c r="JB104">
        <v>24.869800000000001</v>
      </c>
      <c r="JC104">
        <v>200</v>
      </c>
      <c r="JD104">
        <v>15.0199</v>
      </c>
      <c r="JE104">
        <v>99.009600000000006</v>
      </c>
      <c r="JF104">
        <v>99.040800000000004</v>
      </c>
    </row>
    <row r="105" spans="1:266" x14ac:dyDescent="0.25">
      <c r="A105">
        <v>89</v>
      </c>
      <c r="B105">
        <v>1657477967.5999999</v>
      </c>
      <c r="C105">
        <v>15882.099999904631</v>
      </c>
      <c r="D105" t="s">
        <v>855</v>
      </c>
      <c r="E105" t="s">
        <v>856</v>
      </c>
      <c r="F105" t="s">
        <v>396</v>
      </c>
      <c r="G105" t="s">
        <v>397</v>
      </c>
      <c r="H105" t="s">
        <v>841</v>
      </c>
      <c r="I105" t="s">
        <v>495</v>
      </c>
      <c r="J105" t="s">
        <v>495</v>
      </c>
      <c r="K105">
        <v>1657477967.5999999</v>
      </c>
      <c r="L105">
        <f t="shared" si="92"/>
        <v>6.760417646229565E-3</v>
      </c>
      <c r="M105">
        <f t="shared" si="93"/>
        <v>6.7604176462295653</v>
      </c>
      <c r="N105">
        <f t="shared" si="94"/>
        <v>7.2103344567790781</v>
      </c>
      <c r="O105">
        <f t="shared" si="95"/>
        <v>140.25399999999999</v>
      </c>
      <c r="P105">
        <f t="shared" si="96"/>
        <v>111.81763404637206</v>
      </c>
      <c r="Q105">
        <f t="shared" si="97"/>
        <v>11.121717670607206</v>
      </c>
      <c r="R105">
        <f t="shared" si="98"/>
        <v>13.950084022761997</v>
      </c>
      <c r="S105">
        <f t="shared" si="99"/>
        <v>0.48962286053086262</v>
      </c>
      <c r="T105">
        <f t="shared" si="100"/>
        <v>2.9185575669343571</v>
      </c>
      <c r="U105">
        <f t="shared" si="101"/>
        <v>0.44814507243760437</v>
      </c>
      <c r="V105">
        <f t="shared" si="102"/>
        <v>0.28352389441700043</v>
      </c>
      <c r="W105">
        <f t="shared" si="103"/>
        <v>344.39979930240554</v>
      </c>
      <c r="X105">
        <f t="shared" si="104"/>
        <v>28.593942081747315</v>
      </c>
      <c r="Y105">
        <f t="shared" si="105"/>
        <v>27.967099999999999</v>
      </c>
      <c r="Z105">
        <f t="shared" si="106"/>
        <v>3.7875674267876924</v>
      </c>
      <c r="AA105">
        <f t="shared" si="107"/>
        <v>60.349744158472419</v>
      </c>
      <c r="AB105">
        <f t="shared" si="108"/>
        <v>2.3333025873769997</v>
      </c>
      <c r="AC105">
        <f t="shared" si="109"/>
        <v>3.8663007108198828</v>
      </c>
      <c r="AD105">
        <f t="shared" si="110"/>
        <v>1.4542648394106927</v>
      </c>
      <c r="AE105">
        <f t="shared" si="111"/>
        <v>-298.13441819872384</v>
      </c>
      <c r="AF105">
        <f t="shared" si="112"/>
        <v>55.590085851308167</v>
      </c>
      <c r="AG105">
        <f t="shared" si="113"/>
        <v>4.1577847359918296</v>
      </c>
      <c r="AH105">
        <f t="shared" si="114"/>
        <v>106.01325169098169</v>
      </c>
      <c r="AI105">
        <v>0</v>
      </c>
      <c r="AJ105">
        <v>0</v>
      </c>
      <c r="AK105">
        <f t="shared" si="115"/>
        <v>1</v>
      </c>
      <c r="AL105">
        <f t="shared" si="116"/>
        <v>0</v>
      </c>
      <c r="AM105">
        <f t="shared" si="117"/>
        <v>52316.024833612319</v>
      </c>
      <c r="AN105" t="s">
        <v>400</v>
      </c>
      <c r="AO105">
        <v>12165.1</v>
      </c>
      <c r="AP105">
        <v>210.61769230769229</v>
      </c>
      <c r="AQ105">
        <v>938.28899999999999</v>
      </c>
      <c r="AR105">
        <f t="shared" si="118"/>
        <v>0.77553004212167864</v>
      </c>
      <c r="AS105">
        <v>-0.38717931741538342</v>
      </c>
      <c r="AT105" t="s">
        <v>857</v>
      </c>
      <c r="AU105">
        <v>10153.799999999999</v>
      </c>
      <c r="AV105">
        <v>780.57824000000005</v>
      </c>
      <c r="AW105">
        <v>1057.02</v>
      </c>
      <c r="AX105">
        <f t="shared" si="119"/>
        <v>0.26152935611435912</v>
      </c>
      <c r="AY105">
        <v>0.5</v>
      </c>
      <c r="AZ105">
        <f t="shared" si="120"/>
        <v>1513.3190996512028</v>
      </c>
      <c r="BA105">
        <f t="shared" si="121"/>
        <v>7.2103344567790781</v>
      </c>
      <c r="BB105">
        <f t="shared" si="122"/>
        <v>197.88868486367036</v>
      </c>
      <c r="BC105">
        <f t="shared" si="123"/>
        <v>5.0204307709759127E-3</v>
      </c>
      <c r="BD105">
        <f t="shared" si="124"/>
        <v>-0.11232616222966453</v>
      </c>
      <c r="BE105">
        <f t="shared" si="125"/>
        <v>216.06553608804862</v>
      </c>
      <c r="BF105" t="s">
        <v>858</v>
      </c>
      <c r="BG105">
        <v>570.73</v>
      </c>
      <c r="BH105">
        <f t="shared" si="126"/>
        <v>570.73</v>
      </c>
      <c r="BI105">
        <f t="shared" si="127"/>
        <v>0.46005752019829327</v>
      </c>
      <c r="BJ105">
        <f t="shared" si="128"/>
        <v>0.5684709946739599</v>
      </c>
      <c r="BK105">
        <f t="shared" si="129"/>
        <v>-0.32302569111353552</v>
      </c>
      <c r="BL105">
        <f t="shared" si="130"/>
        <v>0.32660799419806724</v>
      </c>
      <c r="BM105">
        <f t="shared" si="131"/>
        <v>-0.16316570235060696</v>
      </c>
      <c r="BN105">
        <f t="shared" si="132"/>
        <v>0.41564501053766129</v>
      </c>
      <c r="BO105">
        <f t="shared" si="133"/>
        <v>0.58435498946233877</v>
      </c>
      <c r="BP105">
        <v>572</v>
      </c>
      <c r="BQ105">
        <v>300</v>
      </c>
      <c r="BR105">
        <v>300</v>
      </c>
      <c r="BS105">
        <v>300</v>
      </c>
      <c r="BT105">
        <v>10153.799999999999</v>
      </c>
      <c r="BU105">
        <v>998.96</v>
      </c>
      <c r="BV105">
        <v>-6.9305299999999999E-3</v>
      </c>
      <c r="BW105">
        <v>-0.16</v>
      </c>
      <c r="BX105" t="s">
        <v>403</v>
      </c>
      <c r="BY105" t="s">
        <v>403</v>
      </c>
      <c r="BZ105" t="s">
        <v>403</v>
      </c>
      <c r="CA105" t="s">
        <v>403</v>
      </c>
      <c r="CB105" t="s">
        <v>403</v>
      </c>
      <c r="CC105" t="s">
        <v>403</v>
      </c>
      <c r="CD105" t="s">
        <v>403</v>
      </c>
      <c r="CE105" t="s">
        <v>403</v>
      </c>
      <c r="CF105" t="s">
        <v>403</v>
      </c>
      <c r="CG105" t="s">
        <v>403</v>
      </c>
      <c r="CH105">
        <f t="shared" si="134"/>
        <v>1800.16</v>
      </c>
      <c r="CI105">
        <f t="shared" si="135"/>
        <v>1513.3190996512028</v>
      </c>
      <c r="CJ105">
        <f t="shared" si="136"/>
        <v>0.84065810797440377</v>
      </c>
      <c r="CK105">
        <f t="shared" si="137"/>
        <v>0.19131621594880763</v>
      </c>
      <c r="CL105">
        <v>6</v>
      </c>
      <c r="CM105">
        <v>0.5</v>
      </c>
      <c r="CN105" t="s">
        <v>404</v>
      </c>
      <c r="CO105">
        <v>2</v>
      </c>
      <c r="CP105">
        <v>1657477967.5999999</v>
      </c>
      <c r="CQ105">
        <v>140.25399999999999</v>
      </c>
      <c r="CR105">
        <v>150.042</v>
      </c>
      <c r="CS105">
        <v>23.459</v>
      </c>
      <c r="CT105">
        <v>15.538600000000001</v>
      </c>
      <c r="CU105">
        <v>139.88300000000001</v>
      </c>
      <c r="CV105">
        <v>23.452500000000001</v>
      </c>
      <c r="CW105">
        <v>500.113</v>
      </c>
      <c r="CX105">
        <v>99.362799999999993</v>
      </c>
      <c r="CY105">
        <v>0.100203</v>
      </c>
      <c r="CZ105">
        <v>28.320399999999999</v>
      </c>
      <c r="DA105">
        <v>27.967099999999999</v>
      </c>
      <c r="DB105">
        <v>999.9</v>
      </c>
      <c r="DC105">
        <v>0</v>
      </c>
      <c r="DD105">
        <v>0</v>
      </c>
      <c r="DE105">
        <v>10001.200000000001</v>
      </c>
      <c r="DF105">
        <v>0</v>
      </c>
      <c r="DG105">
        <v>1984.65</v>
      </c>
      <c r="DH105">
        <v>-9.7876700000000003</v>
      </c>
      <c r="DI105">
        <v>143.62299999999999</v>
      </c>
      <c r="DJ105">
        <v>152.41</v>
      </c>
      <c r="DK105">
        <v>7.9204100000000004</v>
      </c>
      <c r="DL105">
        <v>150.042</v>
      </c>
      <c r="DM105">
        <v>15.538600000000001</v>
      </c>
      <c r="DN105">
        <v>2.3309500000000001</v>
      </c>
      <c r="DO105">
        <v>1.5439499999999999</v>
      </c>
      <c r="DP105">
        <v>19.8919</v>
      </c>
      <c r="DQ105">
        <v>13.410500000000001</v>
      </c>
      <c r="DR105">
        <v>1800.16</v>
      </c>
      <c r="DS105">
        <v>0.97800399999999998</v>
      </c>
      <c r="DT105">
        <v>2.1996399999999999E-2</v>
      </c>
      <c r="DU105">
        <v>0</v>
      </c>
      <c r="DV105">
        <v>780.39300000000003</v>
      </c>
      <c r="DW105">
        <v>5.0005300000000004</v>
      </c>
      <c r="DX105">
        <v>15254.2</v>
      </c>
      <c r="DY105">
        <v>16036.7</v>
      </c>
      <c r="DZ105">
        <v>50.561999999999998</v>
      </c>
      <c r="EA105">
        <v>51.936999999999998</v>
      </c>
      <c r="EB105">
        <v>51.061999999999998</v>
      </c>
      <c r="EC105">
        <v>51.811999999999998</v>
      </c>
      <c r="ED105">
        <v>51.686999999999998</v>
      </c>
      <c r="EE105">
        <v>1755.67</v>
      </c>
      <c r="EF105">
        <v>39.49</v>
      </c>
      <c r="EG105">
        <v>0</v>
      </c>
      <c r="EH105">
        <v>122.7000000476837</v>
      </c>
      <c r="EI105">
        <v>0</v>
      </c>
      <c r="EJ105">
        <v>780.57824000000005</v>
      </c>
      <c r="EK105">
        <v>-2.211538459367314</v>
      </c>
      <c r="EL105">
        <v>-28.576922972972788</v>
      </c>
      <c r="EM105">
        <v>15258.136</v>
      </c>
      <c r="EN105">
        <v>15</v>
      </c>
      <c r="EO105">
        <v>1657477929.5999999</v>
      </c>
      <c r="EP105" t="s">
        <v>859</v>
      </c>
      <c r="EQ105">
        <v>1657477907.0999999</v>
      </c>
      <c r="ER105">
        <v>1657477929.5999999</v>
      </c>
      <c r="ES105">
        <v>103</v>
      </c>
      <c r="ET105">
        <v>-1E-3</v>
      </c>
      <c r="EU105">
        <v>1E-3</v>
      </c>
      <c r="EV105">
        <v>0.36</v>
      </c>
      <c r="EW105">
        <v>-1E-3</v>
      </c>
      <c r="EX105">
        <v>150</v>
      </c>
      <c r="EY105">
        <v>15</v>
      </c>
      <c r="EZ105">
        <v>0.09</v>
      </c>
      <c r="FA105">
        <v>0.02</v>
      </c>
      <c r="FB105">
        <v>-9.7811985365853662</v>
      </c>
      <c r="FC105">
        <v>0.25033923344944897</v>
      </c>
      <c r="FD105">
        <v>4.2858795696917681E-2</v>
      </c>
      <c r="FE105">
        <v>1</v>
      </c>
      <c r="FF105">
        <v>7.9550695121951218</v>
      </c>
      <c r="FG105">
        <v>3.965163763068176E-2</v>
      </c>
      <c r="FH105">
        <v>3.0296892374745681E-2</v>
      </c>
      <c r="FI105">
        <v>1</v>
      </c>
      <c r="FJ105">
        <v>2</v>
      </c>
      <c r="FK105">
        <v>2</v>
      </c>
      <c r="FL105" t="s">
        <v>406</v>
      </c>
      <c r="FM105">
        <v>3.1189300000000002</v>
      </c>
      <c r="FN105">
        <v>2.73854</v>
      </c>
      <c r="FO105">
        <v>3.6307100000000002E-2</v>
      </c>
      <c r="FP105">
        <v>3.8814399999999999E-2</v>
      </c>
      <c r="FQ105">
        <v>0.10591299999999999</v>
      </c>
      <c r="FR105">
        <v>7.8776799999999994E-2</v>
      </c>
      <c r="FS105">
        <v>23079.3</v>
      </c>
      <c r="FT105">
        <v>23869.200000000001</v>
      </c>
      <c r="FU105">
        <v>23807.599999999999</v>
      </c>
      <c r="FV105">
        <v>25142.2</v>
      </c>
      <c r="FW105">
        <v>30683.200000000001</v>
      </c>
      <c r="FX105">
        <v>32499.8</v>
      </c>
      <c r="FY105">
        <v>37955.4</v>
      </c>
      <c r="FZ105">
        <v>39132.300000000003</v>
      </c>
      <c r="GA105">
        <v>2.1495700000000002</v>
      </c>
      <c r="GB105">
        <v>1.76448</v>
      </c>
      <c r="GC105">
        <v>-3.9722800000000003E-2</v>
      </c>
      <c r="GD105">
        <v>0</v>
      </c>
      <c r="GE105">
        <v>28.615300000000001</v>
      </c>
      <c r="GF105">
        <v>999.9</v>
      </c>
      <c r="GG105">
        <v>43.1</v>
      </c>
      <c r="GH105">
        <v>40</v>
      </c>
      <c r="GI105">
        <v>32.156799999999997</v>
      </c>
      <c r="GJ105">
        <v>62.210599999999999</v>
      </c>
      <c r="GK105">
        <v>26.558499999999999</v>
      </c>
      <c r="GL105">
        <v>1</v>
      </c>
      <c r="GM105">
        <v>0.514876</v>
      </c>
      <c r="GN105">
        <v>3.2567599999999999</v>
      </c>
      <c r="GO105">
        <v>20.340499999999999</v>
      </c>
      <c r="GP105">
        <v>5.2527799999999996</v>
      </c>
      <c r="GQ105">
        <v>12.0099</v>
      </c>
      <c r="GR105">
        <v>4.9798499999999999</v>
      </c>
      <c r="GS105">
        <v>3.2930000000000001</v>
      </c>
      <c r="GT105">
        <v>9999</v>
      </c>
      <c r="GU105">
        <v>9999</v>
      </c>
      <c r="GV105">
        <v>9999</v>
      </c>
      <c r="GW105">
        <v>999.9</v>
      </c>
      <c r="GX105">
        <v>1.8758900000000001</v>
      </c>
      <c r="GY105">
        <v>1.8768199999999999</v>
      </c>
      <c r="GZ105">
        <v>1.8829400000000001</v>
      </c>
      <c r="HA105">
        <v>1.8861399999999999</v>
      </c>
      <c r="HB105">
        <v>1.8769400000000001</v>
      </c>
      <c r="HC105">
        <v>1.88347</v>
      </c>
      <c r="HD105">
        <v>1.88239</v>
      </c>
      <c r="HE105">
        <v>1.8858299999999999</v>
      </c>
      <c r="HF105">
        <v>5</v>
      </c>
      <c r="HG105">
        <v>0</v>
      </c>
      <c r="HH105">
        <v>0</v>
      </c>
      <c r="HI105">
        <v>0</v>
      </c>
      <c r="HJ105" t="s">
        <v>407</v>
      </c>
      <c r="HK105" t="s">
        <v>408</v>
      </c>
      <c r="HL105" t="s">
        <v>409</v>
      </c>
      <c r="HM105" t="s">
        <v>409</v>
      </c>
      <c r="HN105" t="s">
        <v>409</v>
      </c>
      <c r="HO105" t="s">
        <v>409</v>
      </c>
      <c r="HP105">
        <v>0</v>
      </c>
      <c r="HQ105">
        <v>100</v>
      </c>
      <c r="HR105">
        <v>100</v>
      </c>
      <c r="HS105">
        <v>0.371</v>
      </c>
      <c r="HT105">
        <v>6.4999999999999997E-3</v>
      </c>
      <c r="HU105">
        <v>0.55736566362409712</v>
      </c>
      <c r="HV105">
        <v>-1.525366800250961E-3</v>
      </c>
      <c r="HW105">
        <v>1.461931187239696E-6</v>
      </c>
      <c r="HX105">
        <v>-4.9129200544651127E-10</v>
      </c>
      <c r="HY105">
        <v>-4.4747844173577973E-2</v>
      </c>
      <c r="HZ105">
        <v>1.0304401366260089E-2</v>
      </c>
      <c r="IA105">
        <v>-7.4986175083245816E-4</v>
      </c>
      <c r="IB105">
        <v>1.7208249193675381E-5</v>
      </c>
      <c r="IC105">
        <v>3</v>
      </c>
      <c r="ID105">
        <v>2175</v>
      </c>
      <c r="IE105">
        <v>1</v>
      </c>
      <c r="IF105">
        <v>24</v>
      </c>
      <c r="IG105">
        <v>1</v>
      </c>
      <c r="IH105">
        <v>0.6</v>
      </c>
      <c r="II105">
        <v>0.46875</v>
      </c>
      <c r="IJ105">
        <v>2.7124000000000001</v>
      </c>
      <c r="IK105">
        <v>1.6015600000000001</v>
      </c>
      <c r="IL105">
        <v>2.34619</v>
      </c>
      <c r="IM105">
        <v>1.5502899999999999</v>
      </c>
      <c r="IN105">
        <v>2.34253</v>
      </c>
      <c r="IO105">
        <v>41.953800000000001</v>
      </c>
      <c r="IP105">
        <v>16.0321</v>
      </c>
      <c r="IQ105">
        <v>18</v>
      </c>
      <c r="IR105">
        <v>600.47500000000002</v>
      </c>
      <c r="IS105">
        <v>389.19299999999998</v>
      </c>
      <c r="IT105">
        <v>24.737100000000002</v>
      </c>
      <c r="IU105">
        <v>33.514899999999997</v>
      </c>
      <c r="IV105">
        <v>29.998000000000001</v>
      </c>
      <c r="IW105">
        <v>33.3474</v>
      </c>
      <c r="IX105">
        <v>33.338500000000003</v>
      </c>
      <c r="IY105">
        <v>9.3832299999999993</v>
      </c>
      <c r="IZ105">
        <v>57.010800000000003</v>
      </c>
      <c r="JA105">
        <v>0</v>
      </c>
      <c r="JB105">
        <v>24.741399999999999</v>
      </c>
      <c r="JC105">
        <v>150</v>
      </c>
      <c r="JD105">
        <v>15.4541</v>
      </c>
      <c r="JE105">
        <v>98.992199999999997</v>
      </c>
      <c r="JF105">
        <v>99.026200000000003</v>
      </c>
    </row>
    <row r="106" spans="1:266" x14ac:dyDescent="0.25">
      <c r="A106">
        <v>90</v>
      </c>
      <c r="B106">
        <v>1657478095.0999999</v>
      </c>
      <c r="C106">
        <v>16009.599999904631</v>
      </c>
      <c r="D106" t="s">
        <v>860</v>
      </c>
      <c r="E106" t="s">
        <v>861</v>
      </c>
      <c r="F106" t="s">
        <v>396</v>
      </c>
      <c r="G106" t="s">
        <v>397</v>
      </c>
      <c r="H106" t="s">
        <v>841</v>
      </c>
      <c r="I106" t="s">
        <v>495</v>
      </c>
      <c r="J106" t="s">
        <v>495</v>
      </c>
      <c r="K106">
        <v>1657478095.0999999</v>
      </c>
      <c r="L106">
        <f t="shared" si="92"/>
        <v>6.3706478971952011E-3</v>
      </c>
      <c r="M106">
        <f t="shared" si="93"/>
        <v>6.3706478971952007</v>
      </c>
      <c r="N106">
        <f t="shared" si="94"/>
        <v>2.990919926173623</v>
      </c>
      <c r="O106">
        <f t="shared" si="95"/>
        <v>95.700100000000006</v>
      </c>
      <c r="P106">
        <f t="shared" si="96"/>
        <v>82.334973583188713</v>
      </c>
      <c r="Q106">
        <f t="shared" si="97"/>
        <v>8.1890675128689914</v>
      </c>
      <c r="R106">
        <f t="shared" si="98"/>
        <v>9.5183680249377005</v>
      </c>
      <c r="S106">
        <f t="shared" si="99"/>
        <v>0.45756908971496096</v>
      </c>
      <c r="T106">
        <f t="shared" si="100"/>
        <v>2.9153449962337645</v>
      </c>
      <c r="U106">
        <f t="shared" si="101"/>
        <v>0.42109124121040581</v>
      </c>
      <c r="V106">
        <f t="shared" si="102"/>
        <v>0.26621665959500707</v>
      </c>
      <c r="W106">
        <f t="shared" si="103"/>
        <v>344.35229930230867</v>
      </c>
      <c r="X106">
        <f t="shared" si="104"/>
        <v>28.606896984883139</v>
      </c>
      <c r="Y106">
        <f t="shared" si="105"/>
        <v>27.954599999999999</v>
      </c>
      <c r="Z106">
        <f t="shared" si="106"/>
        <v>3.7848076019356758</v>
      </c>
      <c r="AA106">
        <f t="shared" si="107"/>
        <v>60.480492184185444</v>
      </c>
      <c r="AB106">
        <f t="shared" si="108"/>
        <v>2.3263085957661001</v>
      </c>
      <c r="AC106">
        <f t="shared" si="109"/>
        <v>3.8463784135248615</v>
      </c>
      <c r="AD106">
        <f t="shared" si="110"/>
        <v>1.4584990061695757</v>
      </c>
      <c r="AE106">
        <f t="shared" si="111"/>
        <v>-280.94557226630837</v>
      </c>
      <c r="AF106">
        <f t="shared" si="112"/>
        <v>43.536666004036611</v>
      </c>
      <c r="AG106">
        <f t="shared" si="113"/>
        <v>3.25820886875798</v>
      </c>
      <c r="AH106">
        <f t="shared" si="114"/>
        <v>110.20160190879491</v>
      </c>
      <c r="AI106">
        <v>0</v>
      </c>
      <c r="AJ106">
        <v>0</v>
      </c>
      <c r="AK106">
        <f t="shared" si="115"/>
        <v>1</v>
      </c>
      <c r="AL106">
        <f t="shared" si="116"/>
        <v>0</v>
      </c>
      <c r="AM106">
        <f t="shared" si="117"/>
        <v>52239.321693799924</v>
      </c>
      <c r="AN106" t="s">
        <v>400</v>
      </c>
      <c r="AO106">
        <v>12165.1</v>
      </c>
      <c r="AP106">
        <v>210.61769230769229</v>
      </c>
      <c r="AQ106">
        <v>938.28899999999999</v>
      </c>
      <c r="AR106">
        <f t="shared" si="118"/>
        <v>0.77553004212167864</v>
      </c>
      <c r="AS106">
        <v>-0.38717931741538342</v>
      </c>
      <c r="AT106" t="s">
        <v>862</v>
      </c>
      <c r="AU106">
        <v>10153.6</v>
      </c>
      <c r="AV106">
        <v>778.62134615384616</v>
      </c>
      <c r="AW106">
        <v>1016.78</v>
      </c>
      <c r="AX106">
        <f t="shared" si="119"/>
        <v>0.23422830292310415</v>
      </c>
      <c r="AY106">
        <v>0.5</v>
      </c>
      <c r="AZ106">
        <f t="shared" si="120"/>
        <v>1513.1090996511543</v>
      </c>
      <c r="BA106">
        <f t="shared" si="121"/>
        <v>2.990919926173623</v>
      </c>
      <c r="BB106">
        <f t="shared" si="122"/>
        <v>177.20648827439797</v>
      </c>
      <c r="BC106">
        <f t="shared" si="123"/>
        <v>2.2325549719896757E-3</v>
      </c>
      <c r="BD106">
        <f t="shared" si="124"/>
        <v>-7.7195656877593957E-2</v>
      </c>
      <c r="BE106">
        <f t="shared" si="125"/>
        <v>214.331653892861</v>
      </c>
      <c r="BF106" t="s">
        <v>863</v>
      </c>
      <c r="BG106">
        <v>574.08000000000004</v>
      </c>
      <c r="BH106">
        <f t="shared" si="126"/>
        <v>574.08000000000004</v>
      </c>
      <c r="BI106">
        <f t="shared" si="127"/>
        <v>0.43539408721650696</v>
      </c>
      <c r="BJ106">
        <f t="shared" si="128"/>
        <v>0.5379684975065594</v>
      </c>
      <c r="BK106">
        <f t="shared" si="129"/>
        <v>-0.21551087425077359</v>
      </c>
      <c r="BL106">
        <f t="shared" si="130"/>
        <v>0.29542271025781214</v>
      </c>
      <c r="BM106">
        <f t="shared" si="131"/>
        <v>-0.10786600924107005</v>
      </c>
      <c r="BN106">
        <f t="shared" si="132"/>
        <v>0.39664588772723319</v>
      </c>
      <c r="BO106">
        <f t="shared" si="133"/>
        <v>0.60335411227276681</v>
      </c>
      <c r="BP106">
        <v>574</v>
      </c>
      <c r="BQ106">
        <v>300</v>
      </c>
      <c r="BR106">
        <v>300</v>
      </c>
      <c r="BS106">
        <v>300</v>
      </c>
      <c r="BT106">
        <v>10153.6</v>
      </c>
      <c r="BU106">
        <v>964.53</v>
      </c>
      <c r="BV106">
        <v>-6.9302499999999998E-3</v>
      </c>
      <c r="BW106">
        <v>-1.23</v>
      </c>
      <c r="BX106" t="s">
        <v>403</v>
      </c>
      <c r="BY106" t="s">
        <v>403</v>
      </c>
      <c r="BZ106" t="s">
        <v>403</v>
      </c>
      <c r="CA106" t="s">
        <v>403</v>
      </c>
      <c r="CB106" t="s">
        <v>403</v>
      </c>
      <c r="CC106" t="s">
        <v>403</v>
      </c>
      <c r="CD106" t="s">
        <v>403</v>
      </c>
      <c r="CE106" t="s">
        <v>403</v>
      </c>
      <c r="CF106" t="s">
        <v>403</v>
      </c>
      <c r="CG106" t="s">
        <v>403</v>
      </c>
      <c r="CH106">
        <f t="shared" si="134"/>
        <v>1799.91</v>
      </c>
      <c r="CI106">
        <f t="shared" si="135"/>
        <v>1513.1090996511543</v>
      </c>
      <c r="CJ106">
        <f t="shared" si="136"/>
        <v>0.84065819938283259</v>
      </c>
      <c r="CK106">
        <f t="shared" si="137"/>
        <v>0.19131639876566531</v>
      </c>
      <c r="CL106">
        <v>6</v>
      </c>
      <c r="CM106">
        <v>0.5</v>
      </c>
      <c r="CN106" t="s">
        <v>404</v>
      </c>
      <c r="CO106">
        <v>2</v>
      </c>
      <c r="CP106">
        <v>1657478095.0999999</v>
      </c>
      <c r="CQ106">
        <v>95.700100000000006</v>
      </c>
      <c r="CR106">
        <v>100.021</v>
      </c>
      <c r="CS106">
        <v>23.389299999999999</v>
      </c>
      <c r="CT106">
        <v>15.923</v>
      </c>
      <c r="CU106">
        <v>95.325199999999995</v>
      </c>
      <c r="CV106">
        <v>23.3825</v>
      </c>
      <c r="CW106">
        <v>499.97800000000001</v>
      </c>
      <c r="CX106">
        <v>99.360200000000006</v>
      </c>
      <c r="CY106">
        <v>0.100177</v>
      </c>
      <c r="CZ106">
        <v>28.2316</v>
      </c>
      <c r="DA106">
        <v>27.954599999999999</v>
      </c>
      <c r="DB106">
        <v>999.9</v>
      </c>
      <c r="DC106">
        <v>0</v>
      </c>
      <c r="DD106">
        <v>0</v>
      </c>
      <c r="DE106">
        <v>9983.1200000000008</v>
      </c>
      <c r="DF106">
        <v>0</v>
      </c>
      <c r="DG106">
        <v>1982.87</v>
      </c>
      <c r="DH106">
        <v>-4.3208200000000003</v>
      </c>
      <c r="DI106">
        <v>97.992099999999994</v>
      </c>
      <c r="DJ106">
        <v>101.639</v>
      </c>
      <c r="DK106">
        <v>7.4663500000000003</v>
      </c>
      <c r="DL106">
        <v>100.021</v>
      </c>
      <c r="DM106">
        <v>15.923</v>
      </c>
      <c r="DN106">
        <v>2.3239700000000001</v>
      </c>
      <c r="DO106">
        <v>1.5821099999999999</v>
      </c>
      <c r="DP106">
        <v>19.843499999999999</v>
      </c>
      <c r="DQ106">
        <v>13.7857</v>
      </c>
      <c r="DR106">
        <v>1799.91</v>
      </c>
      <c r="DS106">
        <v>0.97799999999999998</v>
      </c>
      <c r="DT106">
        <v>2.1999999999999999E-2</v>
      </c>
      <c r="DU106">
        <v>0</v>
      </c>
      <c r="DV106">
        <v>778.37300000000005</v>
      </c>
      <c r="DW106">
        <v>5.0005300000000004</v>
      </c>
      <c r="DX106">
        <v>15214.4</v>
      </c>
      <c r="DY106">
        <v>16034.4</v>
      </c>
      <c r="DZ106">
        <v>50.5</v>
      </c>
      <c r="EA106">
        <v>52</v>
      </c>
      <c r="EB106">
        <v>51.125</v>
      </c>
      <c r="EC106">
        <v>51.75</v>
      </c>
      <c r="ED106">
        <v>51.686999999999998</v>
      </c>
      <c r="EE106">
        <v>1755.42</v>
      </c>
      <c r="EF106">
        <v>39.49</v>
      </c>
      <c r="EG106">
        <v>0</v>
      </c>
      <c r="EH106">
        <v>126.7999999523163</v>
      </c>
      <c r="EI106">
        <v>0</v>
      </c>
      <c r="EJ106">
        <v>778.62134615384616</v>
      </c>
      <c r="EK106">
        <v>-1.449196590339787</v>
      </c>
      <c r="EL106">
        <v>-18.61196581417413</v>
      </c>
      <c r="EM106">
        <v>15218.74615384615</v>
      </c>
      <c r="EN106">
        <v>15</v>
      </c>
      <c r="EO106">
        <v>1657478048.0999999</v>
      </c>
      <c r="EP106" t="s">
        <v>864</v>
      </c>
      <c r="EQ106">
        <v>1657478035.5999999</v>
      </c>
      <c r="ER106">
        <v>1657478048.0999999</v>
      </c>
      <c r="ES106">
        <v>104</v>
      </c>
      <c r="ET106">
        <v>-0.05</v>
      </c>
      <c r="EU106">
        <v>1E-3</v>
      </c>
      <c r="EV106">
        <v>0.37</v>
      </c>
      <c r="EW106">
        <v>0</v>
      </c>
      <c r="EX106">
        <v>100</v>
      </c>
      <c r="EY106">
        <v>16</v>
      </c>
      <c r="EZ106">
        <v>0.33</v>
      </c>
      <c r="FA106">
        <v>0.01</v>
      </c>
      <c r="FB106">
        <v>-4.3518594999999998</v>
      </c>
      <c r="FC106">
        <v>-7.0018761725775588E-4</v>
      </c>
      <c r="FD106">
        <v>1.868824001210391E-2</v>
      </c>
      <c r="FE106">
        <v>1</v>
      </c>
      <c r="FF106">
        <v>7.4343769999999996</v>
      </c>
      <c r="FG106">
        <v>-8.7712345215771398E-2</v>
      </c>
      <c r="FH106">
        <v>1.8600250159608121E-2</v>
      </c>
      <c r="FI106">
        <v>1</v>
      </c>
      <c r="FJ106">
        <v>2</v>
      </c>
      <c r="FK106">
        <v>2</v>
      </c>
      <c r="FL106" t="s">
        <v>406</v>
      </c>
      <c r="FM106">
        <v>3.1185700000000001</v>
      </c>
      <c r="FN106">
        <v>2.7383500000000001</v>
      </c>
      <c r="FO106">
        <v>2.52444E-2</v>
      </c>
      <c r="FP106">
        <v>2.6487799999999999E-2</v>
      </c>
      <c r="FQ106">
        <v>0.10569099999999999</v>
      </c>
      <c r="FR106">
        <v>8.0215099999999998E-2</v>
      </c>
      <c r="FS106">
        <v>23347.599999999999</v>
      </c>
      <c r="FT106">
        <v>24180</v>
      </c>
      <c r="FU106">
        <v>23811.5</v>
      </c>
      <c r="FV106">
        <v>25147.4</v>
      </c>
      <c r="FW106">
        <v>30695.5</v>
      </c>
      <c r="FX106">
        <v>32455.5</v>
      </c>
      <c r="FY106">
        <v>37961.300000000003</v>
      </c>
      <c r="FZ106">
        <v>39140</v>
      </c>
      <c r="GA106">
        <v>2.1491500000000001</v>
      </c>
      <c r="GB106">
        <v>1.76593</v>
      </c>
      <c r="GC106">
        <v>-4.40404E-2</v>
      </c>
      <c r="GD106">
        <v>0</v>
      </c>
      <c r="GE106">
        <v>28.673200000000001</v>
      </c>
      <c r="GF106">
        <v>999.9</v>
      </c>
      <c r="GG106">
        <v>42.9</v>
      </c>
      <c r="GH106">
        <v>40</v>
      </c>
      <c r="GI106">
        <v>32.008099999999999</v>
      </c>
      <c r="GJ106">
        <v>62.070500000000003</v>
      </c>
      <c r="GK106">
        <v>26.674700000000001</v>
      </c>
      <c r="GL106">
        <v>1</v>
      </c>
      <c r="GM106">
        <v>0.50851900000000005</v>
      </c>
      <c r="GN106">
        <v>3.1780400000000002</v>
      </c>
      <c r="GO106">
        <v>20.342099999999999</v>
      </c>
      <c r="GP106">
        <v>5.2482899999999999</v>
      </c>
      <c r="GQ106">
        <v>12.0099</v>
      </c>
      <c r="GR106">
        <v>4.9783499999999998</v>
      </c>
      <c r="GS106">
        <v>3.29223</v>
      </c>
      <c r="GT106">
        <v>9999</v>
      </c>
      <c r="GU106">
        <v>9999</v>
      </c>
      <c r="GV106">
        <v>9999</v>
      </c>
      <c r="GW106">
        <v>999.9</v>
      </c>
      <c r="GX106">
        <v>1.8758999999999999</v>
      </c>
      <c r="GY106">
        <v>1.8768100000000001</v>
      </c>
      <c r="GZ106">
        <v>1.8830199999999999</v>
      </c>
      <c r="HA106">
        <v>1.8861399999999999</v>
      </c>
      <c r="HB106">
        <v>1.87693</v>
      </c>
      <c r="HC106">
        <v>1.8835200000000001</v>
      </c>
      <c r="HD106">
        <v>1.8824000000000001</v>
      </c>
      <c r="HE106">
        <v>1.8858299999999999</v>
      </c>
      <c r="HF106">
        <v>5</v>
      </c>
      <c r="HG106">
        <v>0</v>
      </c>
      <c r="HH106">
        <v>0</v>
      </c>
      <c r="HI106">
        <v>0</v>
      </c>
      <c r="HJ106" t="s">
        <v>407</v>
      </c>
      <c r="HK106" t="s">
        <v>408</v>
      </c>
      <c r="HL106" t="s">
        <v>409</v>
      </c>
      <c r="HM106" t="s">
        <v>409</v>
      </c>
      <c r="HN106" t="s">
        <v>409</v>
      </c>
      <c r="HO106" t="s">
        <v>409</v>
      </c>
      <c r="HP106">
        <v>0</v>
      </c>
      <c r="HQ106">
        <v>100</v>
      </c>
      <c r="HR106">
        <v>100</v>
      </c>
      <c r="HS106">
        <v>0.375</v>
      </c>
      <c r="HT106">
        <v>6.7999999999999996E-3</v>
      </c>
      <c r="HU106">
        <v>0.50745652963070809</v>
      </c>
      <c r="HV106">
        <v>-1.525366800250961E-3</v>
      </c>
      <c r="HW106">
        <v>1.461931187239696E-6</v>
      </c>
      <c r="HX106">
        <v>-4.9129200544651127E-10</v>
      </c>
      <c r="HY106">
        <v>-4.4091291459653841E-2</v>
      </c>
      <c r="HZ106">
        <v>1.0304401366260089E-2</v>
      </c>
      <c r="IA106">
        <v>-7.4986175083245816E-4</v>
      </c>
      <c r="IB106">
        <v>1.7208249193675381E-5</v>
      </c>
      <c r="IC106">
        <v>3</v>
      </c>
      <c r="ID106">
        <v>2175</v>
      </c>
      <c r="IE106">
        <v>1</v>
      </c>
      <c r="IF106">
        <v>24</v>
      </c>
      <c r="IG106">
        <v>1</v>
      </c>
      <c r="IH106">
        <v>0.8</v>
      </c>
      <c r="II106">
        <v>0.35888700000000001</v>
      </c>
      <c r="IJ106">
        <v>2.7185100000000002</v>
      </c>
      <c r="IK106">
        <v>1.6015600000000001</v>
      </c>
      <c r="IL106">
        <v>2.34497</v>
      </c>
      <c r="IM106">
        <v>1.5502899999999999</v>
      </c>
      <c r="IN106">
        <v>2.4255399999999998</v>
      </c>
      <c r="IO106">
        <v>41.953800000000001</v>
      </c>
      <c r="IP106">
        <v>16.0321</v>
      </c>
      <c r="IQ106">
        <v>18</v>
      </c>
      <c r="IR106">
        <v>600.01</v>
      </c>
      <c r="IS106">
        <v>389.976</v>
      </c>
      <c r="IT106">
        <v>24.439</v>
      </c>
      <c r="IU106">
        <v>33.504100000000001</v>
      </c>
      <c r="IV106">
        <v>29.995999999999999</v>
      </c>
      <c r="IW106">
        <v>33.329500000000003</v>
      </c>
      <c r="IX106">
        <v>33.320500000000003</v>
      </c>
      <c r="IY106">
        <v>7.1601699999999999</v>
      </c>
      <c r="IZ106">
        <v>55.932299999999998</v>
      </c>
      <c r="JA106">
        <v>0</v>
      </c>
      <c r="JB106">
        <v>24.466899999999999</v>
      </c>
      <c r="JC106">
        <v>100</v>
      </c>
      <c r="JD106">
        <v>15.810600000000001</v>
      </c>
      <c r="JE106">
        <v>99.007800000000003</v>
      </c>
      <c r="JF106">
        <v>99.046099999999996</v>
      </c>
    </row>
    <row r="107" spans="1:266" x14ac:dyDescent="0.25">
      <c r="A107">
        <v>91</v>
      </c>
      <c r="B107">
        <v>1657478216.5999999</v>
      </c>
      <c r="C107">
        <v>16131.099999904631</v>
      </c>
      <c r="D107" t="s">
        <v>865</v>
      </c>
      <c r="E107" t="s">
        <v>866</v>
      </c>
      <c r="F107" t="s">
        <v>396</v>
      </c>
      <c r="G107" t="s">
        <v>397</v>
      </c>
      <c r="H107" t="s">
        <v>841</v>
      </c>
      <c r="I107" t="s">
        <v>495</v>
      </c>
      <c r="J107" t="s">
        <v>495</v>
      </c>
      <c r="K107">
        <v>1657478216.5999999</v>
      </c>
      <c r="L107">
        <f t="shared" si="92"/>
        <v>6.1198195281782428E-3</v>
      </c>
      <c r="M107">
        <f t="shared" si="93"/>
        <v>6.119819528178243</v>
      </c>
      <c r="N107">
        <f t="shared" si="94"/>
        <v>0.92841892154671979</v>
      </c>
      <c r="O107">
        <f t="shared" si="95"/>
        <v>73.386600000000001</v>
      </c>
      <c r="P107">
        <f t="shared" si="96"/>
        <v>68.018228049153535</v>
      </c>
      <c r="Q107">
        <f t="shared" si="97"/>
        <v>6.7647650458913855</v>
      </c>
      <c r="R107">
        <f t="shared" si="98"/>
        <v>7.2986774392014002</v>
      </c>
      <c r="S107">
        <f t="shared" si="99"/>
        <v>0.43427931581458967</v>
      </c>
      <c r="T107">
        <f t="shared" si="100"/>
        <v>2.9131687842418503</v>
      </c>
      <c r="U107">
        <f t="shared" si="101"/>
        <v>0.40125425759000594</v>
      </c>
      <c r="V107">
        <f t="shared" si="102"/>
        <v>0.25354147366205732</v>
      </c>
      <c r="W107">
        <f t="shared" si="103"/>
        <v>344.41429930207943</v>
      </c>
      <c r="X107">
        <f t="shared" si="104"/>
        <v>28.633554524769433</v>
      </c>
      <c r="Y107">
        <f t="shared" si="105"/>
        <v>27.9939</v>
      </c>
      <c r="Z107">
        <f t="shared" si="106"/>
        <v>3.7934904095148383</v>
      </c>
      <c r="AA107">
        <f t="shared" si="107"/>
        <v>60.540599300840668</v>
      </c>
      <c r="AB107">
        <f t="shared" si="108"/>
        <v>2.3232729814400002</v>
      </c>
      <c r="AC107">
        <f t="shared" si="109"/>
        <v>3.837545396429102</v>
      </c>
      <c r="AD107">
        <f t="shared" si="110"/>
        <v>1.4702174280748381</v>
      </c>
      <c r="AE107">
        <f t="shared" si="111"/>
        <v>-269.8840411926605</v>
      </c>
      <c r="AF107">
        <f t="shared" si="112"/>
        <v>31.128252539316435</v>
      </c>
      <c r="AG107">
        <f t="shared" si="113"/>
        <v>2.3313223381635639</v>
      </c>
      <c r="AH107">
        <f t="shared" si="114"/>
        <v>107.9898329868989</v>
      </c>
      <c r="AI107">
        <v>0</v>
      </c>
      <c r="AJ107">
        <v>0</v>
      </c>
      <c r="AK107">
        <f t="shared" si="115"/>
        <v>1</v>
      </c>
      <c r="AL107">
        <f t="shared" si="116"/>
        <v>0</v>
      </c>
      <c r="AM107">
        <f t="shared" si="117"/>
        <v>52183.718811824452</v>
      </c>
      <c r="AN107" t="s">
        <v>400</v>
      </c>
      <c r="AO107">
        <v>12165.1</v>
      </c>
      <c r="AP107">
        <v>210.61769230769229</v>
      </c>
      <c r="AQ107">
        <v>938.28899999999999</v>
      </c>
      <c r="AR107">
        <f t="shared" si="118"/>
        <v>0.77553004212167864</v>
      </c>
      <c r="AS107">
        <v>-0.38717931741538342</v>
      </c>
      <c r="AT107" t="s">
        <v>867</v>
      </c>
      <c r="AU107">
        <v>10157.799999999999</v>
      </c>
      <c r="AV107">
        <v>779.72120000000007</v>
      </c>
      <c r="AW107">
        <v>987.471</v>
      </c>
      <c r="AX107">
        <f t="shared" si="119"/>
        <v>0.21038572271995826</v>
      </c>
      <c r="AY107">
        <v>0.5</v>
      </c>
      <c r="AZ107">
        <f t="shared" si="120"/>
        <v>1513.3784996510396</v>
      </c>
      <c r="BA107">
        <f t="shared" si="121"/>
        <v>0.92841892154671979</v>
      </c>
      <c r="BB107">
        <f t="shared" si="122"/>
        <v>159.19661469896502</v>
      </c>
      <c r="BC107">
        <f t="shared" si="123"/>
        <v>8.6931209823944155E-4</v>
      </c>
      <c r="BD107">
        <f t="shared" si="124"/>
        <v>-4.9806019619816698E-2</v>
      </c>
      <c r="BE107">
        <f t="shared" si="125"/>
        <v>212.99901170041664</v>
      </c>
      <c r="BF107" t="s">
        <v>868</v>
      </c>
      <c r="BG107">
        <v>578.05999999999995</v>
      </c>
      <c r="BH107">
        <f t="shared" si="126"/>
        <v>578.05999999999995</v>
      </c>
      <c r="BI107">
        <f t="shared" si="127"/>
        <v>0.41460559348072001</v>
      </c>
      <c r="BJ107">
        <f t="shared" si="128"/>
        <v>0.50743580411859945</v>
      </c>
      <c r="BK107">
        <f t="shared" si="129"/>
        <v>-0.13652981853210044</v>
      </c>
      <c r="BL107">
        <f t="shared" si="130"/>
        <v>0.26742474794518667</v>
      </c>
      <c r="BM107">
        <f t="shared" si="131"/>
        <v>-6.7588208412356951E-2</v>
      </c>
      <c r="BN107">
        <f t="shared" si="132"/>
        <v>0.37619644166247823</v>
      </c>
      <c r="BO107">
        <f t="shared" si="133"/>
        <v>0.62380355833752177</v>
      </c>
      <c r="BP107">
        <v>576</v>
      </c>
      <c r="BQ107">
        <v>300</v>
      </c>
      <c r="BR107">
        <v>300</v>
      </c>
      <c r="BS107">
        <v>300</v>
      </c>
      <c r="BT107">
        <v>10157.799999999999</v>
      </c>
      <c r="BU107">
        <v>942.83</v>
      </c>
      <c r="BV107">
        <v>-6.9328999999999997E-3</v>
      </c>
      <c r="BW107">
        <v>-1.06</v>
      </c>
      <c r="BX107" t="s">
        <v>403</v>
      </c>
      <c r="BY107" t="s">
        <v>403</v>
      </c>
      <c r="BZ107" t="s">
        <v>403</v>
      </c>
      <c r="CA107" t="s">
        <v>403</v>
      </c>
      <c r="CB107" t="s">
        <v>403</v>
      </c>
      <c r="CC107" t="s">
        <v>403</v>
      </c>
      <c r="CD107" t="s">
        <v>403</v>
      </c>
      <c r="CE107" t="s">
        <v>403</v>
      </c>
      <c r="CF107" t="s">
        <v>403</v>
      </c>
      <c r="CG107" t="s">
        <v>403</v>
      </c>
      <c r="CH107">
        <f t="shared" si="134"/>
        <v>1800.23</v>
      </c>
      <c r="CI107">
        <f t="shared" si="135"/>
        <v>1513.3784996510396</v>
      </c>
      <c r="CJ107">
        <f t="shared" si="136"/>
        <v>0.84065841567524124</v>
      </c>
      <c r="CK107">
        <f t="shared" si="137"/>
        <v>0.19131683135048266</v>
      </c>
      <c r="CL107">
        <v>6</v>
      </c>
      <c r="CM107">
        <v>0.5</v>
      </c>
      <c r="CN107" t="s">
        <v>404</v>
      </c>
      <c r="CO107">
        <v>2</v>
      </c>
      <c r="CP107">
        <v>1657478216.5999999</v>
      </c>
      <c r="CQ107">
        <v>73.386600000000001</v>
      </c>
      <c r="CR107">
        <v>75.039400000000001</v>
      </c>
      <c r="CS107">
        <v>23.36</v>
      </c>
      <c r="CT107">
        <v>16.188800000000001</v>
      </c>
      <c r="CU107">
        <v>73.019099999999995</v>
      </c>
      <c r="CV107">
        <v>23.353899999999999</v>
      </c>
      <c r="CW107">
        <v>500.072</v>
      </c>
      <c r="CX107">
        <v>99.354799999999997</v>
      </c>
      <c r="CY107">
        <v>0.100379</v>
      </c>
      <c r="CZ107">
        <v>28.1921</v>
      </c>
      <c r="DA107">
        <v>27.9939</v>
      </c>
      <c r="DB107">
        <v>999.9</v>
      </c>
      <c r="DC107">
        <v>0</v>
      </c>
      <c r="DD107">
        <v>0</v>
      </c>
      <c r="DE107">
        <v>9971.25</v>
      </c>
      <c r="DF107">
        <v>0</v>
      </c>
      <c r="DG107">
        <v>1980.38</v>
      </c>
      <c r="DH107">
        <v>-1.65273</v>
      </c>
      <c r="DI107">
        <v>75.141900000000007</v>
      </c>
      <c r="DJ107">
        <v>76.274100000000004</v>
      </c>
      <c r="DK107">
        <v>7.1711900000000002</v>
      </c>
      <c r="DL107">
        <v>75.039400000000001</v>
      </c>
      <c r="DM107">
        <v>16.188800000000001</v>
      </c>
      <c r="DN107">
        <v>2.3209200000000001</v>
      </c>
      <c r="DO107">
        <v>1.60843</v>
      </c>
      <c r="DP107">
        <v>19.822399999999998</v>
      </c>
      <c r="DQ107">
        <v>14.0398</v>
      </c>
      <c r="DR107">
        <v>1800.23</v>
      </c>
      <c r="DS107">
        <v>0.977993</v>
      </c>
      <c r="DT107">
        <v>2.2007200000000001E-2</v>
      </c>
      <c r="DU107">
        <v>0</v>
      </c>
      <c r="DV107">
        <v>780.17499999999995</v>
      </c>
      <c r="DW107">
        <v>5.0005300000000004</v>
      </c>
      <c r="DX107">
        <v>15191.6</v>
      </c>
      <c r="DY107">
        <v>16037.3</v>
      </c>
      <c r="DZ107">
        <v>49.625</v>
      </c>
      <c r="EA107">
        <v>51.186999999999998</v>
      </c>
      <c r="EB107">
        <v>50.311999999999998</v>
      </c>
      <c r="EC107">
        <v>50.625</v>
      </c>
      <c r="ED107">
        <v>50.75</v>
      </c>
      <c r="EE107">
        <v>1755.72</v>
      </c>
      <c r="EF107">
        <v>39.51</v>
      </c>
      <c r="EG107">
        <v>0</v>
      </c>
      <c r="EH107">
        <v>121.0999999046326</v>
      </c>
      <c r="EI107">
        <v>0</v>
      </c>
      <c r="EJ107">
        <v>779.72120000000007</v>
      </c>
      <c r="EK107">
        <v>2.1585384576093012</v>
      </c>
      <c r="EL107">
        <v>-2.0538462304264282</v>
      </c>
      <c r="EM107">
        <v>15188.232</v>
      </c>
      <c r="EN107">
        <v>15</v>
      </c>
      <c r="EO107">
        <v>1657478181.0999999</v>
      </c>
      <c r="EP107" t="s">
        <v>869</v>
      </c>
      <c r="EQ107">
        <v>1657478171.0999999</v>
      </c>
      <c r="ER107">
        <v>1657478181.0999999</v>
      </c>
      <c r="ES107">
        <v>105</v>
      </c>
      <c r="ET107">
        <v>-3.5999999999999997E-2</v>
      </c>
      <c r="EU107">
        <v>-1E-3</v>
      </c>
      <c r="EV107">
        <v>0.36499999999999999</v>
      </c>
      <c r="EW107">
        <v>-1E-3</v>
      </c>
      <c r="EX107">
        <v>75</v>
      </c>
      <c r="EY107">
        <v>16</v>
      </c>
      <c r="EZ107">
        <v>0.33</v>
      </c>
      <c r="FA107">
        <v>0.01</v>
      </c>
      <c r="FB107">
        <v>-1.6507209756097561</v>
      </c>
      <c r="FC107">
        <v>0.42641101045295371</v>
      </c>
      <c r="FD107">
        <v>5.7254882326904628E-2</v>
      </c>
      <c r="FE107">
        <v>1</v>
      </c>
      <c r="FF107">
        <v>7.2152400000000014</v>
      </c>
      <c r="FG107">
        <v>-3.8294634146347442E-2</v>
      </c>
      <c r="FH107">
        <v>2.2604969235686639E-2</v>
      </c>
      <c r="FI107">
        <v>1</v>
      </c>
      <c r="FJ107">
        <v>2</v>
      </c>
      <c r="FK107">
        <v>2</v>
      </c>
      <c r="FL107" t="s">
        <v>406</v>
      </c>
      <c r="FM107">
        <v>3.1186600000000002</v>
      </c>
      <c r="FN107">
        <v>2.73847</v>
      </c>
      <c r="FO107">
        <v>1.94918E-2</v>
      </c>
      <c r="FP107">
        <v>2.0052899999999999E-2</v>
      </c>
      <c r="FQ107">
        <v>0.105603</v>
      </c>
      <c r="FR107">
        <v>8.1202999999999997E-2</v>
      </c>
      <c r="FS107">
        <v>23490.1</v>
      </c>
      <c r="FT107">
        <v>24345.7</v>
      </c>
      <c r="FU107">
        <v>23816.400000000001</v>
      </c>
      <c r="FV107">
        <v>25153.5</v>
      </c>
      <c r="FW107">
        <v>30704.799999999999</v>
      </c>
      <c r="FX107">
        <v>32428.3</v>
      </c>
      <c r="FY107">
        <v>37968.9</v>
      </c>
      <c r="FZ107">
        <v>39149.199999999997</v>
      </c>
      <c r="GA107">
        <v>2.1488</v>
      </c>
      <c r="GB107">
        <v>1.768</v>
      </c>
      <c r="GC107">
        <v>-4.8790100000000003E-2</v>
      </c>
      <c r="GD107">
        <v>0</v>
      </c>
      <c r="GE107">
        <v>28.79</v>
      </c>
      <c r="GF107">
        <v>999.9</v>
      </c>
      <c r="GG107">
        <v>42.5</v>
      </c>
      <c r="GH107">
        <v>40</v>
      </c>
      <c r="GI107">
        <v>31.713100000000001</v>
      </c>
      <c r="GJ107">
        <v>61.790599999999998</v>
      </c>
      <c r="GK107">
        <v>26.5304</v>
      </c>
      <c r="GL107">
        <v>1</v>
      </c>
      <c r="GM107">
        <v>0.508849</v>
      </c>
      <c r="GN107">
        <v>4.5827</v>
      </c>
      <c r="GO107">
        <v>20.308199999999999</v>
      </c>
      <c r="GP107">
        <v>5.2496400000000003</v>
      </c>
      <c r="GQ107">
        <v>12.0099</v>
      </c>
      <c r="GR107">
        <v>4.9784499999999996</v>
      </c>
      <c r="GS107">
        <v>3.2921999999999998</v>
      </c>
      <c r="GT107">
        <v>9999</v>
      </c>
      <c r="GU107">
        <v>9999</v>
      </c>
      <c r="GV107">
        <v>9999</v>
      </c>
      <c r="GW107">
        <v>999.9</v>
      </c>
      <c r="GX107">
        <v>1.8758600000000001</v>
      </c>
      <c r="GY107">
        <v>1.8767799999999999</v>
      </c>
      <c r="GZ107">
        <v>1.88297</v>
      </c>
      <c r="HA107">
        <v>1.8861399999999999</v>
      </c>
      <c r="HB107">
        <v>1.8768899999999999</v>
      </c>
      <c r="HC107">
        <v>1.8834599999999999</v>
      </c>
      <c r="HD107">
        <v>1.88235</v>
      </c>
      <c r="HE107">
        <v>1.8858299999999999</v>
      </c>
      <c r="HF107">
        <v>5</v>
      </c>
      <c r="HG107">
        <v>0</v>
      </c>
      <c r="HH107">
        <v>0</v>
      </c>
      <c r="HI107">
        <v>0</v>
      </c>
      <c r="HJ107" t="s">
        <v>407</v>
      </c>
      <c r="HK107" t="s">
        <v>408</v>
      </c>
      <c r="HL107" t="s">
        <v>409</v>
      </c>
      <c r="HM107" t="s">
        <v>409</v>
      </c>
      <c r="HN107" t="s">
        <v>409</v>
      </c>
      <c r="HO107" t="s">
        <v>409</v>
      </c>
      <c r="HP107">
        <v>0</v>
      </c>
      <c r="HQ107">
        <v>100</v>
      </c>
      <c r="HR107">
        <v>100</v>
      </c>
      <c r="HS107">
        <v>0.36799999999999999</v>
      </c>
      <c r="HT107">
        <v>6.1000000000000004E-3</v>
      </c>
      <c r="HU107">
        <v>0.47124357798209099</v>
      </c>
      <c r="HV107">
        <v>-1.525366800250961E-3</v>
      </c>
      <c r="HW107">
        <v>1.461931187239696E-6</v>
      </c>
      <c r="HX107">
        <v>-4.9129200544651127E-10</v>
      </c>
      <c r="HY107">
        <v>-4.4772786697578823E-2</v>
      </c>
      <c r="HZ107">
        <v>1.0304401366260089E-2</v>
      </c>
      <c r="IA107">
        <v>-7.4986175083245816E-4</v>
      </c>
      <c r="IB107">
        <v>1.7208249193675381E-5</v>
      </c>
      <c r="IC107">
        <v>3</v>
      </c>
      <c r="ID107">
        <v>2175</v>
      </c>
      <c r="IE107">
        <v>1</v>
      </c>
      <c r="IF107">
        <v>24</v>
      </c>
      <c r="IG107">
        <v>0.8</v>
      </c>
      <c r="IH107">
        <v>0.6</v>
      </c>
      <c r="II107">
        <v>0.30395499999999998</v>
      </c>
      <c r="IJ107">
        <v>2.7282700000000002</v>
      </c>
      <c r="IK107">
        <v>1.6015600000000001</v>
      </c>
      <c r="IL107">
        <v>2.34619</v>
      </c>
      <c r="IM107">
        <v>1.5502899999999999</v>
      </c>
      <c r="IN107">
        <v>2.4243199999999998</v>
      </c>
      <c r="IO107">
        <v>42.006500000000003</v>
      </c>
      <c r="IP107">
        <v>15.988300000000001</v>
      </c>
      <c r="IQ107">
        <v>18</v>
      </c>
      <c r="IR107">
        <v>599.44500000000005</v>
      </c>
      <c r="IS107">
        <v>391.04899999999998</v>
      </c>
      <c r="IT107">
        <v>23.905100000000001</v>
      </c>
      <c r="IU107">
        <v>33.4557</v>
      </c>
      <c r="IV107">
        <v>29.999600000000001</v>
      </c>
      <c r="IW107">
        <v>33.294699999999999</v>
      </c>
      <c r="IX107">
        <v>33.287300000000002</v>
      </c>
      <c r="IY107">
        <v>6.0618600000000002</v>
      </c>
      <c r="IZ107">
        <v>53.46</v>
      </c>
      <c r="JA107">
        <v>0</v>
      </c>
      <c r="JB107">
        <v>23.91</v>
      </c>
      <c r="JC107">
        <v>75</v>
      </c>
      <c r="JD107">
        <v>16.1419</v>
      </c>
      <c r="JE107">
        <v>99.027900000000002</v>
      </c>
      <c r="JF107">
        <v>99.069599999999994</v>
      </c>
    </row>
    <row r="108" spans="1:266" x14ac:dyDescent="0.25">
      <c r="A108">
        <v>92</v>
      </c>
      <c r="B108">
        <v>1657478343.0999999</v>
      </c>
      <c r="C108">
        <v>16257.599999904631</v>
      </c>
      <c r="D108" t="s">
        <v>870</v>
      </c>
      <c r="E108" t="s">
        <v>871</v>
      </c>
      <c r="F108" t="s">
        <v>396</v>
      </c>
      <c r="G108" t="s">
        <v>397</v>
      </c>
      <c r="H108" t="s">
        <v>841</v>
      </c>
      <c r="I108" t="s">
        <v>495</v>
      </c>
      <c r="J108" t="s">
        <v>495</v>
      </c>
      <c r="K108">
        <v>1657478343.0999999</v>
      </c>
      <c r="L108">
        <f t="shared" si="92"/>
        <v>6.0627013640659148E-3</v>
      </c>
      <c r="M108">
        <f t="shared" si="93"/>
        <v>6.0627013640659149</v>
      </c>
      <c r="N108">
        <f t="shared" si="94"/>
        <v>-1.0193698964861115</v>
      </c>
      <c r="O108">
        <f t="shared" si="95"/>
        <v>50.915999999999997</v>
      </c>
      <c r="P108">
        <f t="shared" si="96"/>
        <v>53.723862362069752</v>
      </c>
      <c r="Q108">
        <f t="shared" si="97"/>
        <v>5.3432631213829831</v>
      </c>
      <c r="R108">
        <f t="shared" si="98"/>
        <v>5.0639989964760002</v>
      </c>
      <c r="S108">
        <f t="shared" si="99"/>
        <v>0.42792668816145218</v>
      </c>
      <c r="T108">
        <f t="shared" si="100"/>
        <v>2.9132127907765177</v>
      </c>
      <c r="U108">
        <f t="shared" si="101"/>
        <v>0.39582292972336713</v>
      </c>
      <c r="V108">
        <f t="shared" si="102"/>
        <v>0.25007272002799558</v>
      </c>
      <c r="W108">
        <f t="shared" si="103"/>
        <v>344.35739930249702</v>
      </c>
      <c r="X108">
        <f t="shared" si="104"/>
        <v>28.683119909695431</v>
      </c>
      <c r="Y108">
        <f t="shared" si="105"/>
        <v>28.010999999999999</v>
      </c>
      <c r="Z108">
        <f t="shared" si="106"/>
        <v>3.7972738476986803</v>
      </c>
      <c r="AA108">
        <f t="shared" si="107"/>
        <v>60.352062378759932</v>
      </c>
      <c r="AB108">
        <f t="shared" si="108"/>
        <v>2.3207608410651002</v>
      </c>
      <c r="AC108">
        <f t="shared" si="109"/>
        <v>3.8453712260906259</v>
      </c>
      <c r="AD108">
        <f t="shared" si="110"/>
        <v>1.4765130066335801</v>
      </c>
      <c r="AE108">
        <f t="shared" si="111"/>
        <v>-267.36513015530682</v>
      </c>
      <c r="AF108">
        <f t="shared" si="112"/>
        <v>33.940045355687992</v>
      </c>
      <c r="AG108">
        <f t="shared" si="113"/>
        <v>2.5425304846004546</v>
      </c>
      <c r="AH108">
        <f t="shared" si="114"/>
        <v>113.47484498747863</v>
      </c>
      <c r="AI108">
        <v>0</v>
      </c>
      <c r="AJ108">
        <v>0</v>
      </c>
      <c r="AK108">
        <f t="shared" si="115"/>
        <v>1</v>
      </c>
      <c r="AL108">
        <f t="shared" si="116"/>
        <v>0</v>
      </c>
      <c r="AM108">
        <f t="shared" si="117"/>
        <v>52178.968424510866</v>
      </c>
      <c r="AN108" t="s">
        <v>400</v>
      </c>
      <c r="AO108">
        <v>12165.1</v>
      </c>
      <c r="AP108">
        <v>210.61769230769229</v>
      </c>
      <c r="AQ108">
        <v>938.28899999999999</v>
      </c>
      <c r="AR108">
        <f t="shared" si="118"/>
        <v>0.77553004212167864</v>
      </c>
      <c r="AS108">
        <v>-0.38717931741538342</v>
      </c>
      <c r="AT108" t="s">
        <v>872</v>
      </c>
      <c r="AU108">
        <v>10160.1</v>
      </c>
      <c r="AV108">
        <v>784.26983999999993</v>
      </c>
      <c r="AW108">
        <v>957.90499999999997</v>
      </c>
      <c r="AX108">
        <f t="shared" si="119"/>
        <v>0.18126553259456846</v>
      </c>
      <c r="AY108">
        <v>0.5</v>
      </c>
      <c r="AZ108">
        <f t="shared" si="120"/>
        <v>1513.1339996512484</v>
      </c>
      <c r="BA108">
        <f t="shared" si="121"/>
        <v>-1.0193698964861115</v>
      </c>
      <c r="BB108">
        <f t="shared" si="122"/>
        <v>137.13952016686656</v>
      </c>
      <c r="BC108">
        <f t="shared" si="123"/>
        <v>-4.1780211086158743E-4</v>
      </c>
      <c r="BD108">
        <f t="shared" si="124"/>
        <v>-2.0478022350859413E-2</v>
      </c>
      <c r="BE108">
        <f t="shared" si="125"/>
        <v>211.5903096564364</v>
      </c>
      <c r="BF108" t="s">
        <v>873</v>
      </c>
      <c r="BG108">
        <v>581.13</v>
      </c>
      <c r="BH108">
        <f t="shared" si="126"/>
        <v>581.13</v>
      </c>
      <c r="BI108">
        <f t="shared" si="127"/>
        <v>0.39333232418663644</v>
      </c>
      <c r="BJ108">
        <f t="shared" si="128"/>
        <v>0.46084575675137696</v>
      </c>
      <c r="BK108">
        <f t="shared" si="129"/>
        <v>-5.4922317511248452E-2</v>
      </c>
      <c r="BL108">
        <f t="shared" si="130"/>
        <v>0.23235395304143661</v>
      </c>
      <c r="BM108">
        <f t="shared" si="131"/>
        <v>-2.6957226144052552E-2</v>
      </c>
      <c r="BN108">
        <f t="shared" si="132"/>
        <v>0.34147850773010435</v>
      </c>
      <c r="BO108">
        <f t="shared" si="133"/>
        <v>0.65852149226989565</v>
      </c>
      <c r="BP108">
        <v>578</v>
      </c>
      <c r="BQ108">
        <v>300</v>
      </c>
      <c r="BR108">
        <v>300</v>
      </c>
      <c r="BS108">
        <v>300</v>
      </c>
      <c r="BT108">
        <v>10160.1</v>
      </c>
      <c r="BU108">
        <v>922.04</v>
      </c>
      <c r="BV108">
        <v>-6.9344999999999997E-3</v>
      </c>
      <c r="BW108">
        <v>-0.2</v>
      </c>
      <c r="BX108" t="s">
        <v>403</v>
      </c>
      <c r="BY108" t="s">
        <v>403</v>
      </c>
      <c r="BZ108" t="s">
        <v>403</v>
      </c>
      <c r="CA108" t="s">
        <v>403</v>
      </c>
      <c r="CB108" t="s">
        <v>403</v>
      </c>
      <c r="CC108" t="s">
        <v>403</v>
      </c>
      <c r="CD108" t="s">
        <v>403</v>
      </c>
      <c r="CE108" t="s">
        <v>403</v>
      </c>
      <c r="CF108" t="s">
        <v>403</v>
      </c>
      <c r="CG108" t="s">
        <v>403</v>
      </c>
      <c r="CH108">
        <f t="shared" si="134"/>
        <v>1799.94</v>
      </c>
      <c r="CI108">
        <f t="shared" si="135"/>
        <v>1513.1339996512484</v>
      </c>
      <c r="CJ108">
        <f t="shared" si="136"/>
        <v>0.84065802174030713</v>
      </c>
      <c r="CK108">
        <f t="shared" si="137"/>
        <v>0.19131604348061435</v>
      </c>
      <c r="CL108">
        <v>6</v>
      </c>
      <c r="CM108">
        <v>0.5</v>
      </c>
      <c r="CN108" t="s">
        <v>404</v>
      </c>
      <c r="CO108">
        <v>2</v>
      </c>
      <c r="CP108">
        <v>1657478343.0999999</v>
      </c>
      <c r="CQ108">
        <v>50.915999999999997</v>
      </c>
      <c r="CR108">
        <v>50.063299999999998</v>
      </c>
      <c r="CS108">
        <v>23.334099999999999</v>
      </c>
      <c r="CT108">
        <v>16.229600000000001</v>
      </c>
      <c r="CU108">
        <v>50.559399999999997</v>
      </c>
      <c r="CV108">
        <v>23.329000000000001</v>
      </c>
      <c r="CW108">
        <v>500.06900000000002</v>
      </c>
      <c r="CX108">
        <v>99.357299999999995</v>
      </c>
      <c r="CY108">
        <v>0.10061100000000001</v>
      </c>
      <c r="CZ108">
        <v>28.2271</v>
      </c>
      <c r="DA108">
        <v>28.010999999999999</v>
      </c>
      <c r="DB108">
        <v>999.9</v>
      </c>
      <c r="DC108">
        <v>0</v>
      </c>
      <c r="DD108">
        <v>0</v>
      </c>
      <c r="DE108">
        <v>9971.25</v>
      </c>
      <c r="DF108">
        <v>0</v>
      </c>
      <c r="DG108">
        <v>1977.75</v>
      </c>
      <c r="DH108">
        <v>0.85262700000000002</v>
      </c>
      <c r="DI108">
        <v>52.132399999999997</v>
      </c>
      <c r="DJ108">
        <v>50.889299999999999</v>
      </c>
      <c r="DK108">
        <v>7.1045400000000001</v>
      </c>
      <c r="DL108">
        <v>50.063299999999998</v>
      </c>
      <c r="DM108">
        <v>16.229600000000001</v>
      </c>
      <c r="DN108">
        <v>2.3184100000000001</v>
      </c>
      <c r="DO108">
        <v>1.61253</v>
      </c>
      <c r="DP108">
        <v>19.8049</v>
      </c>
      <c r="DQ108">
        <v>14.079000000000001</v>
      </c>
      <c r="DR108">
        <v>1799.94</v>
      </c>
      <c r="DS108">
        <v>0.97800600000000004</v>
      </c>
      <c r="DT108">
        <v>2.19939E-2</v>
      </c>
      <c r="DU108">
        <v>0</v>
      </c>
      <c r="DV108">
        <v>784.54200000000003</v>
      </c>
      <c r="DW108">
        <v>5.0005300000000004</v>
      </c>
      <c r="DX108">
        <v>15240.6</v>
      </c>
      <c r="DY108">
        <v>16034.8</v>
      </c>
      <c r="DZ108">
        <v>49.186999999999998</v>
      </c>
      <c r="EA108">
        <v>50.936999999999998</v>
      </c>
      <c r="EB108">
        <v>49.875</v>
      </c>
      <c r="EC108">
        <v>50.311999999999998</v>
      </c>
      <c r="ED108">
        <v>50.311999999999998</v>
      </c>
      <c r="EE108">
        <v>1755.46</v>
      </c>
      <c r="EF108">
        <v>39.479999999999997</v>
      </c>
      <c r="EG108">
        <v>0</v>
      </c>
      <c r="EH108">
        <v>126.2999999523163</v>
      </c>
      <c r="EI108">
        <v>0</v>
      </c>
      <c r="EJ108">
        <v>784.26983999999993</v>
      </c>
      <c r="EK108">
        <v>0.56146153467446092</v>
      </c>
      <c r="EL108">
        <v>20.90000009204207</v>
      </c>
      <c r="EM108">
        <v>15237.7</v>
      </c>
      <c r="EN108">
        <v>15</v>
      </c>
      <c r="EO108">
        <v>1657478306.5999999</v>
      </c>
      <c r="EP108" t="s">
        <v>874</v>
      </c>
      <c r="EQ108">
        <v>1657478295.0999999</v>
      </c>
      <c r="ER108">
        <v>1657478306.5999999</v>
      </c>
      <c r="ES108">
        <v>106</v>
      </c>
      <c r="ET108">
        <v>-4.1000000000000002E-2</v>
      </c>
      <c r="EU108">
        <v>-1E-3</v>
      </c>
      <c r="EV108">
        <v>0.35799999999999998</v>
      </c>
      <c r="EW108">
        <v>-2E-3</v>
      </c>
      <c r="EX108">
        <v>50</v>
      </c>
      <c r="EY108">
        <v>16</v>
      </c>
      <c r="EZ108">
        <v>0.42</v>
      </c>
      <c r="FA108">
        <v>0.02</v>
      </c>
      <c r="FB108">
        <v>0.89233945000000003</v>
      </c>
      <c r="FC108">
        <v>0.15398105065665829</v>
      </c>
      <c r="FD108">
        <v>3.1309767968598877E-2</v>
      </c>
      <c r="FE108">
        <v>1</v>
      </c>
      <c r="FF108">
        <v>7.0952434999999996</v>
      </c>
      <c r="FG108">
        <v>5.6581238273909297E-2</v>
      </c>
      <c r="FH108">
        <v>1.7882266991352081E-2</v>
      </c>
      <c r="FI108">
        <v>1</v>
      </c>
      <c r="FJ108">
        <v>2</v>
      </c>
      <c r="FK108">
        <v>2</v>
      </c>
      <c r="FL108" t="s">
        <v>406</v>
      </c>
      <c r="FM108">
        <v>3.11856</v>
      </c>
      <c r="FN108">
        <v>2.7386900000000001</v>
      </c>
      <c r="FO108">
        <v>1.3580099999999999E-2</v>
      </c>
      <c r="FP108">
        <v>1.34684E-2</v>
      </c>
      <c r="FQ108">
        <v>0.105531</v>
      </c>
      <c r="FR108">
        <v>8.1359799999999996E-2</v>
      </c>
      <c r="FS108">
        <v>23633.599999999999</v>
      </c>
      <c r="FT108">
        <v>24509.200000000001</v>
      </c>
      <c r="FU108">
        <v>23818.3</v>
      </c>
      <c r="FV108">
        <v>25153.599999999999</v>
      </c>
      <c r="FW108">
        <v>30710</v>
      </c>
      <c r="FX108">
        <v>32421.8</v>
      </c>
      <c r="FY108">
        <v>37972.199999999997</v>
      </c>
      <c r="FZ108">
        <v>39148</v>
      </c>
      <c r="GA108">
        <v>2.14947</v>
      </c>
      <c r="GB108">
        <v>1.7686999999999999</v>
      </c>
      <c r="GC108">
        <v>-4.0277800000000002E-2</v>
      </c>
      <c r="GD108">
        <v>0</v>
      </c>
      <c r="GE108">
        <v>28.668199999999999</v>
      </c>
      <c r="GF108">
        <v>999.9</v>
      </c>
      <c r="GG108">
        <v>42.3</v>
      </c>
      <c r="GH108">
        <v>40</v>
      </c>
      <c r="GI108">
        <v>31.563700000000001</v>
      </c>
      <c r="GJ108">
        <v>61.960599999999999</v>
      </c>
      <c r="GK108">
        <v>26.6707</v>
      </c>
      <c r="GL108">
        <v>1</v>
      </c>
      <c r="GM108">
        <v>0.50416899999999998</v>
      </c>
      <c r="GN108">
        <v>4.1412000000000004</v>
      </c>
      <c r="GO108">
        <v>20.32</v>
      </c>
      <c r="GP108">
        <v>5.2529300000000001</v>
      </c>
      <c r="GQ108">
        <v>12.0099</v>
      </c>
      <c r="GR108">
        <v>4.9792500000000004</v>
      </c>
      <c r="GS108">
        <v>3.2930000000000001</v>
      </c>
      <c r="GT108">
        <v>9999</v>
      </c>
      <c r="GU108">
        <v>9999</v>
      </c>
      <c r="GV108">
        <v>9999</v>
      </c>
      <c r="GW108">
        <v>999.9</v>
      </c>
      <c r="GX108">
        <v>1.8758900000000001</v>
      </c>
      <c r="GY108">
        <v>1.8768199999999999</v>
      </c>
      <c r="GZ108">
        <v>1.8829899999999999</v>
      </c>
      <c r="HA108">
        <v>1.8861399999999999</v>
      </c>
      <c r="HB108">
        <v>1.87696</v>
      </c>
      <c r="HC108">
        <v>1.88348</v>
      </c>
      <c r="HD108">
        <v>1.8823799999999999</v>
      </c>
      <c r="HE108">
        <v>1.8858299999999999</v>
      </c>
      <c r="HF108">
        <v>5</v>
      </c>
      <c r="HG108">
        <v>0</v>
      </c>
      <c r="HH108">
        <v>0</v>
      </c>
      <c r="HI108">
        <v>0</v>
      </c>
      <c r="HJ108" t="s">
        <v>407</v>
      </c>
      <c r="HK108" t="s">
        <v>408</v>
      </c>
      <c r="HL108" t="s">
        <v>409</v>
      </c>
      <c r="HM108" t="s">
        <v>409</v>
      </c>
      <c r="HN108" t="s">
        <v>409</v>
      </c>
      <c r="HO108" t="s">
        <v>409</v>
      </c>
      <c r="HP108">
        <v>0</v>
      </c>
      <c r="HQ108">
        <v>100</v>
      </c>
      <c r="HR108">
        <v>100</v>
      </c>
      <c r="HS108">
        <v>0.35699999999999998</v>
      </c>
      <c r="HT108">
        <v>5.1000000000000004E-3</v>
      </c>
      <c r="HU108">
        <v>0.43001495648240767</v>
      </c>
      <c r="HV108">
        <v>-1.525366800250961E-3</v>
      </c>
      <c r="HW108">
        <v>1.461931187239696E-6</v>
      </c>
      <c r="HX108">
        <v>-4.9129200544651127E-10</v>
      </c>
      <c r="HY108">
        <v>-4.5698540484040158E-2</v>
      </c>
      <c r="HZ108">
        <v>1.0304401366260089E-2</v>
      </c>
      <c r="IA108">
        <v>-7.4986175083245816E-4</v>
      </c>
      <c r="IB108">
        <v>1.7208249193675381E-5</v>
      </c>
      <c r="IC108">
        <v>3</v>
      </c>
      <c r="ID108">
        <v>2175</v>
      </c>
      <c r="IE108">
        <v>1</v>
      </c>
      <c r="IF108">
        <v>24</v>
      </c>
      <c r="IG108">
        <v>0.8</v>
      </c>
      <c r="IH108">
        <v>0.6</v>
      </c>
      <c r="II108">
        <v>0.24902299999999999</v>
      </c>
      <c r="IJ108">
        <v>2.7465799999999998</v>
      </c>
      <c r="IK108">
        <v>1.6015600000000001</v>
      </c>
      <c r="IL108">
        <v>2.34375</v>
      </c>
      <c r="IM108">
        <v>1.5502899999999999</v>
      </c>
      <c r="IN108">
        <v>2.36694</v>
      </c>
      <c r="IO108">
        <v>42.112099999999998</v>
      </c>
      <c r="IP108">
        <v>15.970800000000001</v>
      </c>
      <c r="IQ108">
        <v>18</v>
      </c>
      <c r="IR108">
        <v>599.72299999999996</v>
      </c>
      <c r="IS108">
        <v>391.35199999999998</v>
      </c>
      <c r="IT108">
        <v>24.319400000000002</v>
      </c>
      <c r="IU108">
        <v>33.421999999999997</v>
      </c>
      <c r="IV108">
        <v>30.0002</v>
      </c>
      <c r="IW108">
        <v>33.2729</v>
      </c>
      <c r="IX108">
        <v>33.2669</v>
      </c>
      <c r="IY108">
        <v>4.9626700000000001</v>
      </c>
      <c r="IZ108">
        <v>53.3003</v>
      </c>
      <c r="JA108">
        <v>0</v>
      </c>
      <c r="JB108">
        <v>24.316199999999998</v>
      </c>
      <c r="JC108">
        <v>50</v>
      </c>
      <c r="JD108">
        <v>16.250699999999998</v>
      </c>
      <c r="JE108">
        <v>99.0364</v>
      </c>
      <c r="JF108">
        <v>99.067800000000005</v>
      </c>
    </row>
    <row r="109" spans="1:266" x14ac:dyDescent="0.25">
      <c r="A109">
        <v>93</v>
      </c>
      <c r="B109">
        <v>1657478484.5999999</v>
      </c>
      <c r="C109">
        <v>16399.099999904629</v>
      </c>
      <c r="D109" t="s">
        <v>875</v>
      </c>
      <c r="E109" t="s">
        <v>876</v>
      </c>
      <c r="F109" t="s">
        <v>396</v>
      </c>
      <c r="G109" t="s">
        <v>397</v>
      </c>
      <c r="H109" t="s">
        <v>841</v>
      </c>
      <c r="I109" t="s">
        <v>495</v>
      </c>
      <c r="J109" t="s">
        <v>495</v>
      </c>
      <c r="K109">
        <v>1657478484.5999999</v>
      </c>
      <c r="L109">
        <f t="shared" si="92"/>
        <v>6.0776194337036991E-3</v>
      </c>
      <c r="M109">
        <f t="shared" si="93"/>
        <v>6.0776194337036991</v>
      </c>
      <c r="N109">
        <f t="shared" si="94"/>
        <v>-3.3325768974610286</v>
      </c>
      <c r="O109">
        <f t="shared" si="95"/>
        <v>23.826699999999999</v>
      </c>
      <c r="P109">
        <f t="shared" si="96"/>
        <v>36.342729841793123</v>
      </c>
      <c r="Q109">
        <f t="shared" si="97"/>
        <v>3.6143281667275957</v>
      </c>
      <c r="R109">
        <f t="shared" si="98"/>
        <v>2.3695939546933995</v>
      </c>
      <c r="S109">
        <f t="shared" si="99"/>
        <v>0.43081325521819769</v>
      </c>
      <c r="T109">
        <f t="shared" si="100"/>
        <v>2.9143048103066951</v>
      </c>
      <c r="U109">
        <f t="shared" si="101"/>
        <v>0.39830375814890762</v>
      </c>
      <c r="V109">
        <f t="shared" si="102"/>
        <v>0.25165595553974035</v>
      </c>
      <c r="W109">
        <f t="shared" si="103"/>
        <v>344.4144124609241</v>
      </c>
      <c r="X109">
        <f t="shared" si="104"/>
        <v>28.60702599699804</v>
      </c>
      <c r="Y109">
        <f t="shared" si="105"/>
        <v>27.989699999999999</v>
      </c>
      <c r="Z109">
        <f t="shared" si="106"/>
        <v>3.7925616472473038</v>
      </c>
      <c r="AA109">
        <f t="shared" si="107"/>
        <v>60.631704619585214</v>
      </c>
      <c r="AB109">
        <f t="shared" si="108"/>
        <v>2.3217082009304</v>
      </c>
      <c r="AC109">
        <f t="shared" si="109"/>
        <v>3.8291982973218985</v>
      </c>
      <c r="AD109">
        <f t="shared" si="110"/>
        <v>1.4708534463169038</v>
      </c>
      <c r="AE109">
        <f t="shared" si="111"/>
        <v>-268.02301702633315</v>
      </c>
      <c r="AF109">
        <f t="shared" si="112"/>
        <v>25.924140153986869</v>
      </c>
      <c r="AG109">
        <f t="shared" si="113"/>
        <v>1.9404059434183247</v>
      </c>
      <c r="AH109">
        <f t="shared" si="114"/>
        <v>104.25594153199616</v>
      </c>
      <c r="AI109">
        <v>0</v>
      </c>
      <c r="AJ109">
        <v>0</v>
      </c>
      <c r="AK109">
        <f t="shared" si="115"/>
        <v>1</v>
      </c>
      <c r="AL109">
        <f t="shared" si="116"/>
        <v>0</v>
      </c>
      <c r="AM109">
        <f t="shared" si="117"/>
        <v>52222.659264683862</v>
      </c>
      <c r="AN109" t="s">
        <v>400</v>
      </c>
      <c r="AO109">
        <v>12165.1</v>
      </c>
      <c r="AP109">
        <v>210.61769230769229</v>
      </c>
      <c r="AQ109">
        <v>938.28899999999999</v>
      </c>
      <c r="AR109">
        <f t="shared" si="118"/>
        <v>0.77553004212167864</v>
      </c>
      <c r="AS109">
        <v>-0.38717931741538342</v>
      </c>
      <c r="AT109" t="s">
        <v>877</v>
      </c>
      <c r="AU109">
        <v>10162</v>
      </c>
      <c r="AV109">
        <v>794.25438461538465</v>
      </c>
      <c r="AW109">
        <v>930.58199999999999</v>
      </c>
      <c r="AX109">
        <f t="shared" si="119"/>
        <v>0.14649715488223003</v>
      </c>
      <c r="AY109">
        <v>0.5</v>
      </c>
      <c r="AZ109">
        <f t="shared" si="120"/>
        <v>1513.386006230462</v>
      </c>
      <c r="BA109">
        <f t="shared" si="121"/>
        <v>-3.3325768974610286</v>
      </c>
      <c r="BB109">
        <f t="shared" si="122"/>
        <v>110.85337207567177</v>
      </c>
      <c r="BC109">
        <f t="shared" si="123"/>
        <v>-1.9462302201287255E-3</v>
      </c>
      <c r="BD109">
        <f t="shared" si="124"/>
        <v>8.2819138990438169E-3</v>
      </c>
      <c r="BE109">
        <f t="shared" si="125"/>
        <v>210.22687196198925</v>
      </c>
      <c r="BF109" t="s">
        <v>878</v>
      </c>
      <c r="BG109">
        <v>600.66</v>
      </c>
      <c r="BH109">
        <f t="shared" si="126"/>
        <v>600.66</v>
      </c>
      <c r="BI109">
        <f t="shared" si="127"/>
        <v>0.35453296968993597</v>
      </c>
      <c r="BJ109">
        <f t="shared" si="128"/>
        <v>0.41321165422316586</v>
      </c>
      <c r="BK109">
        <f t="shared" si="129"/>
        <v>2.2826830633624461E-2</v>
      </c>
      <c r="BL109">
        <f t="shared" si="130"/>
        <v>0.18935329700104786</v>
      </c>
      <c r="BM109">
        <f t="shared" si="131"/>
        <v>1.0591320447196829E-2</v>
      </c>
      <c r="BN109">
        <f t="shared" si="132"/>
        <v>0.31249397804190504</v>
      </c>
      <c r="BO109">
        <f t="shared" si="133"/>
        <v>0.68750602195809496</v>
      </c>
      <c r="BP109">
        <v>580</v>
      </c>
      <c r="BQ109">
        <v>300</v>
      </c>
      <c r="BR109">
        <v>300</v>
      </c>
      <c r="BS109">
        <v>300</v>
      </c>
      <c r="BT109">
        <v>10162</v>
      </c>
      <c r="BU109">
        <v>901.89</v>
      </c>
      <c r="BV109">
        <v>-6.9358400000000004E-3</v>
      </c>
      <c r="BW109">
        <v>-0.48</v>
      </c>
      <c r="BX109" t="s">
        <v>403</v>
      </c>
      <c r="BY109" t="s">
        <v>403</v>
      </c>
      <c r="BZ109" t="s">
        <v>403</v>
      </c>
      <c r="CA109" t="s">
        <v>403</v>
      </c>
      <c r="CB109" t="s">
        <v>403</v>
      </c>
      <c r="CC109" t="s">
        <v>403</v>
      </c>
      <c r="CD109" t="s">
        <v>403</v>
      </c>
      <c r="CE109" t="s">
        <v>403</v>
      </c>
      <c r="CF109" t="s">
        <v>403</v>
      </c>
      <c r="CG109" t="s">
        <v>403</v>
      </c>
      <c r="CH109">
        <f t="shared" si="134"/>
        <v>1800.24</v>
      </c>
      <c r="CI109">
        <f t="shared" si="135"/>
        <v>1513.386006230462</v>
      </c>
      <c r="CJ109">
        <f t="shared" si="136"/>
        <v>0.84065791573926918</v>
      </c>
      <c r="CK109">
        <f t="shared" si="137"/>
        <v>0.19131583147853848</v>
      </c>
      <c r="CL109">
        <v>6</v>
      </c>
      <c r="CM109">
        <v>0.5</v>
      </c>
      <c r="CN109" t="s">
        <v>404</v>
      </c>
      <c r="CO109">
        <v>2</v>
      </c>
      <c r="CP109">
        <v>1657478484.5999999</v>
      </c>
      <c r="CQ109">
        <v>23.826699999999999</v>
      </c>
      <c r="CR109">
        <v>20.001799999999999</v>
      </c>
      <c r="CS109">
        <v>23.345199999999998</v>
      </c>
      <c r="CT109">
        <v>16.223099999999999</v>
      </c>
      <c r="CU109">
        <v>23.406199999999998</v>
      </c>
      <c r="CV109">
        <v>23.3386</v>
      </c>
      <c r="CW109">
        <v>500.05500000000001</v>
      </c>
      <c r="CX109">
        <v>99.350899999999996</v>
      </c>
      <c r="CY109">
        <v>0.100302</v>
      </c>
      <c r="CZ109">
        <v>28.154699999999998</v>
      </c>
      <c r="DA109">
        <v>27.989699999999999</v>
      </c>
      <c r="DB109">
        <v>999.9</v>
      </c>
      <c r="DC109">
        <v>0</v>
      </c>
      <c r="DD109">
        <v>0</v>
      </c>
      <c r="DE109">
        <v>9978.1200000000008</v>
      </c>
      <c r="DF109">
        <v>0</v>
      </c>
      <c r="DG109">
        <v>1972.21</v>
      </c>
      <c r="DH109">
        <v>3.8249599999999999</v>
      </c>
      <c r="DI109">
        <v>24.3963</v>
      </c>
      <c r="DJ109">
        <v>20.331600000000002</v>
      </c>
      <c r="DK109">
        <v>7.1220600000000003</v>
      </c>
      <c r="DL109">
        <v>20.001799999999999</v>
      </c>
      <c r="DM109">
        <v>16.223099999999999</v>
      </c>
      <c r="DN109">
        <v>2.3193600000000001</v>
      </c>
      <c r="DO109">
        <v>1.61178</v>
      </c>
      <c r="DP109">
        <v>19.811499999999999</v>
      </c>
      <c r="DQ109">
        <v>14.071899999999999</v>
      </c>
      <c r="DR109">
        <v>1800.24</v>
      </c>
      <c r="DS109">
        <v>0.97800600000000004</v>
      </c>
      <c r="DT109">
        <v>2.19939E-2</v>
      </c>
      <c r="DU109">
        <v>0</v>
      </c>
      <c r="DV109">
        <v>794.29700000000003</v>
      </c>
      <c r="DW109">
        <v>5.0005300000000004</v>
      </c>
      <c r="DX109">
        <v>15397</v>
      </c>
      <c r="DY109">
        <v>16037.4</v>
      </c>
      <c r="DZ109">
        <v>48.875</v>
      </c>
      <c r="EA109">
        <v>50.811999999999998</v>
      </c>
      <c r="EB109">
        <v>49.561999999999998</v>
      </c>
      <c r="EC109">
        <v>50.25</v>
      </c>
      <c r="ED109">
        <v>50.061999999999998</v>
      </c>
      <c r="EE109">
        <v>1755.75</v>
      </c>
      <c r="EF109">
        <v>39.479999999999997</v>
      </c>
      <c r="EG109">
        <v>0</v>
      </c>
      <c r="EH109">
        <v>140.79999995231631</v>
      </c>
      <c r="EI109">
        <v>0</v>
      </c>
      <c r="EJ109">
        <v>794.25438461538465</v>
      </c>
      <c r="EK109">
        <v>3.6208546936004922</v>
      </c>
      <c r="EL109">
        <v>35.736752134408107</v>
      </c>
      <c r="EM109">
        <v>15390.94230769231</v>
      </c>
      <c r="EN109">
        <v>15</v>
      </c>
      <c r="EO109">
        <v>1657478449.5999999</v>
      </c>
      <c r="EP109" t="s">
        <v>879</v>
      </c>
      <c r="EQ109">
        <v>1657478434.5999999</v>
      </c>
      <c r="ER109">
        <v>1657478449.5999999</v>
      </c>
      <c r="ES109">
        <v>107</v>
      </c>
      <c r="ET109">
        <v>2.5000000000000001E-2</v>
      </c>
      <c r="EU109">
        <v>2E-3</v>
      </c>
      <c r="EV109">
        <v>0.42599999999999999</v>
      </c>
      <c r="EW109">
        <v>-1E-3</v>
      </c>
      <c r="EX109">
        <v>20</v>
      </c>
      <c r="EY109">
        <v>16</v>
      </c>
      <c r="EZ109">
        <v>0.18</v>
      </c>
      <c r="FA109">
        <v>0.01</v>
      </c>
      <c r="FB109">
        <v>3.7896526829268291</v>
      </c>
      <c r="FC109">
        <v>0.39916912891986173</v>
      </c>
      <c r="FD109">
        <v>6.5455494543793902E-2</v>
      </c>
      <c r="FE109">
        <v>1</v>
      </c>
      <c r="FF109">
        <v>7.1465814634146341</v>
      </c>
      <c r="FG109">
        <v>1.914459930313276E-2</v>
      </c>
      <c r="FH109">
        <v>2.6626196394599531E-2</v>
      </c>
      <c r="FI109">
        <v>1</v>
      </c>
      <c r="FJ109">
        <v>2</v>
      </c>
      <c r="FK109">
        <v>2</v>
      </c>
      <c r="FL109" t="s">
        <v>406</v>
      </c>
      <c r="FM109">
        <v>3.1186199999999999</v>
      </c>
      <c r="FN109">
        <v>2.7384400000000002</v>
      </c>
      <c r="FO109">
        <v>6.3139499999999996E-3</v>
      </c>
      <c r="FP109">
        <v>5.40268E-3</v>
      </c>
      <c r="FQ109">
        <v>0.10555200000000001</v>
      </c>
      <c r="FR109">
        <v>8.1327999999999998E-2</v>
      </c>
      <c r="FS109">
        <v>23804.5</v>
      </c>
      <c r="FT109">
        <v>24707.200000000001</v>
      </c>
      <c r="FU109">
        <v>23815.7</v>
      </c>
      <c r="FV109">
        <v>25151.7</v>
      </c>
      <c r="FW109">
        <v>30706</v>
      </c>
      <c r="FX109">
        <v>32421.200000000001</v>
      </c>
      <c r="FY109">
        <v>37968.199999999997</v>
      </c>
      <c r="FZ109">
        <v>39145.9</v>
      </c>
      <c r="GA109">
        <v>2.1492499999999999</v>
      </c>
      <c r="GB109">
        <v>1.7670699999999999</v>
      </c>
      <c r="GC109">
        <v>-4.8398999999999998E-2</v>
      </c>
      <c r="GD109">
        <v>0</v>
      </c>
      <c r="GE109">
        <v>28.779399999999999</v>
      </c>
      <c r="GF109">
        <v>999.9</v>
      </c>
      <c r="GG109">
        <v>42.2</v>
      </c>
      <c r="GH109">
        <v>40.1</v>
      </c>
      <c r="GI109">
        <v>31.6571</v>
      </c>
      <c r="GJ109">
        <v>62.110500000000002</v>
      </c>
      <c r="GK109">
        <v>26.546500000000002</v>
      </c>
      <c r="GL109">
        <v>1</v>
      </c>
      <c r="GM109">
        <v>0.50974799999999998</v>
      </c>
      <c r="GN109">
        <v>4.4948600000000001</v>
      </c>
      <c r="GO109">
        <v>20.310400000000001</v>
      </c>
      <c r="GP109">
        <v>5.2493400000000001</v>
      </c>
      <c r="GQ109">
        <v>12.0099</v>
      </c>
      <c r="GR109">
        <v>4.9782000000000002</v>
      </c>
      <c r="GS109">
        <v>3.29223</v>
      </c>
      <c r="GT109">
        <v>9999</v>
      </c>
      <c r="GU109">
        <v>9999</v>
      </c>
      <c r="GV109">
        <v>9999</v>
      </c>
      <c r="GW109">
        <v>999.9</v>
      </c>
      <c r="GX109">
        <v>1.8758900000000001</v>
      </c>
      <c r="GY109">
        <v>1.8767499999999999</v>
      </c>
      <c r="GZ109">
        <v>1.8829400000000001</v>
      </c>
      <c r="HA109">
        <v>1.8861399999999999</v>
      </c>
      <c r="HB109">
        <v>1.8769100000000001</v>
      </c>
      <c r="HC109">
        <v>1.8834299999999999</v>
      </c>
      <c r="HD109">
        <v>1.88236</v>
      </c>
      <c r="HE109">
        <v>1.8858299999999999</v>
      </c>
      <c r="HF109">
        <v>5</v>
      </c>
      <c r="HG109">
        <v>0</v>
      </c>
      <c r="HH109">
        <v>0</v>
      </c>
      <c r="HI109">
        <v>0</v>
      </c>
      <c r="HJ109" t="s">
        <v>407</v>
      </c>
      <c r="HK109" t="s">
        <v>408</v>
      </c>
      <c r="HL109" t="s">
        <v>409</v>
      </c>
      <c r="HM109" t="s">
        <v>409</v>
      </c>
      <c r="HN109" t="s">
        <v>409</v>
      </c>
      <c r="HO109" t="s">
        <v>409</v>
      </c>
      <c r="HP109">
        <v>0</v>
      </c>
      <c r="HQ109">
        <v>100</v>
      </c>
      <c r="HR109">
        <v>100</v>
      </c>
      <c r="HS109">
        <v>0.42099999999999999</v>
      </c>
      <c r="HT109">
        <v>6.6E-3</v>
      </c>
      <c r="HU109">
        <v>0.45539325417316467</v>
      </c>
      <c r="HV109">
        <v>-1.525366800250961E-3</v>
      </c>
      <c r="HW109">
        <v>1.461931187239696E-6</v>
      </c>
      <c r="HX109">
        <v>-4.9129200544651127E-10</v>
      </c>
      <c r="HY109">
        <v>-4.4183743271462371E-2</v>
      </c>
      <c r="HZ109">
        <v>1.0304401366260089E-2</v>
      </c>
      <c r="IA109">
        <v>-7.4986175083245816E-4</v>
      </c>
      <c r="IB109">
        <v>1.7208249193675381E-5</v>
      </c>
      <c r="IC109">
        <v>3</v>
      </c>
      <c r="ID109">
        <v>2175</v>
      </c>
      <c r="IE109">
        <v>1</v>
      </c>
      <c r="IF109">
        <v>24</v>
      </c>
      <c r="IG109">
        <v>0.8</v>
      </c>
      <c r="IH109">
        <v>0.6</v>
      </c>
      <c r="II109">
        <v>0.18432599999999999</v>
      </c>
      <c r="IJ109">
        <v>2.7551299999999999</v>
      </c>
      <c r="IK109">
        <v>1.6015600000000001</v>
      </c>
      <c r="IL109">
        <v>2.34619</v>
      </c>
      <c r="IM109">
        <v>1.5502899999999999</v>
      </c>
      <c r="IN109">
        <v>2.4169900000000002</v>
      </c>
      <c r="IO109">
        <v>42.324100000000001</v>
      </c>
      <c r="IP109">
        <v>15.9533</v>
      </c>
      <c r="IQ109">
        <v>18</v>
      </c>
      <c r="IR109">
        <v>599.69899999999996</v>
      </c>
      <c r="IS109">
        <v>390.43900000000002</v>
      </c>
      <c r="IT109">
        <v>24.101600000000001</v>
      </c>
      <c r="IU109">
        <v>33.457000000000001</v>
      </c>
      <c r="IV109">
        <v>30.000399999999999</v>
      </c>
      <c r="IW109">
        <v>33.287799999999997</v>
      </c>
      <c r="IX109">
        <v>33.281799999999997</v>
      </c>
      <c r="IY109">
        <v>3.6604899999999998</v>
      </c>
      <c r="IZ109">
        <v>54.006900000000002</v>
      </c>
      <c r="JA109">
        <v>0</v>
      </c>
      <c r="JB109">
        <v>24.103000000000002</v>
      </c>
      <c r="JC109">
        <v>20</v>
      </c>
      <c r="JD109">
        <v>16.1172</v>
      </c>
      <c r="JE109">
        <v>99.025700000000001</v>
      </c>
      <c r="JF109">
        <v>99.061800000000005</v>
      </c>
    </row>
    <row r="110" spans="1:266" x14ac:dyDescent="0.25">
      <c r="A110">
        <v>94</v>
      </c>
      <c r="B110">
        <v>1657478599.5999999</v>
      </c>
      <c r="C110">
        <v>16514.099999904629</v>
      </c>
      <c r="D110" t="s">
        <v>880</v>
      </c>
      <c r="E110" t="s">
        <v>881</v>
      </c>
      <c r="F110" t="s">
        <v>396</v>
      </c>
      <c r="G110" t="s">
        <v>397</v>
      </c>
      <c r="H110" t="s">
        <v>841</v>
      </c>
      <c r="I110" t="s">
        <v>495</v>
      </c>
      <c r="J110" t="s">
        <v>495</v>
      </c>
      <c r="K110">
        <v>1657478599.5999999</v>
      </c>
      <c r="L110">
        <f t="shared" si="92"/>
        <v>6.1353986464134525E-3</v>
      </c>
      <c r="M110">
        <f t="shared" si="93"/>
        <v>6.1353986464134529</v>
      </c>
      <c r="N110">
        <f t="shared" si="94"/>
        <v>23.235978232868721</v>
      </c>
      <c r="O110">
        <f t="shared" si="95"/>
        <v>369.48899999999998</v>
      </c>
      <c r="P110">
        <f t="shared" si="96"/>
        <v>270.91197487987199</v>
      </c>
      <c r="Q110">
        <f t="shared" si="97"/>
        <v>26.940504327432119</v>
      </c>
      <c r="R110">
        <f t="shared" si="98"/>
        <v>36.743373960683996</v>
      </c>
      <c r="S110">
        <f t="shared" si="99"/>
        <v>0.43809407260745581</v>
      </c>
      <c r="T110">
        <f t="shared" si="100"/>
        <v>2.9169096232324789</v>
      </c>
      <c r="U110">
        <f t="shared" si="101"/>
        <v>0.40454984356461926</v>
      </c>
      <c r="V110">
        <f t="shared" si="102"/>
        <v>0.25564309573532712</v>
      </c>
      <c r="W110">
        <f t="shared" si="103"/>
        <v>344.3592993025008</v>
      </c>
      <c r="X110">
        <f t="shared" si="104"/>
        <v>28.672724480823483</v>
      </c>
      <c r="Y110">
        <f t="shared" si="105"/>
        <v>27.974499999999999</v>
      </c>
      <c r="Z110">
        <f t="shared" si="106"/>
        <v>3.7892020703369318</v>
      </c>
      <c r="AA110">
        <f t="shared" si="107"/>
        <v>60.493228412167774</v>
      </c>
      <c r="AB110">
        <f t="shared" si="108"/>
        <v>2.3274214429263997</v>
      </c>
      <c r="AC110">
        <f t="shared" si="109"/>
        <v>3.8474082207493088</v>
      </c>
      <c r="AD110">
        <f t="shared" si="110"/>
        <v>1.4617806274105321</v>
      </c>
      <c r="AE110">
        <f t="shared" si="111"/>
        <v>-270.57108030683327</v>
      </c>
      <c r="AF110">
        <f t="shared" si="112"/>
        <v>41.154008151737735</v>
      </c>
      <c r="AG110">
        <f t="shared" si="113"/>
        <v>3.078618480357187</v>
      </c>
      <c r="AH110">
        <f t="shared" si="114"/>
        <v>118.02084562776247</v>
      </c>
      <c r="AI110">
        <v>0</v>
      </c>
      <c r="AJ110">
        <v>0</v>
      </c>
      <c r="AK110">
        <f t="shared" si="115"/>
        <v>1</v>
      </c>
      <c r="AL110">
        <f t="shared" si="116"/>
        <v>0</v>
      </c>
      <c r="AM110">
        <f t="shared" si="117"/>
        <v>52282.994054540781</v>
      </c>
      <c r="AN110" t="s">
        <v>400</v>
      </c>
      <c r="AO110">
        <v>12165.1</v>
      </c>
      <c r="AP110">
        <v>210.61769230769229</v>
      </c>
      <c r="AQ110">
        <v>938.28899999999999</v>
      </c>
      <c r="AR110">
        <f t="shared" si="118"/>
        <v>0.77553004212167864</v>
      </c>
      <c r="AS110">
        <v>-0.38717931741538342</v>
      </c>
      <c r="AT110" t="s">
        <v>882</v>
      </c>
      <c r="AU110">
        <v>10163</v>
      </c>
      <c r="AV110">
        <v>786.27530769230771</v>
      </c>
      <c r="AW110">
        <v>1134.55</v>
      </c>
      <c r="AX110">
        <f t="shared" si="119"/>
        <v>0.30697165599373522</v>
      </c>
      <c r="AY110">
        <v>0.5</v>
      </c>
      <c r="AZ110">
        <f t="shared" si="120"/>
        <v>1513.1423996512503</v>
      </c>
      <c r="BA110">
        <f t="shared" si="121"/>
        <v>23.235978232868721</v>
      </c>
      <c r="BB110">
        <f t="shared" si="122"/>
        <v>232.24591408763931</v>
      </c>
      <c r="BC110">
        <f t="shared" si="123"/>
        <v>1.5611985729650283E-2</v>
      </c>
      <c r="BD110">
        <f t="shared" si="124"/>
        <v>-0.17298576528138906</v>
      </c>
      <c r="BE110">
        <f t="shared" si="125"/>
        <v>219.12639372015806</v>
      </c>
      <c r="BF110" t="s">
        <v>883</v>
      </c>
      <c r="BG110">
        <v>567.53</v>
      </c>
      <c r="BH110">
        <f t="shared" si="126"/>
        <v>567.53</v>
      </c>
      <c r="BI110">
        <f t="shared" si="127"/>
        <v>0.49977524128509099</v>
      </c>
      <c r="BJ110">
        <f t="shared" si="128"/>
        <v>0.61421941431993976</v>
      </c>
      <c r="BK110">
        <f t="shared" si="129"/>
        <v>-0.52934925382795817</v>
      </c>
      <c r="BL110">
        <f t="shared" si="130"/>
        <v>0.376948277929119</v>
      </c>
      <c r="BM110">
        <f t="shared" si="131"/>
        <v>-0.26971106037203818</v>
      </c>
      <c r="BN110">
        <f t="shared" si="132"/>
        <v>0.4433408257879668</v>
      </c>
      <c r="BO110">
        <f t="shared" si="133"/>
        <v>0.55665917421203326</v>
      </c>
      <c r="BP110">
        <v>582</v>
      </c>
      <c r="BQ110">
        <v>300</v>
      </c>
      <c r="BR110">
        <v>300</v>
      </c>
      <c r="BS110">
        <v>300</v>
      </c>
      <c r="BT110">
        <v>10163</v>
      </c>
      <c r="BU110">
        <v>1055.72</v>
      </c>
      <c r="BV110">
        <v>-6.9371299999999997E-3</v>
      </c>
      <c r="BW110">
        <v>-0.72</v>
      </c>
      <c r="BX110" t="s">
        <v>403</v>
      </c>
      <c r="BY110" t="s">
        <v>403</v>
      </c>
      <c r="BZ110" t="s">
        <v>403</v>
      </c>
      <c r="CA110" t="s">
        <v>403</v>
      </c>
      <c r="CB110" t="s">
        <v>403</v>
      </c>
      <c r="CC110" t="s">
        <v>403</v>
      </c>
      <c r="CD110" t="s">
        <v>403</v>
      </c>
      <c r="CE110" t="s">
        <v>403</v>
      </c>
      <c r="CF110" t="s">
        <v>403</v>
      </c>
      <c r="CG110" t="s">
        <v>403</v>
      </c>
      <c r="CH110">
        <f t="shared" si="134"/>
        <v>1799.95</v>
      </c>
      <c r="CI110">
        <f t="shared" si="135"/>
        <v>1513.1423996512503</v>
      </c>
      <c r="CJ110">
        <f t="shared" si="136"/>
        <v>0.84065801808453033</v>
      </c>
      <c r="CK110">
        <f t="shared" si="137"/>
        <v>0.1913160361690607</v>
      </c>
      <c r="CL110">
        <v>6</v>
      </c>
      <c r="CM110">
        <v>0.5</v>
      </c>
      <c r="CN110" t="s">
        <v>404</v>
      </c>
      <c r="CO110">
        <v>2</v>
      </c>
      <c r="CP110">
        <v>1657478599.5999999</v>
      </c>
      <c r="CQ110">
        <v>369.48899999999998</v>
      </c>
      <c r="CR110">
        <v>400.08800000000002</v>
      </c>
      <c r="CS110">
        <v>23.404399999999999</v>
      </c>
      <c r="CT110">
        <v>16.215299999999999</v>
      </c>
      <c r="CU110">
        <v>369.16199999999998</v>
      </c>
      <c r="CV110">
        <v>23.398299999999999</v>
      </c>
      <c r="CW110">
        <v>500.07400000000001</v>
      </c>
      <c r="CX110">
        <v>99.343299999999999</v>
      </c>
      <c r="CY110">
        <v>0.100456</v>
      </c>
      <c r="CZ110">
        <v>28.2362</v>
      </c>
      <c r="DA110">
        <v>27.974499999999999</v>
      </c>
      <c r="DB110">
        <v>999.9</v>
      </c>
      <c r="DC110">
        <v>0</v>
      </c>
      <c r="DD110">
        <v>0</v>
      </c>
      <c r="DE110">
        <v>9993.75</v>
      </c>
      <c r="DF110">
        <v>0</v>
      </c>
      <c r="DG110">
        <v>1976.29</v>
      </c>
      <c r="DH110">
        <v>-30.599499999999999</v>
      </c>
      <c r="DI110">
        <v>378.34399999999999</v>
      </c>
      <c r="DJ110">
        <v>406.68299999999999</v>
      </c>
      <c r="DK110">
        <v>7.1891400000000001</v>
      </c>
      <c r="DL110">
        <v>400.08800000000002</v>
      </c>
      <c r="DM110">
        <v>16.215299999999999</v>
      </c>
      <c r="DN110">
        <v>2.3250700000000002</v>
      </c>
      <c r="DO110">
        <v>1.6108800000000001</v>
      </c>
      <c r="DP110">
        <v>19.851199999999999</v>
      </c>
      <c r="DQ110">
        <v>14.0633</v>
      </c>
      <c r="DR110">
        <v>1799.95</v>
      </c>
      <c r="DS110">
        <v>0.97800299999999996</v>
      </c>
      <c r="DT110">
        <v>2.19974E-2</v>
      </c>
      <c r="DU110">
        <v>0</v>
      </c>
      <c r="DV110">
        <v>787.81</v>
      </c>
      <c r="DW110">
        <v>5.0005300000000004</v>
      </c>
      <c r="DX110">
        <v>15308.9</v>
      </c>
      <c r="DY110">
        <v>16034.8</v>
      </c>
      <c r="DZ110">
        <v>48.811999999999998</v>
      </c>
      <c r="EA110">
        <v>50.561999999999998</v>
      </c>
      <c r="EB110">
        <v>49.436999999999998</v>
      </c>
      <c r="EC110">
        <v>50.061999999999998</v>
      </c>
      <c r="ED110">
        <v>49.936999999999998</v>
      </c>
      <c r="EE110">
        <v>1755.47</v>
      </c>
      <c r="EF110">
        <v>39.479999999999997</v>
      </c>
      <c r="EG110">
        <v>0</v>
      </c>
      <c r="EH110">
        <v>114.4000000953674</v>
      </c>
      <c r="EI110">
        <v>0</v>
      </c>
      <c r="EJ110">
        <v>786.27530769230771</v>
      </c>
      <c r="EK110">
        <v>11.953367520982139</v>
      </c>
      <c r="EL110">
        <v>226.5435899264273</v>
      </c>
      <c r="EM110">
        <v>15284.23076923077</v>
      </c>
      <c r="EN110">
        <v>15</v>
      </c>
      <c r="EO110">
        <v>1657478563.0999999</v>
      </c>
      <c r="EP110" t="s">
        <v>884</v>
      </c>
      <c r="EQ110">
        <v>1657478559.5999999</v>
      </c>
      <c r="ER110">
        <v>1657478563.0999999</v>
      </c>
      <c r="ES110">
        <v>108</v>
      </c>
      <c r="ET110">
        <v>0.26</v>
      </c>
      <c r="EU110">
        <v>-1E-3</v>
      </c>
      <c r="EV110">
        <v>0.308</v>
      </c>
      <c r="EW110">
        <v>-1E-3</v>
      </c>
      <c r="EX110">
        <v>400</v>
      </c>
      <c r="EY110">
        <v>16</v>
      </c>
      <c r="EZ110">
        <v>0.08</v>
      </c>
      <c r="FA110">
        <v>0.01</v>
      </c>
      <c r="FB110">
        <v>-30.534841463414629</v>
      </c>
      <c r="FC110">
        <v>6.0696167247365908E-2</v>
      </c>
      <c r="FD110">
        <v>3.7339405560540301E-2</v>
      </c>
      <c r="FE110">
        <v>1</v>
      </c>
      <c r="FF110">
        <v>7.1457385365853661</v>
      </c>
      <c r="FG110">
        <v>8.6465853658555136E-2</v>
      </c>
      <c r="FH110">
        <v>1.4226374949363629E-2</v>
      </c>
      <c r="FI110">
        <v>1</v>
      </c>
      <c r="FJ110">
        <v>2</v>
      </c>
      <c r="FK110">
        <v>2</v>
      </c>
      <c r="FL110" t="s">
        <v>406</v>
      </c>
      <c r="FM110">
        <v>3.1188600000000002</v>
      </c>
      <c r="FN110">
        <v>2.7387299999999999</v>
      </c>
      <c r="FO110">
        <v>8.3725499999999994E-2</v>
      </c>
      <c r="FP110">
        <v>8.9148099999999994E-2</v>
      </c>
      <c r="FQ110">
        <v>0.105721</v>
      </c>
      <c r="FR110">
        <v>8.1282699999999999E-2</v>
      </c>
      <c r="FS110">
        <v>21944.7</v>
      </c>
      <c r="FT110">
        <v>22619.4</v>
      </c>
      <c r="FU110">
        <v>23807.8</v>
      </c>
      <c r="FV110">
        <v>25141.599999999999</v>
      </c>
      <c r="FW110">
        <v>30690.400000000001</v>
      </c>
      <c r="FX110">
        <v>32410.1</v>
      </c>
      <c r="FY110">
        <v>37956.300000000003</v>
      </c>
      <c r="FZ110">
        <v>39130.9</v>
      </c>
      <c r="GA110">
        <v>2.1489500000000001</v>
      </c>
      <c r="GB110">
        <v>1.7656700000000001</v>
      </c>
      <c r="GC110">
        <v>-4.21517E-2</v>
      </c>
      <c r="GD110">
        <v>0</v>
      </c>
      <c r="GE110">
        <v>28.662299999999998</v>
      </c>
      <c r="GF110">
        <v>999.9</v>
      </c>
      <c r="GG110">
        <v>42.2</v>
      </c>
      <c r="GH110">
        <v>40.200000000000003</v>
      </c>
      <c r="GI110">
        <v>31.832000000000001</v>
      </c>
      <c r="GJ110">
        <v>61.890599999999999</v>
      </c>
      <c r="GK110">
        <v>26.558499999999999</v>
      </c>
      <c r="GL110">
        <v>1</v>
      </c>
      <c r="GM110">
        <v>0.52136400000000005</v>
      </c>
      <c r="GN110">
        <v>3.8803299999999998</v>
      </c>
      <c r="GO110">
        <v>20.2774</v>
      </c>
      <c r="GP110">
        <v>5.2523299999999997</v>
      </c>
      <c r="GQ110">
        <v>12.0099</v>
      </c>
      <c r="GR110">
        <v>4.9792500000000004</v>
      </c>
      <c r="GS110">
        <v>3.2930000000000001</v>
      </c>
      <c r="GT110">
        <v>9999</v>
      </c>
      <c r="GU110">
        <v>9999</v>
      </c>
      <c r="GV110">
        <v>9999</v>
      </c>
      <c r="GW110">
        <v>999.9</v>
      </c>
      <c r="GX110">
        <v>1.8760699999999999</v>
      </c>
      <c r="GY110">
        <v>1.8769800000000001</v>
      </c>
      <c r="GZ110">
        <v>1.88323</v>
      </c>
      <c r="HA110">
        <v>1.8863099999999999</v>
      </c>
      <c r="HB110">
        <v>1.87714</v>
      </c>
      <c r="HC110">
        <v>1.8836999999999999</v>
      </c>
      <c r="HD110">
        <v>1.88263</v>
      </c>
      <c r="HE110">
        <v>1.88608</v>
      </c>
      <c r="HF110">
        <v>5</v>
      </c>
      <c r="HG110">
        <v>0</v>
      </c>
      <c r="HH110">
        <v>0</v>
      </c>
      <c r="HI110">
        <v>0</v>
      </c>
      <c r="HJ110" t="s">
        <v>407</v>
      </c>
      <c r="HK110" t="s">
        <v>408</v>
      </c>
      <c r="HL110" t="s">
        <v>409</v>
      </c>
      <c r="HM110" t="s">
        <v>409</v>
      </c>
      <c r="HN110" t="s">
        <v>409</v>
      </c>
      <c r="HO110" t="s">
        <v>409</v>
      </c>
      <c r="HP110">
        <v>0</v>
      </c>
      <c r="HQ110">
        <v>100</v>
      </c>
      <c r="HR110">
        <v>100</v>
      </c>
      <c r="HS110">
        <v>0.32700000000000001</v>
      </c>
      <c r="HT110">
        <v>6.1000000000000004E-3</v>
      </c>
      <c r="HU110">
        <v>0.71548064485317275</v>
      </c>
      <c r="HV110">
        <v>-1.525366800250961E-3</v>
      </c>
      <c r="HW110">
        <v>1.461931187239696E-6</v>
      </c>
      <c r="HX110">
        <v>-4.9129200544651127E-10</v>
      </c>
      <c r="HY110">
        <v>-4.4825667592722822E-2</v>
      </c>
      <c r="HZ110">
        <v>1.0304401366260089E-2</v>
      </c>
      <c r="IA110">
        <v>-7.4986175083245816E-4</v>
      </c>
      <c r="IB110">
        <v>1.7208249193675381E-5</v>
      </c>
      <c r="IC110">
        <v>3</v>
      </c>
      <c r="ID110">
        <v>2175</v>
      </c>
      <c r="IE110">
        <v>1</v>
      </c>
      <c r="IF110">
        <v>24</v>
      </c>
      <c r="IG110">
        <v>0.7</v>
      </c>
      <c r="IH110">
        <v>0.6</v>
      </c>
      <c r="II110">
        <v>0.99975599999999998</v>
      </c>
      <c r="IJ110">
        <v>2.7124000000000001</v>
      </c>
      <c r="IK110">
        <v>1.6015600000000001</v>
      </c>
      <c r="IL110">
        <v>2.34619</v>
      </c>
      <c r="IM110">
        <v>1.5502899999999999</v>
      </c>
      <c r="IN110">
        <v>2.31812</v>
      </c>
      <c r="IO110">
        <v>42.430399999999999</v>
      </c>
      <c r="IP110">
        <v>23.921099999999999</v>
      </c>
      <c r="IQ110">
        <v>18</v>
      </c>
      <c r="IR110">
        <v>599.99900000000002</v>
      </c>
      <c r="IS110">
        <v>389.91699999999997</v>
      </c>
      <c r="IT110">
        <v>24.597200000000001</v>
      </c>
      <c r="IU110">
        <v>33.525199999999998</v>
      </c>
      <c r="IV110">
        <v>30.000499999999999</v>
      </c>
      <c r="IW110">
        <v>33.344099999999997</v>
      </c>
      <c r="IX110">
        <v>33.335500000000003</v>
      </c>
      <c r="IY110">
        <v>20.000599999999999</v>
      </c>
      <c r="IZ110">
        <v>54.827399999999997</v>
      </c>
      <c r="JA110">
        <v>0</v>
      </c>
      <c r="JB110">
        <v>24.610800000000001</v>
      </c>
      <c r="JC110">
        <v>400</v>
      </c>
      <c r="JD110">
        <v>16.0929</v>
      </c>
      <c r="JE110">
        <v>98.993899999999996</v>
      </c>
      <c r="JF110">
        <v>99.022999999999996</v>
      </c>
    </row>
    <row r="111" spans="1:266" x14ac:dyDescent="0.25">
      <c r="A111">
        <v>95</v>
      </c>
      <c r="B111">
        <v>1657478763.5999999</v>
      </c>
      <c r="C111">
        <v>16678.099999904629</v>
      </c>
      <c r="D111" t="s">
        <v>885</v>
      </c>
      <c r="E111" t="s">
        <v>886</v>
      </c>
      <c r="F111" t="s">
        <v>396</v>
      </c>
      <c r="G111" t="s">
        <v>397</v>
      </c>
      <c r="H111" t="s">
        <v>841</v>
      </c>
      <c r="I111" t="s">
        <v>495</v>
      </c>
      <c r="J111" t="s">
        <v>495</v>
      </c>
      <c r="K111">
        <v>1657478763.5999999</v>
      </c>
      <c r="L111">
        <f t="shared" si="92"/>
        <v>6.2648090209880044E-3</v>
      </c>
      <c r="M111">
        <f t="shared" si="93"/>
        <v>6.2648090209880047</v>
      </c>
      <c r="N111">
        <f t="shared" si="94"/>
        <v>24.595706348712095</v>
      </c>
      <c r="O111">
        <f t="shared" si="95"/>
        <v>367.73</v>
      </c>
      <c r="P111">
        <f t="shared" si="96"/>
        <v>265.49631369688865</v>
      </c>
      <c r="Q111">
        <f t="shared" si="97"/>
        <v>26.401695151070179</v>
      </c>
      <c r="R111">
        <f t="shared" si="98"/>
        <v>36.568098527301004</v>
      </c>
      <c r="S111">
        <f t="shared" si="99"/>
        <v>0.44604744217913672</v>
      </c>
      <c r="T111">
        <f t="shared" si="100"/>
        <v>2.9189752050873361</v>
      </c>
      <c r="U111">
        <f t="shared" si="101"/>
        <v>0.41134842215849915</v>
      </c>
      <c r="V111">
        <f t="shared" si="102"/>
        <v>0.25998502324464084</v>
      </c>
      <c r="W111">
        <f t="shared" si="103"/>
        <v>344.37129930234744</v>
      </c>
      <c r="X111">
        <f t="shared" si="104"/>
        <v>28.586582749241121</v>
      </c>
      <c r="Y111">
        <f t="shared" si="105"/>
        <v>27.9314</v>
      </c>
      <c r="Z111">
        <f t="shared" si="106"/>
        <v>3.7796900168035044</v>
      </c>
      <c r="AA111">
        <f t="shared" si="107"/>
        <v>60.263987753680162</v>
      </c>
      <c r="AB111">
        <f t="shared" si="108"/>
        <v>2.31156762811524</v>
      </c>
      <c r="AC111">
        <f t="shared" si="109"/>
        <v>3.8357362568893043</v>
      </c>
      <c r="AD111">
        <f t="shared" si="110"/>
        <v>1.4681223886882644</v>
      </c>
      <c r="AE111">
        <f t="shared" si="111"/>
        <v>-276.27807782557102</v>
      </c>
      <c r="AF111">
        <f t="shared" si="112"/>
        <v>39.751104071434618</v>
      </c>
      <c r="AG111">
        <f t="shared" si="113"/>
        <v>2.970156218348261</v>
      </c>
      <c r="AH111">
        <f t="shared" si="114"/>
        <v>110.81448176655931</v>
      </c>
      <c r="AI111">
        <v>0</v>
      </c>
      <c r="AJ111">
        <v>0</v>
      </c>
      <c r="AK111">
        <f t="shared" si="115"/>
        <v>1</v>
      </c>
      <c r="AL111">
        <f t="shared" si="116"/>
        <v>0</v>
      </c>
      <c r="AM111">
        <f t="shared" si="117"/>
        <v>52351.26162520505</v>
      </c>
      <c r="AN111" t="s">
        <v>400</v>
      </c>
      <c r="AO111">
        <v>12165.1</v>
      </c>
      <c r="AP111">
        <v>210.61769230769229</v>
      </c>
      <c r="AQ111">
        <v>938.28899999999999</v>
      </c>
      <c r="AR111">
        <f t="shared" si="118"/>
        <v>0.77553004212167864</v>
      </c>
      <c r="AS111">
        <v>-0.38717931741538342</v>
      </c>
      <c r="AT111" t="s">
        <v>887</v>
      </c>
      <c r="AU111">
        <v>10165</v>
      </c>
      <c r="AV111">
        <v>812.80840000000001</v>
      </c>
      <c r="AW111">
        <v>1226.6300000000001</v>
      </c>
      <c r="AX111">
        <f t="shared" si="119"/>
        <v>0.33736464948680533</v>
      </c>
      <c r="AY111">
        <v>0.5</v>
      </c>
      <c r="AZ111">
        <f t="shared" si="120"/>
        <v>1513.1930996511737</v>
      </c>
      <c r="BA111">
        <f t="shared" si="121"/>
        <v>24.595706348712095</v>
      </c>
      <c r="BB111">
        <f t="shared" si="122"/>
        <v>255.24892983483537</v>
      </c>
      <c r="BC111">
        <f t="shared" si="123"/>
        <v>1.6510044667720609E-2</v>
      </c>
      <c r="BD111">
        <f t="shared" si="124"/>
        <v>-0.23506762430398742</v>
      </c>
      <c r="BE111">
        <f t="shared" si="125"/>
        <v>222.35013497587008</v>
      </c>
      <c r="BF111" t="s">
        <v>888</v>
      </c>
      <c r="BG111">
        <v>579.9</v>
      </c>
      <c r="BH111">
        <f t="shared" si="126"/>
        <v>579.9</v>
      </c>
      <c r="BI111">
        <f t="shared" si="127"/>
        <v>0.52724130340852593</v>
      </c>
      <c r="BJ111">
        <f t="shared" si="128"/>
        <v>0.63986764182889311</v>
      </c>
      <c r="BK111">
        <f t="shared" si="129"/>
        <v>-0.80454757260965071</v>
      </c>
      <c r="BL111">
        <f t="shared" si="130"/>
        <v>0.40729979043258113</v>
      </c>
      <c r="BM111">
        <f t="shared" si="131"/>
        <v>-0.39625171001235043</v>
      </c>
      <c r="BN111">
        <f t="shared" si="132"/>
        <v>0.45651502309348069</v>
      </c>
      <c r="BO111">
        <f t="shared" si="133"/>
        <v>0.54348497690651931</v>
      </c>
      <c r="BP111">
        <v>584</v>
      </c>
      <c r="BQ111">
        <v>300</v>
      </c>
      <c r="BR111">
        <v>300</v>
      </c>
      <c r="BS111">
        <v>300</v>
      </c>
      <c r="BT111">
        <v>10165</v>
      </c>
      <c r="BU111">
        <v>1124.5899999999999</v>
      </c>
      <c r="BV111">
        <v>-6.9387199999999998E-3</v>
      </c>
      <c r="BW111">
        <v>-5.33</v>
      </c>
      <c r="BX111" t="s">
        <v>403</v>
      </c>
      <c r="BY111" t="s">
        <v>403</v>
      </c>
      <c r="BZ111" t="s">
        <v>403</v>
      </c>
      <c r="CA111" t="s">
        <v>403</v>
      </c>
      <c r="CB111" t="s">
        <v>403</v>
      </c>
      <c r="CC111" t="s">
        <v>403</v>
      </c>
      <c r="CD111" t="s">
        <v>403</v>
      </c>
      <c r="CE111" t="s">
        <v>403</v>
      </c>
      <c r="CF111" t="s">
        <v>403</v>
      </c>
      <c r="CG111" t="s">
        <v>403</v>
      </c>
      <c r="CH111">
        <f t="shared" si="134"/>
        <v>1800.01</v>
      </c>
      <c r="CI111">
        <f t="shared" si="135"/>
        <v>1513.1930996511737</v>
      </c>
      <c r="CJ111">
        <f t="shared" si="136"/>
        <v>0.84065816281641415</v>
      </c>
      <c r="CK111">
        <f t="shared" si="137"/>
        <v>0.19131632563282838</v>
      </c>
      <c r="CL111">
        <v>6</v>
      </c>
      <c r="CM111">
        <v>0.5</v>
      </c>
      <c r="CN111" t="s">
        <v>404</v>
      </c>
      <c r="CO111">
        <v>2</v>
      </c>
      <c r="CP111">
        <v>1657478763.5999999</v>
      </c>
      <c r="CQ111">
        <v>367.73</v>
      </c>
      <c r="CR111">
        <v>400.00400000000002</v>
      </c>
      <c r="CS111">
        <v>23.245200000000001</v>
      </c>
      <c r="CT111">
        <v>15.9034</v>
      </c>
      <c r="CU111">
        <v>367.351</v>
      </c>
      <c r="CV111">
        <v>23.2361</v>
      </c>
      <c r="CW111">
        <v>500.08300000000003</v>
      </c>
      <c r="CX111">
        <v>99.342799999999997</v>
      </c>
      <c r="CY111">
        <v>9.9993700000000005E-2</v>
      </c>
      <c r="CZ111">
        <v>28.184000000000001</v>
      </c>
      <c r="DA111">
        <v>27.9314</v>
      </c>
      <c r="DB111">
        <v>999.9</v>
      </c>
      <c r="DC111">
        <v>0</v>
      </c>
      <c r="DD111">
        <v>0</v>
      </c>
      <c r="DE111">
        <v>10005.6</v>
      </c>
      <c r="DF111">
        <v>0</v>
      </c>
      <c r="DG111">
        <v>1974.32</v>
      </c>
      <c r="DH111">
        <v>-32.273299999999999</v>
      </c>
      <c r="DI111">
        <v>376.48200000000003</v>
      </c>
      <c r="DJ111">
        <v>406.46800000000002</v>
      </c>
      <c r="DK111">
        <v>7.3417899999999996</v>
      </c>
      <c r="DL111">
        <v>400.00400000000002</v>
      </c>
      <c r="DM111">
        <v>15.9034</v>
      </c>
      <c r="DN111">
        <v>2.30924</v>
      </c>
      <c r="DO111">
        <v>1.57989</v>
      </c>
      <c r="DP111">
        <v>19.741</v>
      </c>
      <c r="DQ111">
        <v>13.763999999999999</v>
      </c>
      <c r="DR111">
        <v>1800.01</v>
      </c>
      <c r="DS111">
        <v>0.97799899999999995</v>
      </c>
      <c r="DT111">
        <v>2.2001E-2</v>
      </c>
      <c r="DU111">
        <v>0</v>
      </c>
      <c r="DV111">
        <v>813.71600000000001</v>
      </c>
      <c r="DW111">
        <v>5.0005300000000004</v>
      </c>
      <c r="DX111">
        <v>15790.3</v>
      </c>
      <c r="DY111">
        <v>16035.3</v>
      </c>
      <c r="DZ111">
        <v>48.561999999999998</v>
      </c>
      <c r="EA111">
        <v>50.186999999999998</v>
      </c>
      <c r="EB111">
        <v>49.186999999999998</v>
      </c>
      <c r="EC111">
        <v>49.811999999999998</v>
      </c>
      <c r="ED111">
        <v>49.75</v>
      </c>
      <c r="EE111">
        <v>1755.52</v>
      </c>
      <c r="EF111">
        <v>39.49</v>
      </c>
      <c r="EG111">
        <v>0</v>
      </c>
      <c r="EH111">
        <v>163.5</v>
      </c>
      <c r="EI111">
        <v>0</v>
      </c>
      <c r="EJ111">
        <v>812.80840000000001</v>
      </c>
      <c r="EK111">
        <v>8.0832307630179123</v>
      </c>
      <c r="EL111">
        <v>161.02307666127581</v>
      </c>
      <c r="EM111">
        <v>15771.227999999999</v>
      </c>
      <c r="EN111">
        <v>15</v>
      </c>
      <c r="EO111">
        <v>1657478678.5999999</v>
      </c>
      <c r="EP111" t="s">
        <v>889</v>
      </c>
      <c r="EQ111">
        <v>1657478664.0999999</v>
      </c>
      <c r="ER111">
        <v>1657478678.5999999</v>
      </c>
      <c r="ES111">
        <v>109</v>
      </c>
      <c r="ET111">
        <v>5.0999999999999997E-2</v>
      </c>
      <c r="EU111">
        <v>3.0000000000000001E-3</v>
      </c>
      <c r="EV111">
        <v>0.35899999999999999</v>
      </c>
      <c r="EW111">
        <v>2E-3</v>
      </c>
      <c r="EX111">
        <v>400</v>
      </c>
      <c r="EY111">
        <v>16</v>
      </c>
      <c r="EZ111">
        <v>0.08</v>
      </c>
      <c r="FA111">
        <v>0.01</v>
      </c>
      <c r="FB111">
        <v>-32.261017073170727</v>
      </c>
      <c r="FC111">
        <v>-0.21428571428575161</v>
      </c>
      <c r="FD111">
        <v>3.7336393691312718E-2</v>
      </c>
      <c r="FE111">
        <v>1</v>
      </c>
      <c r="FF111">
        <v>7.3380456097560973</v>
      </c>
      <c r="FG111">
        <v>6.6500905923339099E-2</v>
      </c>
      <c r="FH111">
        <v>1.2418620764858199E-2</v>
      </c>
      <c r="FI111">
        <v>1</v>
      </c>
      <c r="FJ111">
        <v>2</v>
      </c>
      <c r="FK111">
        <v>2</v>
      </c>
      <c r="FL111" t="s">
        <v>406</v>
      </c>
      <c r="FM111">
        <v>3.1192500000000001</v>
      </c>
      <c r="FN111">
        <v>2.7383700000000002</v>
      </c>
      <c r="FO111">
        <v>8.3382100000000001E-2</v>
      </c>
      <c r="FP111">
        <v>8.9108699999999999E-2</v>
      </c>
      <c r="FQ111">
        <v>0.10517799999999999</v>
      </c>
      <c r="FR111">
        <v>8.0106800000000006E-2</v>
      </c>
      <c r="FS111">
        <v>21944</v>
      </c>
      <c r="FT111">
        <v>22611.7</v>
      </c>
      <c r="FU111">
        <v>23798.6</v>
      </c>
      <c r="FV111">
        <v>25132.5</v>
      </c>
      <c r="FW111">
        <v>30696.799999999999</v>
      </c>
      <c r="FX111">
        <v>32440.9</v>
      </c>
      <c r="FY111">
        <v>37941.4</v>
      </c>
      <c r="FZ111">
        <v>39118.1</v>
      </c>
      <c r="GA111">
        <v>2.1481499999999998</v>
      </c>
      <c r="GB111">
        <v>1.7617</v>
      </c>
      <c r="GC111">
        <v>-5.0738499999999999E-2</v>
      </c>
      <c r="GD111">
        <v>0</v>
      </c>
      <c r="GE111">
        <v>28.7593</v>
      </c>
      <c r="GF111">
        <v>999.9</v>
      </c>
      <c r="GG111">
        <v>42.4</v>
      </c>
      <c r="GH111">
        <v>40.299999999999997</v>
      </c>
      <c r="GI111">
        <v>32.1524</v>
      </c>
      <c r="GJ111">
        <v>61.7806</v>
      </c>
      <c r="GK111">
        <v>26.342099999999999</v>
      </c>
      <c r="GL111">
        <v>1</v>
      </c>
      <c r="GM111">
        <v>0.53614600000000001</v>
      </c>
      <c r="GN111">
        <v>3.7663600000000002</v>
      </c>
      <c r="GO111">
        <v>20.2791</v>
      </c>
      <c r="GP111">
        <v>5.2512800000000004</v>
      </c>
      <c r="GQ111">
        <v>12.0099</v>
      </c>
      <c r="GR111">
        <v>4.9785000000000004</v>
      </c>
      <c r="GS111">
        <v>3.2930000000000001</v>
      </c>
      <c r="GT111">
        <v>9999</v>
      </c>
      <c r="GU111">
        <v>9999</v>
      </c>
      <c r="GV111">
        <v>9999</v>
      </c>
      <c r="GW111">
        <v>999.9</v>
      </c>
      <c r="GX111">
        <v>1.8760699999999999</v>
      </c>
      <c r="GY111">
        <v>1.877</v>
      </c>
      <c r="GZ111">
        <v>1.88323</v>
      </c>
      <c r="HA111">
        <v>1.8863099999999999</v>
      </c>
      <c r="HB111">
        <v>1.87714</v>
      </c>
      <c r="HC111">
        <v>1.8836900000000001</v>
      </c>
      <c r="HD111">
        <v>1.88263</v>
      </c>
      <c r="HE111">
        <v>1.88605</v>
      </c>
      <c r="HF111">
        <v>5</v>
      </c>
      <c r="HG111">
        <v>0</v>
      </c>
      <c r="HH111">
        <v>0</v>
      </c>
      <c r="HI111">
        <v>0</v>
      </c>
      <c r="HJ111" t="s">
        <v>407</v>
      </c>
      <c r="HK111" t="s">
        <v>408</v>
      </c>
      <c r="HL111" t="s">
        <v>409</v>
      </c>
      <c r="HM111" t="s">
        <v>409</v>
      </c>
      <c r="HN111" t="s">
        <v>409</v>
      </c>
      <c r="HO111" t="s">
        <v>409</v>
      </c>
      <c r="HP111">
        <v>0</v>
      </c>
      <c r="HQ111">
        <v>100</v>
      </c>
      <c r="HR111">
        <v>100</v>
      </c>
      <c r="HS111">
        <v>0.379</v>
      </c>
      <c r="HT111">
        <v>9.1000000000000004E-3</v>
      </c>
      <c r="HU111">
        <v>0.76644266654666171</v>
      </c>
      <c r="HV111">
        <v>-1.525366800250961E-3</v>
      </c>
      <c r="HW111">
        <v>1.461931187239696E-6</v>
      </c>
      <c r="HX111">
        <v>-4.9129200544651127E-10</v>
      </c>
      <c r="HY111">
        <v>-4.1338462295184612E-2</v>
      </c>
      <c r="HZ111">
        <v>1.0304401366260089E-2</v>
      </c>
      <c r="IA111">
        <v>-7.4986175083245816E-4</v>
      </c>
      <c r="IB111">
        <v>1.7208249193675381E-5</v>
      </c>
      <c r="IC111">
        <v>3</v>
      </c>
      <c r="ID111">
        <v>2175</v>
      </c>
      <c r="IE111">
        <v>1</v>
      </c>
      <c r="IF111">
        <v>24</v>
      </c>
      <c r="IG111">
        <v>1.7</v>
      </c>
      <c r="IH111">
        <v>1.4</v>
      </c>
      <c r="II111">
        <v>0.99853499999999995</v>
      </c>
      <c r="IJ111">
        <v>2.7050800000000002</v>
      </c>
      <c r="IK111">
        <v>1.6015600000000001</v>
      </c>
      <c r="IL111">
        <v>2.34619</v>
      </c>
      <c r="IM111">
        <v>1.5502899999999999</v>
      </c>
      <c r="IN111">
        <v>2.3864700000000001</v>
      </c>
      <c r="IO111">
        <v>43.127899999999997</v>
      </c>
      <c r="IP111">
        <v>23.921099999999999</v>
      </c>
      <c r="IQ111">
        <v>18</v>
      </c>
      <c r="IR111">
        <v>600.30899999999997</v>
      </c>
      <c r="IS111">
        <v>388.08100000000002</v>
      </c>
      <c r="IT111">
        <v>24.631</v>
      </c>
      <c r="IU111">
        <v>33.658499999999997</v>
      </c>
      <c r="IV111">
        <v>30</v>
      </c>
      <c r="IW111">
        <v>33.440399999999997</v>
      </c>
      <c r="IX111">
        <v>33.4328</v>
      </c>
      <c r="IY111">
        <v>19.9681</v>
      </c>
      <c r="IZ111">
        <v>56.3386</v>
      </c>
      <c r="JA111">
        <v>0</v>
      </c>
      <c r="JB111">
        <v>24.6783</v>
      </c>
      <c r="JC111">
        <v>400</v>
      </c>
      <c r="JD111">
        <v>15.855700000000001</v>
      </c>
      <c r="JE111">
        <v>98.955200000000005</v>
      </c>
      <c r="JF111">
        <v>98.9893</v>
      </c>
    </row>
    <row r="112" spans="1:266" x14ac:dyDescent="0.25">
      <c r="A112">
        <v>96</v>
      </c>
      <c r="B112">
        <v>1657478887.0999999</v>
      </c>
      <c r="C112">
        <v>16801.599999904629</v>
      </c>
      <c r="D112" t="s">
        <v>890</v>
      </c>
      <c r="E112" t="s">
        <v>891</v>
      </c>
      <c r="F112" t="s">
        <v>396</v>
      </c>
      <c r="G112" t="s">
        <v>397</v>
      </c>
      <c r="H112" t="s">
        <v>841</v>
      </c>
      <c r="I112" t="s">
        <v>495</v>
      </c>
      <c r="J112" t="s">
        <v>495</v>
      </c>
      <c r="K112">
        <v>1657478887.0999999</v>
      </c>
      <c r="L112">
        <f t="shared" si="92"/>
        <v>6.3244362098809296E-3</v>
      </c>
      <c r="M112">
        <f t="shared" si="93"/>
        <v>6.3244362098809299</v>
      </c>
      <c r="N112">
        <f t="shared" si="94"/>
        <v>30.314265206756268</v>
      </c>
      <c r="O112">
        <f t="shared" si="95"/>
        <v>460.26600000000002</v>
      </c>
      <c r="P112">
        <f t="shared" si="96"/>
        <v>335.9437342042778</v>
      </c>
      <c r="Q112">
        <f t="shared" si="97"/>
        <v>33.408207646946103</v>
      </c>
      <c r="R112">
        <f t="shared" si="98"/>
        <v>45.771540098078404</v>
      </c>
      <c r="S112">
        <f t="shared" si="99"/>
        <v>0.45359486468809396</v>
      </c>
      <c r="T112">
        <f t="shared" si="100"/>
        <v>2.9195914963367642</v>
      </c>
      <c r="U112">
        <f t="shared" si="101"/>
        <v>0.41776908695997561</v>
      </c>
      <c r="V112">
        <f t="shared" si="102"/>
        <v>0.26408828566183168</v>
      </c>
      <c r="W112">
        <f t="shared" si="103"/>
        <v>344.34339930211257</v>
      </c>
      <c r="X112">
        <f t="shared" si="104"/>
        <v>28.641176381780731</v>
      </c>
      <c r="Y112">
        <f t="shared" si="105"/>
        <v>27.987200000000001</v>
      </c>
      <c r="Z112">
        <f t="shared" si="106"/>
        <v>3.7920089067582103</v>
      </c>
      <c r="AA112">
        <f t="shared" si="107"/>
        <v>60.571441825416059</v>
      </c>
      <c r="AB112">
        <f t="shared" si="108"/>
        <v>2.3329000168615996</v>
      </c>
      <c r="AC112">
        <f t="shared" si="109"/>
        <v>3.8514850341282512</v>
      </c>
      <c r="AD112">
        <f t="shared" si="110"/>
        <v>1.4591088898966107</v>
      </c>
      <c r="AE112">
        <f t="shared" si="111"/>
        <v>-278.90763685574899</v>
      </c>
      <c r="AF112">
        <f t="shared" si="112"/>
        <v>42.057551675735482</v>
      </c>
      <c r="AG112">
        <f t="shared" si="113"/>
        <v>3.1438039634565049</v>
      </c>
      <c r="AH112">
        <f t="shared" si="114"/>
        <v>110.63711808555556</v>
      </c>
      <c r="AI112">
        <v>0</v>
      </c>
      <c r="AJ112">
        <v>0</v>
      </c>
      <c r="AK112">
        <f t="shared" si="115"/>
        <v>1</v>
      </c>
      <c r="AL112">
        <f t="shared" si="116"/>
        <v>0</v>
      </c>
      <c r="AM112">
        <f t="shared" si="117"/>
        <v>52356.766065093623</v>
      </c>
      <c r="AN112" t="s">
        <v>400</v>
      </c>
      <c r="AO112">
        <v>12165.1</v>
      </c>
      <c r="AP112">
        <v>210.61769230769229</v>
      </c>
      <c r="AQ112">
        <v>938.28899999999999</v>
      </c>
      <c r="AR112">
        <f t="shared" si="118"/>
        <v>0.77553004212167864</v>
      </c>
      <c r="AS112">
        <v>-0.38717931741538342</v>
      </c>
      <c r="AT112" t="s">
        <v>892</v>
      </c>
      <c r="AU112">
        <v>10167.5</v>
      </c>
      <c r="AV112">
        <v>859.798</v>
      </c>
      <c r="AW112">
        <v>1333.68</v>
      </c>
      <c r="AX112">
        <f t="shared" si="119"/>
        <v>0.35531911702957231</v>
      </c>
      <c r="AY112">
        <v>0.5</v>
      </c>
      <c r="AZ112">
        <f t="shared" si="120"/>
        <v>1513.0673996510559</v>
      </c>
      <c r="BA112">
        <f t="shared" si="121"/>
        <v>30.314265206756268</v>
      </c>
      <c r="BB112">
        <f t="shared" si="122"/>
        <v>268.81088622512209</v>
      </c>
      <c r="BC112">
        <f t="shared" si="123"/>
        <v>2.0290863798434908E-2</v>
      </c>
      <c r="BD112">
        <f t="shared" si="124"/>
        <v>-0.29646616879611304</v>
      </c>
      <c r="BE112">
        <f t="shared" si="125"/>
        <v>225.63306473539032</v>
      </c>
      <c r="BF112" t="s">
        <v>893</v>
      </c>
      <c r="BG112">
        <v>594.65</v>
      </c>
      <c r="BH112">
        <f t="shared" si="126"/>
        <v>594.65</v>
      </c>
      <c r="BI112">
        <f t="shared" si="127"/>
        <v>0.55412842660908168</v>
      </c>
      <c r="BJ112">
        <f t="shared" si="128"/>
        <v>0.64122160128817507</v>
      </c>
      <c r="BK112">
        <f t="shared" si="129"/>
        <v>-1.1505999028049787</v>
      </c>
      <c r="BL112">
        <f t="shared" si="130"/>
        <v>0.42195521722542967</v>
      </c>
      <c r="BM112">
        <f t="shared" si="131"/>
        <v>-0.54336483494713972</v>
      </c>
      <c r="BN112">
        <f t="shared" si="132"/>
        <v>0.4434790790464892</v>
      </c>
      <c r="BO112">
        <f t="shared" si="133"/>
        <v>0.5565209209535108</v>
      </c>
      <c r="BP112">
        <v>586</v>
      </c>
      <c r="BQ112">
        <v>300</v>
      </c>
      <c r="BR112">
        <v>300</v>
      </c>
      <c r="BS112">
        <v>300</v>
      </c>
      <c r="BT112">
        <v>10167.5</v>
      </c>
      <c r="BU112">
        <v>1225.83</v>
      </c>
      <c r="BV112">
        <v>-6.94059E-3</v>
      </c>
      <c r="BW112">
        <v>-2.04</v>
      </c>
      <c r="BX112" t="s">
        <v>403</v>
      </c>
      <c r="BY112" t="s">
        <v>403</v>
      </c>
      <c r="BZ112" t="s">
        <v>403</v>
      </c>
      <c r="CA112" t="s">
        <v>403</v>
      </c>
      <c r="CB112" t="s">
        <v>403</v>
      </c>
      <c r="CC112" t="s">
        <v>403</v>
      </c>
      <c r="CD112" t="s">
        <v>403</v>
      </c>
      <c r="CE112" t="s">
        <v>403</v>
      </c>
      <c r="CF112" t="s">
        <v>403</v>
      </c>
      <c r="CG112" t="s">
        <v>403</v>
      </c>
      <c r="CH112">
        <f t="shared" si="134"/>
        <v>1799.86</v>
      </c>
      <c r="CI112">
        <f t="shared" si="135"/>
        <v>1513.0673996510559</v>
      </c>
      <c r="CJ112">
        <f t="shared" si="136"/>
        <v>0.84065838434714701</v>
      </c>
      <c r="CK112">
        <f t="shared" si="137"/>
        <v>0.19131676869429434</v>
      </c>
      <c r="CL112">
        <v>6</v>
      </c>
      <c r="CM112">
        <v>0.5</v>
      </c>
      <c r="CN112" t="s">
        <v>404</v>
      </c>
      <c r="CO112">
        <v>2</v>
      </c>
      <c r="CP112">
        <v>1657478887.0999999</v>
      </c>
      <c r="CQ112">
        <v>460.26600000000002</v>
      </c>
      <c r="CR112">
        <v>500.13200000000001</v>
      </c>
      <c r="CS112">
        <v>23.459</v>
      </c>
      <c r="CT112">
        <v>16.048500000000001</v>
      </c>
      <c r="CU112">
        <v>459.803</v>
      </c>
      <c r="CV112">
        <v>23.4495</v>
      </c>
      <c r="CW112">
        <v>500.053</v>
      </c>
      <c r="CX112">
        <v>99.346000000000004</v>
      </c>
      <c r="CY112">
        <v>9.9842399999999998E-2</v>
      </c>
      <c r="CZ112">
        <v>28.2544</v>
      </c>
      <c r="DA112">
        <v>27.987200000000001</v>
      </c>
      <c r="DB112">
        <v>999.9</v>
      </c>
      <c r="DC112">
        <v>0</v>
      </c>
      <c r="DD112">
        <v>0</v>
      </c>
      <c r="DE112">
        <v>10008.799999999999</v>
      </c>
      <c r="DF112">
        <v>0</v>
      </c>
      <c r="DG112">
        <v>1971.94</v>
      </c>
      <c r="DH112">
        <v>-39.866399999999999</v>
      </c>
      <c r="DI112">
        <v>471.322</v>
      </c>
      <c r="DJ112">
        <v>508.28899999999999</v>
      </c>
      <c r="DK112">
        <v>7.4104599999999996</v>
      </c>
      <c r="DL112">
        <v>500.13200000000001</v>
      </c>
      <c r="DM112">
        <v>16.048500000000001</v>
      </c>
      <c r="DN112">
        <v>2.3305500000000001</v>
      </c>
      <c r="DO112">
        <v>1.59436</v>
      </c>
      <c r="DP112">
        <v>19.889199999999999</v>
      </c>
      <c r="DQ112">
        <v>13.904400000000001</v>
      </c>
      <c r="DR112">
        <v>1799.86</v>
      </c>
      <c r="DS112">
        <v>0.97799199999999997</v>
      </c>
      <c r="DT112">
        <v>2.2008199999999999E-2</v>
      </c>
      <c r="DU112">
        <v>0</v>
      </c>
      <c r="DV112">
        <v>861.14499999999998</v>
      </c>
      <c r="DW112">
        <v>5.0005300000000004</v>
      </c>
      <c r="DX112">
        <v>16665.7</v>
      </c>
      <c r="DY112">
        <v>16034</v>
      </c>
      <c r="DZ112">
        <v>48.25</v>
      </c>
      <c r="EA112">
        <v>49.936999999999998</v>
      </c>
      <c r="EB112">
        <v>48.875</v>
      </c>
      <c r="EC112">
        <v>49.561999999999998</v>
      </c>
      <c r="ED112">
        <v>49.561999999999998</v>
      </c>
      <c r="EE112">
        <v>1755.36</v>
      </c>
      <c r="EF112">
        <v>39.5</v>
      </c>
      <c r="EG112">
        <v>0</v>
      </c>
      <c r="EH112">
        <v>123.2000000476837</v>
      </c>
      <c r="EI112">
        <v>0</v>
      </c>
      <c r="EJ112">
        <v>859.798</v>
      </c>
      <c r="EK112">
        <v>9.4642051284921322</v>
      </c>
      <c r="EL112">
        <v>192.509401916401</v>
      </c>
      <c r="EM112">
        <v>16650.334615384611</v>
      </c>
      <c r="EN112">
        <v>15</v>
      </c>
      <c r="EO112">
        <v>1657478845.0999999</v>
      </c>
      <c r="EP112" t="s">
        <v>894</v>
      </c>
      <c r="EQ112">
        <v>1657478836.0999999</v>
      </c>
      <c r="ER112">
        <v>1657478845.0999999</v>
      </c>
      <c r="ES112">
        <v>110</v>
      </c>
      <c r="ET112">
        <v>0.13600000000000001</v>
      </c>
      <c r="EU112">
        <v>0</v>
      </c>
      <c r="EV112">
        <v>0.44400000000000001</v>
      </c>
      <c r="EW112">
        <v>2E-3</v>
      </c>
      <c r="EX112">
        <v>500</v>
      </c>
      <c r="EY112">
        <v>16</v>
      </c>
      <c r="EZ112">
        <v>7.0000000000000007E-2</v>
      </c>
      <c r="FA112">
        <v>0.01</v>
      </c>
      <c r="FB112">
        <v>-39.659157500000013</v>
      </c>
      <c r="FC112">
        <v>-0.42275459662287718</v>
      </c>
      <c r="FD112">
        <v>6.1438619318389578E-2</v>
      </c>
      <c r="FE112">
        <v>1</v>
      </c>
      <c r="FF112">
        <v>7.3733467499999987</v>
      </c>
      <c r="FG112">
        <v>8.8029681050641725E-2</v>
      </c>
      <c r="FH112">
        <v>3.4109330203589409E-2</v>
      </c>
      <c r="FI112">
        <v>1</v>
      </c>
      <c r="FJ112">
        <v>2</v>
      </c>
      <c r="FK112">
        <v>2</v>
      </c>
      <c r="FL112" t="s">
        <v>406</v>
      </c>
      <c r="FM112">
        <v>3.1193499999999998</v>
      </c>
      <c r="FN112">
        <v>2.7382399999999998</v>
      </c>
      <c r="FO112">
        <v>9.8943400000000001E-2</v>
      </c>
      <c r="FP112">
        <v>0.105265</v>
      </c>
      <c r="FQ112">
        <v>0.105849</v>
      </c>
      <c r="FR112">
        <v>8.0637799999999996E-2</v>
      </c>
      <c r="FS112">
        <v>21569.7</v>
      </c>
      <c r="FT112">
        <v>22209.3</v>
      </c>
      <c r="FU112">
        <v>23796.799999999999</v>
      </c>
      <c r="FV112">
        <v>25131.4</v>
      </c>
      <c r="FW112">
        <v>30671.599999999999</v>
      </c>
      <c r="FX112">
        <v>32422.1</v>
      </c>
      <c r="FY112">
        <v>37938.699999999997</v>
      </c>
      <c r="FZ112">
        <v>39118.199999999997</v>
      </c>
      <c r="GA112">
        <v>2.1468500000000001</v>
      </c>
      <c r="GB112">
        <v>1.76068</v>
      </c>
      <c r="GC112">
        <v>-4.9717699999999997E-2</v>
      </c>
      <c r="GD112">
        <v>0</v>
      </c>
      <c r="GE112">
        <v>28.798400000000001</v>
      </c>
      <c r="GF112">
        <v>999.9</v>
      </c>
      <c r="GG112">
        <v>42.4</v>
      </c>
      <c r="GH112">
        <v>40.299999999999997</v>
      </c>
      <c r="GI112">
        <v>32.151699999999998</v>
      </c>
      <c r="GJ112">
        <v>62.040599999999998</v>
      </c>
      <c r="GK112">
        <v>26.554500000000001</v>
      </c>
      <c r="GL112">
        <v>1</v>
      </c>
      <c r="GM112">
        <v>0.54492099999999999</v>
      </c>
      <c r="GN112">
        <v>4.7444199999999999</v>
      </c>
      <c r="GO112">
        <v>20.253499999999999</v>
      </c>
      <c r="GP112">
        <v>5.2485900000000001</v>
      </c>
      <c r="GQ112">
        <v>12.0099</v>
      </c>
      <c r="GR112">
        <v>4.9780499999999996</v>
      </c>
      <c r="GS112">
        <v>3.2922500000000001</v>
      </c>
      <c r="GT112">
        <v>9999</v>
      </c>
      <c r="GU112">
        <v>9999</v>
      </c>
      <c r="GV112">
        <v>9999</v>
      </c>
      <c r="GW112">
        <v>999.9</v>
      </c>
      <c r="GX112">
        <v>1.8760699999999999</v>
      </c>
      <c r="GY112">
        <v>1.8769800000000001</v>
      </c>
      <c r="GZ112">
        <v>1.88323</v>
      </c>
      <c r="HA112">
        <v>1.8863300000000001</v>
      </c>
      <c r="HB112">
        <v>1.87714</v>
      </c>
      <c r="HC112">
        <v>1.8836900000000001</v>
      </c>
      <c r="HD112">
        <v>1.88263</v>
      </c>
      <c r="HE112">
        <v>1.88605</v>
      </c>
      <c r="HF112">
        <v>5</v>
      </c>
      <c r="HG112">
        <v>0</v>
      </c>
      <c r="HH112">
        <v>0</v>
      </c>
      <c r="HI112">
        <v>0</v>
      </c>
      <c r="HJ112" t="s">
        <v>407</v>
      </c>
      <c r="HK112" t="s">
        <v>408</v>
      </c>
      <c r="HL112" t="s">
        <v>409</v>
      </c>
      <c r="HM112" t="s">
        <v>409</v>
      </c>
      <c r="HN112" t="s">
        <v>409</v>
      </c>
      <c r="HO112" t="s">
        <v>409</v>
      </c>
      <c r="HP112">
        <v>0</v>
      </c>
      <c r="HQ112">
        <v>100</v>
      </c>
      <c r="HR112">
        <v>100</v>
      </c>
      <c r="HS112">
        <v>0.46300000000000002</v>
      </c>
      <c r="HT112">
        <v>9.4999999999999998E-3</v>
      </c>
      <c r="HU112">
        <v>0.90269096254456938</v>
      </c>
      <c r="HV112">
        <v>-1.525366800250961E-3</v>
      </c>
      <c r="HW112">
        <v>1.461931187239696E-6</v>
      </c>
      <c r="HX112">
        <v>-4.9129200544651127E-10</v>
      </c>
      <c r="HY112">
        <v>-4.1677897896869688E-2</v>
      </c>
      <c r="HZ112">
        <v>1.0304401366260089E-2</v>
      </c>
      <c r="IA112">
        <v>-7.4986175083245816E-4</v>
      </c>
      <c r="IB112">
        <v>1.7208249193675381E-5</v>
      </c>
      <c r="IC112">
        <v>3</v>
      </c>
      <c r="ID112">
        <v>2175</v>
      </c>
      <c r="IE112">
        <v>1</v>
      </c>
      <c r="IF112">
        <v>24</v>
      </c>
      <c r="IG112">
        <v>0.8</v>
      </c>
      <c r="IH112">
        <v>0.7</v>
      </c>
      <c r="II112">
        <v>1.1962900000000001</v>
      </c>
      <c r="IJ112">
        <v>2.7087400000000001</v>
      </c>
      <c r="IK112">
        <v>1.6015600000000001</v>
      </c>
      <c r="IL112">
        <v>2.34619</v>
      </c>
      <c r="IM112">
        <v>1.5502899999999999</v>
      </c>
      <c r="IN112">
        <v>2.31934</v>
      </c>
      <c r="IO112">
        <v>43.5627</v>
      </c>
      <c r="IP112">
        <v>23.8949</v>
      </c>
      <c r="IQ112">
        <v>18</v>
      </c>
      <c r="IR112">
        <v>599.92499999999995</v>
      </c>
      <c r="IS112">
        <v>387.79199999999997</v>
      </c>
      <c r="IT112">
        <v>24.085000000000001</v>
      </c>
      <c r="IU112">
        <v>33.720199999999998</v>
      </c>
      <c r="IV112">
        <v>29.999700000000001</v>
      </c>
      <c r="IW112">
        <v>33.499499999999998</v>
      </c>
      <c r="IX112">
        <v>33.486699999999999</v>
      </c>
      <c r="IY112">
        <v>23.930399999999999</v>
      </c>
      <c r="IZ112">
        <v>55.779800000000002</v>
      </c>
      <c r="JA112">
        <v>0</v>
      </c>
      <c r="JB112">
        <v>24.5502</v>
      </c>
      <c r="JC112">
        <v>500</v>
      </c>
      <c r="JD112">
        <v>15.9969</v>
      </c>
      <c r="JE112">
        <v>98.9482</v>
      </c>
      <c r="JF112">
        <v>98.987799999999993</v>
      </c>
    </row>
    <row r="113" spans="1:266" x14ac:dyDescent="0.25">
      <c r="A113">
        <v>97</v>
      </c>
      <c r="B113">
        <v>1657479011</v>
      </c>
      <c r="C113">
        <v>16925.5</v>
      </c>
      <c r="D113" t="s">
        <v>895</v>
      </c>
      <c r="E113" t="s">
        <v>896</v>
      </c>
      <c r="F113" t="s">
        <v>396</v>
      </c>
      <c r="G113" t="s">
        <v>397</v>
      </c>
      <c r="H113" t="s">
        <v>841</v>
      </c>
      <c r="I113" t="s">
        <v>495</v>
      </c>
      <c r="J113" t="s">
        <v>495</v>
      </c>
      <c r="K113">
        <v>1657479011</v>
      </c>
      <c r="L113">
        <f t="shared" ref="L113:L144" si="138">(M113)/1000</f>
        <v>6.3849983201548343E-3</v>
      </c>
      <c r="M113">
        <f t="shared" ref="M113:M135" si="139">1000*CW113*AK113*(CS113-CT113)/(100*CL113*(1000-AK113*CS113))</f>
        <v>6.3849983201548346</v>
      </c>
      <c r="N113">
        <f t="shared" ref="N113:N135" si="140">CW113*AK113*(CR113-CQ113*(1000-AK113*CT113)/(1000-AK113*CS113))/(100*CL113)</f>
        <v>34.565702556264185</v>
      </c>
      <c r="O113">
        <f t="shared" ref="O113:O144" si="141">CQ113 - IF(AK113&gt;1, N113*CL113*100/(AM113*DE113), 0)</f>
        <v>554.375</v>
      </c>
      <c r="P113">
        <f t="shared" ref="P113:P144" si="142">((V113-L113/2)*O113-N113)/(V113+L113/2)</f>
        <v>412.6115150603207</v>
      </c>
      <c r="Q113">
        <f t="shared" ref="Q113:Q144" si="143">P113*(CX113+CY113)/1000</f>
        <v>41.034667271185945</v>
      </c>
      <c r="R113">
        <f t="shared" ref="R113:R135" si="144">(CQ113 - IF(AK113&gt;1, N113*CL113*100/(AM113*DE113), 0))*(CX113+CY113)/1000</f>
        <v>55.1332011786875</v>
      </c>
      <c r="S113">
        <f t="shared" ref="S113:S144" si="145">2/((1/U113-1/T113)+SIGN(U113)*SQRT((1/U113-1/T113)*(1/U113-1/T113) + 4*CM113/((CM113+1)*(CM113+1))*(2*1/U113*1/T113-1/T113*1/T113)))</f>
        <v>0.45638812353893643</v>
      </c>
      <c r="T113">
        <f t="shared" ref="T113:T135" si="146">IF(LEFT(CN113,1)&lt;&gt;"0",IF(LEFT(CN113,1)="1",3,CO113),$D$5+$E$5*(DE113*CX113/($K$5*1000))+$F$5*(DE113*CX113/($K$5*1000))*MAX(MIN(CL113,$J$5),$I$5)*MAX(MIN(CL113,$J$5),$I$5)+$G$5*MAX(MIN(CL113,$J$5),$I$5)*(DE113*CX113/($K$5*1000))+$H$5*(DE113*CX113/($K$5*1000))*(DE113*CX113/($K$5*1000)))</f>
        <v>2.919562440960966</v>
      </c>
      <c r="U113">
        <f t="shared" ref="U113:U135" si="147">L113*(1000-(1000*0.61365*EXP(17.502*Y113/(240.97+Y113))/(CX113+CY113)+CS113)/2)/(1000*0.61365*EXP(17.502*Y113/(240.97+Y113))/(CX113+CY113)-CS113)</f>
        <v>0.42013830408135905</v>
      </c>
      <c r="V113">
        <f t="shared" ref="V113:V135" si="148">1/((CM113+1)/(S113/1.6)+1/(T113/1.37)) + CM113/((CM113+1)/(S113/1.6) + CM113/(T113/1.37))</f>
        <v>0.26560299508312607</v>
      </c>
      <c r="W113">
        <f t="shared" ref="W113:W135" si="149">(CH113*CK113)</f>
        <v>344.32879930190489</v>
      </c>
      <c r="X113">
        <f t="shared" ref="X113:X144" si="150">(CZ113+(W113+2*0.95*0.0000000567*(((CZ113+$B$7)+273)^4-(CZ113+273)^4)-44100*L113)/(1.84*29.3*T113+8*0.95*0.0000000567*(CZ113+273)^3))</f>
        <v>28.62860622374378</v>
      </c>
      <c r="Y113">
        <f t="shared" ref="Y113:Y144" si="151">($C$7*DA113+$D$7*DB113+$E$7*X113)</f>
        <v>27.9971</v>
      </c>
      <c r="Z113">
        <f t="shared" ref="Z113:Z144" si="152">0.61365*EXP(17.502*Y113/(240.97+Y113))</f>
        <v>3.7941981710929547</v>
      </c>
      <c r="AA113">
        <f t="shared" ref="AA113:AA144" si="153">(AB113/AC113*100)</f>
        <v>60.467232211505859</v>
      </c>
      <c r="AB113">
        <f t="shared" ref="AB113:AB135" si="154">CS113*(CX113+CY113)/1000</f>
        <v>2.3293336183758302</v>
      </c>
      <c r="AC113">
        <f t="shared" ref="AC113:AC135" si="155">0.61365*EXP(17.502*CZ113/(240.97+CZ113))</f>
        <v>3.8522246399969977</v>
      </c>
      <c r="AD113">
        <f t="shared" ref="AD113:AD135" si="156">(Z113-CS113*(CX113+CY113)/1000)</f>
        <v>1.4648645527171245</v>
      </c>
      <c r="AE113">
        <f t="shared" ref="AE113:AE135" si="157">(-L113*44100)</f>
        <v>-281.5784259188282</v>
      </c>
      <c r="AF113">
        <f t="shared" ref="AF113:AF135" si="158">2*29.3*T113*0.92*(CZ113-Y113)</f>
        <v>41.018296752633056</v>
      </c>
      <c r="AG113">
        <f t="shared" ref="AG113:AG135" si="159">2*0.95*0.0000000567*(((CZ113+$B$7)+273)^4-(Y113+273)^4)</f>
        <v>3.0663517106686728</v>
      </c>
      <c r="AH113">
        <f t="shared" ref="AH113:AH144" si="160">W113+AG113+AE113+AF113</f>
        <v>106.83502184637845</v>
      </c>
      <c r="AI113">
        <v>0</v>
      </c>
      <c r="AJ113">
        <v>0</v>
      </c>
      <c r="AK113">
        <f t="shared" ref="AK113:AK135" si="161">IF(AI113*$H$13&gt;=AM113,1,(AM113/(AM113-AI113*$H$13)))</f>
        <v>1</v>
      </c>
      <c r="AL113">
        <f t="shared" ref="AL113:AL144" si="162">(AK113-1)*100</f>
        <v>0</v>
      </c>
      <c r="AM113">
        <f t="shared" ref="AM113:AM135" si="163">MAX(0,($B$13+$C$13*DE113)/(1+$D$13*DE113)*CX113/(CZ113+273)*$E$13)</f>
        <v>52355.474195600975</v>
      </c>
      <c r="AN113" t="s">
        <v>400</v>
      </c>
      <c r="AO113">
        <v>12165.1</v>
      </c>
      <c r="AP113">
        <v>210.61769230769229</v>
      </c>
      <c r="AQ113">
        <v>938.28899999999999</v>
      </c>
      <c r="AR113">
        <f t="shared" ref="AR113:AR144" si="164">1-AP113/AQ113</f>
        <v>0.77553004212167864</v>
      </c>
      <c r="AS113">
        <v>-0.38717931741538342</v>
      </c>
      <c r="AT113" t="s">
        <v>897</v>
      </c>
      <c r="AU113">
        <v>10169.5</v>
      </c>
      <c r="AV113">
        <v>884.39835999999991</v>
      </c>
      <c r="AW113">
        <v>1387.48</v>
      </c>
      <c r="AX113">
        <f t="shared" ref="AX113:AX144" si="165">1-AV113/AW113</f>
        <v>0.36258658863551196</v>
      </c>
      <c r="AY113">
        <v>0.5</v>
      </c>
      <c r="AZ113">
        <f t="shared" ref="AZ113:AZ135" si="166">CI113</f>
        <v>1513.0004996509524</v>
      </c>
      <c r="BA113">
        <f t="shared" ref="BA113:BA135" si="167">N113</f>
        <v>34.565702556264185</v>
      </c>
      <c r="BB113">
        <f t="shared" ref="BB113:BB135" si="168">AX113*AY113*AZ113</f>
        <v>274.29684488613196</v>
      </c>
      <c r="BC113">
        <f t="shared" ref="BC113:BC135" si="169">(BA113-AS113)/AZ113</f>
        <v>2.3101698830729506E-2</v>
      </c>
      <c r="BD113">
        <f t="shared" ref="BD113:BD135" si="170">(AQ113-AW113)/AW113</f>
        <v>-0.32374592786923057</v>
      </c>
      <c r="BE113">
        <f t="shared" ref="BE113:BE135" si="171">AP113/(AR113+AP113/AW113)</f>
        <v>227.12300125885758</v>
      </c>
      <c r="BF113" t="s">
        <v>898</v>
      </c>
      <c r="BG113">
        <v>604.35</v>
      </c>
      <c r="BH113">
        <f t="shared" ref="BH113:BH144" si="172">IF(BG113&lt;&gt;0, BG113, BE113)</f>
        <v>604.35</v>
      </c>
      <c r="BI113">
        <f t="shared" ref="BI113:BI144" si="173">1-BH113/AW113</f>
        <v>0.56442615389050654</v>
      </c>
      <c r="BJ113">
        <f t="shared" ref="BJ113:BJ135" si="174">(AW113-AV113)/(AW113-BH113)</f>
        <v>0.64239863113403917</v>
      </c>
      <c r="BK113">
        <f t="shared" ref="BK113:BK135" si="175">(AQ113-AW113)/(AQ113-BH113)</f>
        <v>-1.3451289007872698</v>
      </c>
      <c r="BL113">
        <f t="shared" ref="BL113:BL135" si="176">(AW113-AV113)/(AW113-AP113)</f>
        <v>0.42747706058025225</v>
      </c>
      <c r="BM113">
        <f t="shared" ref="BM113:BM135" si="177">(AQ113-AW113)/(AQ113-AP113)</f>
        <v>-0.61729931529736537</v>
      </c>
      <c r="BN113">
        <f t="shared" ref="BN113:BN135" si="178">(BJ113*BH113/AV113)</f>
        <v>0.43898047563753578</v>
      </c>
      <c r="BO113">
        <f t="shared" ref="BO113:BO144" si="179">(1-BN113)</f>
        <v>0.56101952436246427</v>
      </c>
      <c r="BP113">
        <v>588</v>
      </c>
      <c r="BQ113">
        <v>300</v>
      </c>
      <c r="BR113">
        <v>300</v>
      </c>
      <c r="BS113">
        <v>300</v>
      </c>
      <c r="BT113">
        <v>10169.5</v>
      </c>
      <c r="BU113">
        <v>1279.42</v>
      </c>
      <c r="BV113">
        <v>-6.9421400000000003E-3</v>
      </c>
      <c r="BW113">
        <v>0.82</v>
      </c>
      <c r="BX113" t="s">
        <v>403</v>
      </c>
      <c r="BY113" t="s">
        <v>403</v>
      </c>
      <c r="BZ113" t="s">
        <v>403</v>
      </c>
      <c r="CA113" t="s">
        <v>403</v>
      </c>
      <c r="CB113" t="s">
        <v>403</v>
      </c>
      <c r="CC113" t="s">
        <v>403</v>
      </c>
      <c r="CD113" t="s">
        <v>403</v>
      </c>
      <c r="CE113" t="s">
        <v>403</v>
      </c>
      <c r="CF113" t="s">
        <v>403</v>
      </c>
      <c r="CG113" t="s">
        <v>403</v>
      </c>
      <c r="CH113">
        <f t="shared" ref="CH113:CH135" si="180">$B$11*DF113+$C$11*DG113+$F$11*DR113*(1-DU113)</f>
        <v>1799.78</v>
      </c>
      <c r="CI113">
        <f t="shared" ref="CI113:CI144" si="181">CH113*CJ113</f>
        <v>1513.0004996509524</v>
      </c>
      <c r="CJ113">
        <f t="shared" ref="CJ113:CJ135" si="182">($B$11*$D$9+$C$11*$D$9+$F$11*((EE113+DW113)/MAX(EE113+DW113+EF113, 0.1)*$I$9+EF113/MAX(EE113+DW113+EF113, 0.1)*$J$9))/($B$11+$C$11+$F$11)</f>
        <v>0.84065858029923235</v>
      </c>
      <c r="CK113">
        <f t="shared" ref="CK113:CK135" si="183">($B$11*$K$9+$C$11*$K$9+$F$11*((EE113+DW113)/MAX(EE113+DW113+EF113, 0.1)*$P$9+EF113/MAX(EE113+DW113+EF113, 0.1)*$Q$9))/($B$11+$C$11+$F$11)</f>
        <v>0.19131716059846476</v>
      </c>
      <c r="CL113">
        <v>6</v>
      </c>
      <c r="CM113">
        <v>0.5</v>
      </c>
      <c r="CN113" t="s">
        <v>404</v>
      </c>
      <c r="CO113">
        <v>2</v>
      </c>
      <c r="CP113">
        <v>1657479011</v>
      </c>
      <c r="CQ113">
        <v>554.375</v>
      </c>
      <c r="CR113">
        <v>600.1</v>
      </c>
      <c r="CS113">
        <v>23.421900000000001</v>
      </c>
      <c r="CT113">
        <v>15.9396</v>
      </c>
      <c r="CU113">
        <v>554.17499999999995</v>
      </c>
      <c r="CV113">
        <v>23.4147</v>
      </c>
      <c r="CW113">
        <v>500.01600000000002</v>
      </c>
      <c r="CX113">
        <v>99.351299999999995</v>
      </c>
      <c r="CY113">
        <v>9.9795700000000001E-2</v>
      </c>
      <c r="CZ113">
        <v>28.2577</v>
      </c>
      <c r="DA113">
        <v>27.9971</v>
      </c>
      <c r="DB113">
        <v>999.9</v>
      </c>
      <c r="DC113">
        <v>0</v>
      </c>
      <c r="DD113">
        <v>0</v>
      </c>
      <c r="DE113">
        <v>10008.1</v>
      </c>
      <c r="DF113">
        <v>0</v>
      </c>
      <c r="DG113">
        <v>1968.26</v>
      </c>
      <c r="DH113">
        <v>-45.725200000000001</v>
      </c>
      <c r="DI113">
        <v>567.67100000000005</v>
      </c>
      <c r="DJ113">
        <v>609.82000000000005</v>
      </c>
      <c r="DK113">
        <v>7.4823000000000004</v>
      </c>
      <c r="DL113">
        <v>600.1</v>
      </c>
      <c r="DM113">
        <v>15.9396</v>
      </c>
      <c r="DN113">
        <v>2.327</v>
      </c>
      <c r="DO113">
        <v>1.58362</v>
      </c>
      <c r="DP113">
        <v>19.8645</v>
      </c>
      <c r="DQ113">
        <v>13.8003</v>
      </c>
      <c r="DR113">
        <v>1799.78</v>
      </c>
      <c r="DS113">
        <v>0.97798799999999997</v>
      </c>
      <c r="DT113">
        <v>2.2011800000000002E-2</v>
      </c>
      <c r="DU113">
        <v>0</v>
      </c>
      <c r="DV113">
        <v>885.29600000000005</v>
      </c>
      <c r="DW113">
        <v>5.0005300000000004</v>
      </c>
      <c r="DX113">
        <v>17098.400000000001</v>
      </c>
      <c r="DY113">
        <v>16033.3</v>
      </c>
      <c r="DZ113">
        <v>47.936999999999998</v>
      </c>
      <c r="EA113">
        <v>49.625</v>
      </c>
      <c r="EB113">
        <v>48.561999999999998</v>
      </c>
      <c r="EC113">
        <v>49.25</v>
      </c>
      <c r="ED113">
        <v>49.186999999999998</v>
      </c>
      <c r="EE113">
        <v>1755.27</v>
      </c>
      <c r="EF113">
        <v>39.51</v>
      </c>
      <c r="EG113">
        <v>0</v>
      </c>
      <c r="EH113">
        <v>123.4000000953674</v>
      </c>
      <c r="EI113">
        <v>0</v>
      </c>
      <c r="EJ113">
        <v>884.39835999999991</v>
      </c>
      <c r="EK113">
        <v>6.1069230678194462</v>
      </c>
      <c r="EL113">
        <v>100.23846111410801</v>
      </c>
      <c r="EM113">
        <v>17086.376</v>
      </c>
      <c r="EN113">
        <v>15</v>
      </c>
      <c r="EO113">
        <v>1657478969.5</v>
      </c>
      <c r="EP113" t="s">
        <v>899</v>
      </c>
      <c r="EQ113">
        <v>1657478969.5</v>
      </c>
      <c r="ER113">
        <v>1657478969</v>
      </c>
      <c r="ES113">
        <v>111</v>
      </c>
      <c r="ET113">
        <v>-0.223</v>
      </c>
      <c r="EU113">
        <v>-2E-3</v>
      </c>
      <c r="EV113">
        <v>0.185</v>
      </c>
      <c r="EW113">
        <v>0</v>
      </c>
      <c r="EX113">
        <v>600</v>
      </c>
      <c r="EY113">
        <v>16</v>
      </c>
      <c r="EZ113">
        <v>0.05</v>
      </c>
      <c r="FA113">
        <v>0.01</v>
      </c>
      <c r="FB113">
        <v>-45.626865853658543</v>
      </c>
      <c r="FC113">
        <v>-0.1069881533101875</v>
      </c>
      <c r="FD113">
        <v>2.937042323250855E-2</v>
      </c>
      <c r="FE113">
        <v>1</v>
      </c>
      <c r="FF113">
        <v>7.5111017073170716</v>
      </c>
      <c r="FG113">
        <v>1.03128919860531E-2</v>
      </c>
      <c r="FH113">
        <v>2.2830816134727861E-2</v>
      </c>
      <c r="FI113">
        <v>1</v>
      </c>
      <c r="FJ113">
        <v>2</v>
      </c>
      <c r="FK113">
        <v>2</v>
      </c>
      <c r="FL113" t="s">
        <v>406</v>
      </c>
      <c r="FM113">
        <v>3.1193</v>
      </c>
      <c r="FN113">
        <v>2.7381899999999999</v>
      </c>
      <c r="FO113">
        <v>0.113362</v>
      </c>
      <c r="FP113">
        <v>0.11988699999999999</v>
      </c>
      <c r="FQ113">
        <v>0.105738</v>
      </c>
      <c r="FR113">
        <v>8.0233399999999996E-2</v>
      </c>
      <c r="FS113">
        <v>21225.5</v>
      </c>
      <c r="FT113">
        <v>21847.1</v>
      </c>
      <c r="FU113">
        <v>23798.1</v>
      </c>
      <c r="FV113">
        <v>25132.6</v>
      </c>
      <c r="FW113">
        <v>30677</v>
      </c>
      <c r="FX113">
        <v>32438.1</v>
      </c>
      <c r="FY113">
        <v>37940.699999999997</v>
      </c>
      <c r="FZ113">
        <v>39120.300000000003</v>
      </c>
      <c r="GA113">
        <v>2.1472699999999998</v>
      </c>
      <c r="GB113">
        <v>1.7600499999999999</v>
      </c>
      <c r="GC113">
        <v>-5.7630199999999999E-2</v>
      </c>
      <c r="GD113">
        <v>0</v>
      </c>
      <c r="GE113">
        <v>28.9373</v>
      </c>
      <c r="GF113">
        <v>999.9</v>
      </c>
      <c r="GG113">
        <v>42.1</v>
      </c>
      <c r="GH113">
        <v>40.4</v>
      </c>
      <c r="GI113">
        <v>32.090899999999998</v>
      </c>
      <c r="GJ113">
        <v>61.820599999999999</v>
      </c>
      <c r="GK113">
        <v>26.654599999999999</v>
      </c>
      <c r="GL113">
        <v>1</v>
      </c>
      <c r="GM113">
        <v>0.54270300000000005</v>
      </c>
      <c r="GN113">
        <v>4.6199300000000001</v>
      </c>
      <c r="GO113">
        <v>20.257899999999999</v>
      </c>
      <c r="GP113">
        <v>5.2511299999999999</v>
      </c>
      <c r="GQ113">
        <v>12.0099</v>
      </c>
      <c r="GR113">
        <v>4.9791499999999997</v>
      </c>
      <c r="GS113">
        <v>3.2930000000000001</v>
      </c>
      <c r="GT113">
        <v>9999</v>
      </c>
      <c r="GU113">
        <v>9999</v>
      </c>
      <c r="GV113">
        <v>9999</v>
      </c>
      <c r="GW113">
        <v>999.9</v>
      </c>
      <c r="GX113">
        <v>1.8760699999999999</v>
      </c>
      <c r="GY113">
        <v>1.8769800000000001</v>
      </c>
      <c r="GZ113">
        <v>1.8832199999999999</v>
      </c>
      <c r="HA113">
        <v>1.88632</v>
      </c>
      <c r="HB113">
        <v>1.87714</v>
      </c>
      <c r="HC113">
        <v>1.88368</v>
      </c>
      <c r="HD113">
        <v>1.8826099999999999</v>
      </c>
      <c r="HE113">
        <v>1.8860399999999999</v>
      </c>
      <c r="HF113">
        <v>5</v>
      </c>
      <c r="HG113">
        <v>0</v>
      </c>
      <c r="HH113">
        <v>0</v>
      </c>
      <c r="HI113">
        <v>0</v>
      </c>
      <c r="HJ113" t="s">
        <v>407</v>
      </c>
      <c r="HK113" t="s">
        <v>408</v>
      </c>
      <c r="HL113" t="s">
        <v>409</v>
      </c>
      <c r="HM113" t="s">
        <v>409</v>
      </c>
      <c r="HN113" t="s">
        <v>409</v>
      </c>
      <c r="HO113" t="s">
        <v>409</v>
      </c>
      <c r="HP113">
        <v>0</v>
      </c>
      <c r="HQ113">
        <v>100</v>
      </c>
      <c r="HR113">
        <v>100</v>
      </c>
      <c r="HS113">
        <v>0.2</v>
      </c>
      <c r="HT113">
        <v>7.1999999999999998E-3</v>
      </c>
      <c r="HU113">
        <v>0.68004591157897054</v>
      </c>
      <c r="HV113">
        <v>-1.525366800250961E-3</v>
      </c>
      <c r="HW113">
        <v>1.461931187239696E-6</v>
      </c>
      <c r="HX113">
        <v>-4.9129200544651127E-10</v>
      </c>
      <c r="HY113">
        <v>-4.3868556968135283E-2</v>
      </c>
      <c r="HZ113">
        <v>1.0304401366260089E-2</v>
      </c>
      <c r="IA113">
        <v>-7.4986175083245816E-4</v>
      </c>
      <c r="IB113">
        <v>1.7208249193675381E-5</v>
      </c>
      <c r="IC113">
        <v>3</v>
      </c>
      <c r="ID113">
        <v>2175</v>
      </c>
      <c r="IE113">
        <v>1</v>
      </c>
      <c r="IF113">
        <v>24</v>
      </c>
      <c r="IG113">
        <v>0.7</v>
      </c>
      <c r="IH113">
        <v>0.7</v>
      </c>
      <c r="II113">
        <v>1.38794</v>
      </c>
      <c r="IJ113">
        <v>2.7063000000000001</v>
      </c>
      <c r="IK113">
        <v>1.6015600000000001</v>
      </c>
      <c r="IL113">
        <v>2.34497</v>
      </c>
      <c r="IM113">
        <v>1.5502899999999999</v>
      </c>
      <c r="IN113">
        <v>2.34253</v>
      </c>
      <c r="IO113">
        <v>43.809199999999997</v>
      </c>
      <c r="IP113">
        <v>23.8949</v>
      </c>
      <c r="IQ113">
        <v>18</v>
      </c>
      <c r="IR113">
        <v>600.42499999999995</v>
      </c>
      <c r="IS113">
        <v>387.55</v>
      </c>
      <c r="IT113">
        <v>24.259799999999998</v>
      </c>
      <c r="IU113">
        <v>33.735300000000002</v>
      </c>
      <c r="IV113">
        <v>30.0002</v>
      </c>
      <c r="IW113">
        <v>33.521299999999997</v>
      </c>
      <c r="IX113">
        <v>33.509300000000003</v>
      </c>
      <c r="IY113">
        <v>27.7759</v>
      </c>
      <c r="IZ113">
        <v>55.8977</v>
      </c>
      <c r="JA113">
        <v>0</v>
      </c>
      <c r="JB113">
        <v>24.252800000000001</v>
      </c>
      <c r="JC113">
        <v>600</v>
      </c>
      <c r="JD113">
        <v>15.9252</v>
      </c>
      <c r="JE113">
        <v>98.953400000000002</v>
      </c>
      <c r="JF113">
        <v>98.992900000000006</v>
      </c>
    </row>
    <row r="114" spans="1:266" x14ac:dyDescent="0.25">
      <c r="A114">
        <v>98</v>
      </c>
      <c r="B114">
        <v>1657479152.5</v>
      </c>
      <c r="C114">
        <v>17067</v>
      </c>
      <c r="D114" t="s">
        <v>900</v>
      </c>
      <c r="E114" t="s">
        <v>901</v>
      </c>
      <c r="F114" t="s">
        <v>396</v>
      </c>
      <c r="G114" t="s">
        <v>397</v>
      </c>
      <c r="H114" t="s">
        <v>841</v>
      </c>
      <c r="I114" t="s">
        <v>495</v>
      </c>
      <c r="J114" t="s">
        <v>495</v>
      </c>
      <c r="K114">
        <v>1657479152.5</v>
      </c>
      <c r="L114">
        <f t="shared" si="138"/>
        <v>6.3443158087888481E-3</v>
      </c>
      <c r="M114">
        <f t="shared" si="139"/>
        <v>6.3443158087888483</v>
      </c>
      <c r="N114">
        <f t="shared" si="140"/>
        <v>38.349531960930257</v>
      </c>
      <c r="O114">
        <f t="shared" si="141"/>
        <v>748.41300000000001</v>
      </c>
      <c r="P114">
        <f t="shared" si="142"/>
        <v>586.52513354185987</v>
      </c>
      <c r="Q114">
        <f t="shared" si="143"/>
        <v>58.327502768461571</v>
      </c>
      <c r="R114">
        <f t="shared" si="144"/>
        <v>74.426582652722999</v>
      </c>
      <c r="S114">
        <f t="shared" si="145"/>
        <v>0.45170282889148616</v>
      </c>
      <c r="T114">
        <f t="shared" si="146"/>
        <v>2.9172793682948401</v>
      </c>
      <c r="U114">
        <f t="shared" si="147"/>
        <v>0.41613696924615823</v>
      </c>
      <c r="V114">
        <f t="shared" si="148"/>
        <v>0.26304730209125143</v>
      </c>
      <c r="W114">
        <f t="shared" si="149"/>
        <v>344.35109930266202</v>
      </c>
      <c r="X114">
        <f t="shared" si="150"/>
        <v>28.677510445077171</v>
      </c>
      <c r="Y114">
        <f t="shared" si="151"/>
        <v>27.9679</v>
      </c>
      <c r="Z114">
        <f t="shared" si="152"/>
        <v>3.7877441153430542</v>
      </c>
      <c r="AA114">
        <f t="shared" si="153"/>
        <v>60.044710144269764</v>
      </c>
      <c r="AB114">
        <f t="shared" si="154"/>
        <v>2.3181628097067999</v>
      </c>
      <c r="AC114">
        <f t="shared" si="155"/>
        <v>3.8607277879049415</v>
      </c>
      <c r="AD114">
        <f t="shared" si="156"/>
        <v>1.4695813056362543</v>
      </c>
      <c r="AE114">
        <f t="shared" si="157"/>
        <v>-279.78432716758817</v>
      </c>
      <c r="AF114">
        <f t="shared" si="158"/>
        <v>51.539464909960721</v>
      </c>
      <c r="AG114">
        <f t="shared" si="159"/>
        <v>3.8560518519263076</v>
      </c>
      <c r="AH114">
        <f t="shared" si="160"/>
        <v>119.96228889696084</v>
      </c>
      <c r="AI114">
        <v>0</v>
      </c>
      <c r="AJ114">
        <v>0</v>
      </c>
      <c r="AK114">
        <f t="shared" si="161"/>
        <v>1</v>
      </c>
      <c r="AL114">
        <f t="shared" si="162"/>
        <v>0</v>
      </c>
      <c r="AM114">
        <f t="shared" si="163"/>
        <v>52283.332142229643</v>
      </c>
      <c r="AN114" t="s">
        <v>400</v>
      </c>
      <c r="AO114">
        <v>12165.1</v>
      </c>
      <c r="AP114">
        <v>210.61769230769229</v>
      </c>
      <c r="AQ114">
        <v>938.28899999999999</v>
      </c>
      <c r="AR114">
        <f t="shared" si="164"/>
        <v>0.77553004212167864</v>
      </c>
      <c r="AS114">
        <v>-0.38717931741538342</v>
      </c>
      <c r="AT114" t="s">
        <v>902</v>
      </c>
      <c r="AU114">
        <v>10170.200000000001</v>
      </c>
      <c r="AV114">
        <v>878.09703846153832</v>
      </c>
      <c r="AW114">
        <v>1368.2</v>
      </c>
      <c r="AX114">
        <f t="shared" si="165"/>
        <v>0.35821002889815945</v>
      </c>
      <c r="AY114">
        <v>0.5</v>
      </c>
      <c r="AZ114">
        <f t="shared" si="166"/>
        <v>1513.1084996513312</v>
      </c>
      <c r="BA114">
        <f t="shared" si="167"/>
        <v>38.349531960930257</v>
      </c>
      <c r="BB114">
        <f t="shared" si="168"/>
        <v>271.00531969307701</v>
      </c>
      <c r="BC114">
        <f t="shared" si="169"/>
        <v>2.5600749243872348E-2</v>
      </c>
      <c r="BD114">
        <f t="shared" si="170"/>
        <v>-0.31421648881742437</v>
      </c>
      <c r="BE114">
        <f t="shared" si="171"/>
        <v>226.60030148332021</v>
      </c>
      <c r="BF114" t="s">
        <v>903</v>
      </c>
      <c r="BG114">
        <v>596.99</v>
      </c>
      <c r="BH114">
        <f t="shared" si="172"/>
        <v>596.99</v>
      </c>
      <c r="BI114">
        <f t="shared" si="173"/>
        <v>0.56366759245724318</v>
      </c>
      <c r="BJ114">
        <f t="shared" si="174"/>
        <v>0.63549871181450146</v>
      </c>
      <c r="BK114">
        <f t="shared" si="175"/>
        <v>-1.2596315840362851</v>
      </c>
      <c r="BL114">
        <f t="shared" si="176"/>
        <v>0.42338497943658449</v>
      </c>
      <c r="BM114">
        <f t="shared" si="177"/>
        <v>-0.59080383609379017</v>
      </c>
      <c r="BN114">
        <f t="shared" si="178"/>
        <v>0.43205518222774053</v>
      </c>
      <c r="BO114">
        <f t="shared" si="179"/>
        <v>0.56794481777225947</v>
      </c>
      <c r="BP114">
        <v>590</v>
      </c>
      <c r="BQ114">
        <v>300</v>
      </c>
      <c r="BR114">
        <v>300</v>
      </c>
      <c r="BS114">
        <v>300</v>
      </c>
      <c r="BT114">
        <v>10170.200000000001</v>
      </c>
      <c r="BU114">
        <v>1270.08</v>
      </c>
      <c r="BV114">
        <v>-6.9426399999999999E-3</v>
      </c>
      <c r="BW114">
        <v>1.85</v>
      </c>
      <c r="BX114" t="s">
        <v>403</v>
      </c>
      <c r="BY114" t="s">
        <v>403</v>
      </c>
      <c r="BZ114" t="s">
        <v>403</v>
      </c>
      <c r="CA114" t="s">
        <v>403</v>
      </c>
      <c r="CB114" t="s">
        <v>403</v>
      </c>
      <c r="CC114" t="s">
        <v>403</v>
      </c>
      <c r="CD114" t="s">
        <v>403</v>
      </c>
      <c r="CE114" t="s">
        <v>403</v>
      </c>
      <c r="CF114" t="s">
        <v>403</v>
      </c>
      <c r="CG114" t="s">
        <v>403</v>
      </c>
      <c r="CH114">
        <f t="shared" si="180"/>
        <v>1799.91</v>
      </c>
      <c r="CI114">
        <f t="shared" si="181"/>
        <v>1513.1084996513312</v>
      </c>
      <c r="CJ114">
        <f t="shared" si="182"/>
        <v>0.84065786603293002</v>
      </c>
      <c r="CK114">
        <f t="shared" si="183"/>
        <v>0.19131573206585997</v>
      </c>
      <c r="CL114">
        <v>6</v>
      </c>
      <c r="CM114">
        <v>0.5</v>
      </c>
      <c r="CN114" t="s">
        <v>404</v>
      </c>
      <c r="CO114">
        <v>2</v>
      </c>
      <c r="CP114">
        <v>1657479152.5</v>
      </c>
      <c r="CQ114">
        <v>748.41300000000001</v>
      </c>
      <c r="CR114">
        <v>800.12599999999998</v>
      </c>
      <c r="CS114">
        <v>23.3108</v>
      </c>
      <c r="CT114">
        <v>15.8757</v>
      </c>
      <c r="CU114">
        <v>747.98299999999995</v>
      </c>
      <c r="CV114">
        <v>23.303899999999999</v>
      </c>
      <c r="CW114">
        <v>500.041</v>
      </c>
      <c r="CX114">
        <v>99.345699999999994</v>
      </c>
      <c r="CY114">
        <v>0.100171</v>
      </c>
      <c r="CZ114">
        <v>28.2956</v>
      </c>
      <c r="DA114">
        <v>27.9679</v>
      </c>
      <c r="DB114">
        <v>999.9</v>
      </c>
      <c r="DC114">
        <v>0</v>
      </c>
      <c r="DD114">
        <v>0</v>
      </c>
      <c r="DE114">
        <v>9995.6200000000008</v>
      </c>
      <c r="DF114">
        <v>0</v>
      </c>
      <c r="DG114">
        <v>1966.43</v>
      </c>
      <c r="DH114">
        <v>-51.713299999999997</v>
      </c>
      <c r="DI114">
        <v>766.27499999999998</v>
      </c>
      <c r="DJ114">
        <v>813.03399999999999</v>
      </c>
      <c r="DK114">
        <v>7.4351099999999999</v>
      </c>
      <c r="DL114">
        <v>800.12599999999998</v>
      </c>
      <c r="DM114">
        <v>15.8757</v>
      </c>
      <c r="DN114">
        <v>2.3158300000000001</v>
      </c>
      <c r="DO114">
        <v>1.57718</v>
      </c>
      <c r="DP114">
        <v>19.786899999999999</v>
      </c>
      <c r="DQ114">
        <v>13.7376</v>
      </c>
      <c r="DR114">
        <v>1799.91</v>
      </c>
      <c r="DS114">
        <v>0.97800900000000002</v>
      </c>
      <c r="DT114">
        <v>2.1991299999999998E-2</v>
      </c>
      <c r="DU114">
        <v>0</v>
      </c>
      <c r="DV114">
        <v>877.21500000000003</v>
      </c>
      <c r="DW114">
        <v>5.0005300000000004</v>
      </c>
      <c r="DX114">
        <v>16959.599999999999</v>
      </c>
      <c r="DY114">
        <v>16034.5</v>
      </c>
      <c r="DZ114">
        <v>47.811999999999998</v>
      </c>
      <c r="EA114">
        <v>49.561999999999998</v>
      </c>
      <c r="EB114">
        <v>48.436999999999998</v>
      </c>
      <c r="EC114">
        <v>49.186999999999998</v>
      </c>
      <c r="ED114">
        <v>49.125</v>
      </c>
      <c r="EE114">
        <v>1755.44</v>
      </c>
      <c r="EF114">
        <v>39.47</v>
      </c>
      <c r="EG114">
        <v>0</v>
      </c>
      <c r="EH114">
        <v>141.20000004768369</v>
      </c>
      <c r="EI114">
        <v>0</v>
      </c>
      <c r="EJ114">
        <v>878.09703846153832</v>
      </c>
      <c r="EK114">
        <v>-5.2915213670048118</v>
      </c>
      <c r="EL114">
        <v>-113.6786326027611</v>
      </c>
      <c r="EM114">
        <v>16973.31923076923</v>
      </c>
      <c r="EN114">
        <v>15</v>
      </c>
      <c r="EO114">
        <v>1657479083.5</v>
      </c>
      <c r="EP114" t="s">
        <v>904</v>
      </c>
      <c r="EQ114">
        <v>1657479082.5</v>
      </c>
      <c r="ER114">
        <v>1657479083.5</v>
      </c>
      <c r="ES114">
        <v>112</v>
      </c>
      <c r="ET114">
        <v>0.27900000000000003</v>
      </c>
      <c r="EU114">
        <v>0</v>
      </c>
      <c r="EV114">
        <v>0.42299999999999999</v>
      </c>
      <c r="EW114">
        <v>0</v>
      </c>
      <c r="EX114">
        <v>800</v>
      </c>
      <c r="EY114">
        <v>16</v>
      </c>
      <c r="EZ114">
        <v>0.03</v>
      </c>
      <c r="FA114">
        <v>0.01</v>
      </c>
      <c r="FB114">
        <v>-51.741742500000001</v>
      </c>
      <c r="FC114">
        <v>0.43242889305821808</v>
      </c>
      <c r="FD114">
        <v>9.4093291172909918E-2</v>
      </c>
      <c r="FE114">
        <v>1</v>
      </c>
      <c r="FF114">
        <v>7.4495652499999991</v>
      </c>
      <c r="FG114">
        <v>-7.2222101313331843E-2</v>
      </c>
      <c r="FH114">
        <v>7.6928138504385579E-3</v>
      </c>
      <c r="FI114">
        <v>1</v>
      </c>
      <c r="FJ114">
        <v>2</v>
      </c>
      <c r="FK114">
        <v>2</v>
      </c>
      <c r="FL114" t="s">
        <v>406</v>
      </c>
      <c r="FM114">
        <v>3.1194000000000002</v>
      </c>
      <c r="FN114">
        <v>2.7384599999999999</v>
      </c>
      <c r="FO114">
        <v>0.139511</v>
      </c>
      <c r="FP114">
        <v>0.14579700000000001</v>
      </c>
      <c r="FQ114">
        <v>0.10537299999999999</v>
      </c>
      <c r="FR114">
        <v>7.9986000000000002E-2</v>
      </c>
      <c r="FS114">
        <v>20598.900000000001</v>
      </c>
      <c r="FT114">
        <v>21203.3</v>
      </c>
      <c r="FU114">
        <v>23798.1</v>
      </c>
      <c r="FV114">
        <v>25132.799999999999</v>
      </c>
      <c r="FW114">
        <v>30689.5</v>
      </c>
      <c r="FX114">
        <v>32446.7</v>
      </c>
      <c r="FY114">
        <v>37940.800000000003</v>
      </c>
      <c r="FZ114">
        <v>39120.300000000003</v>
      </c>
      <c r="GA114">
        <v>2.1472199999999999</v>
      </c>
      <c r="GB114">
        <v>1.7597499999999999</v>
      </c>
      <c r="GC114">
        <v>-5.3103999999999998E-2</v>
      </c>
      <c r="GD114">
        <v>0</v>
      </c>
      <c r="GE114">
        <v>28.834399999999999</v>
      </c>
      <c r="GF114">
        <v>999.9</v>
      </c>
      <c r="GG114">
        <v>42</v>
      </c>
      <c r="GH114">
        <v>40.4</v>
      </c>
      <c r="GI114">
        <v>32.0137</v>
      </c>
      <c r="GJ114">
        <v>61.970599999999997</v>
      </c>
      <c r="GK114">
        <v>26.4663</v>
      </c>
      <c r="GL114">
        <v>1</v>
      </c>
      <c r="GM114">
        <v>0.53848600000000002</v>
      </c>
      <c r="GN114">
        <v>3.8963899999999998</v>
      </c>
      <c r="GO114">
        <v>20.275600000000001</v>
      </c>
      <c r="GP114">
        <v>5.2511299999999999</v>
      </c>
      <c r="GQ114">
        <v>12.0099</v>
      </c>
      <c r="GR114">
        <v>4.9786000000000001</v>
      </c>
      <c r="GS114">
        <v>3.2930000000000001</v>
      </c>
      <c r="GT114">
        <v>9999</v>
      </c>
      <c r="GU114">
        <v>9999</v>
      </c>
      <c r="GV114">
        <v>9999</v>
      </c>
      <c r="GW114">
        <v>999.9</v>
      </c>
      <c r="GX114">
        <v>1.8760699999999999</v>
      </c>
      <c r="GY114">
        <v>1.8770100000000001</v>
      </c>
      <c r="GZ114">
        <v>1.8832199999999999</v>
      </c>
      <c r="HA114">
        <v>1.88635</v>
      </c>
      <c r="HB114">
        <v>1.8771500000000001</v>
      </c>
      <c r="HC114">
        <v>1.8836900000000001</v>
      </c>
      <c r="HD114">
        <v>1.8826099999999999</v>
      </c>
      <c r="HE114">
        <v>1.88608</v>
      </c>
      <c r="HF114">
        <v>5</v>
      </c>
      <c r="HG114">
        <v>0</v>
      </c>
      <c r="HH114">
        <v>0</v>
      </c>
      <c r="HI114">
        <v>0</v>
      </c>
      <c r="HJ114" t="s">
        <v>407</v>
      </c>
      <c r="HK114" t="s">
        <v>408</v>
      </c>
      <c r="HL114" t="s">
        <v>409</v>
      </c>
      <c r="HM114" t="s">
        <v>409</v>
      </c>
      <c r="HN114" t="s">
        <v>409</v>
      </c>
      <c r="HO114" t="s">
        <v>409</v>
      </c>
      <c r="HP114">
        <v>0</v>
      </c>
      <c r="HQ114">
        <v>100</v>
      </c>
      <c r="HR114">
        <v>100</v>
      </c>
      <c r="HS114">
        <v>0.43</v>
      </c>
      <c r="HT114">
        <v>6.8999999999999999E-3</v>
      </c>
      <c r="HU114">
        <v>0.95871121005717641</v>
      </c>
      <c r="HV114">
        <v>-1.525366800250961E-3</v>
      </c>
      <c r="HW114">
        <v>1.461931187239696E-6</v>
      </c>
      <c r="HX114">
        <v>-4.9129200544651127E-10</v>
      </c>
      <c r="HY114">
        <v>-4.3817323791314602E-2</v>
      </c>
      <c r="HZ114">
        <v>1.0304401366260089E-2</v>
      </c>
      <c r="IA114">
        <v>-7.4986175083245816E-4</v>
      </c>
      <c r="IB114">
        <v>1.7208249193675381E-5</v>
      </c>
      <c r="IC114">
        <v>3</v>
      </c>
      <c r="ID114">
        <v>2175</v>
      </c>
      <c r="IE114">
        <v>1</v>
      </c>
      <c r="IF114">
        <v>24</v>
      </c>
      <c r="IG114">
        <v>1.2</v>
      </c>
      <c r="IH114">
        <v>1.1000000000000001</v>
      </c>
      <c r="II114">
        <v>1.7565900000000001</v>
      </c>
      <c r="IJ114">
        <v>2.6965300000000001</v>
      </c>
      <c r="IK114">
        <v>1.6015600000000001</v>
      </c>
      <c r="IL114">
        <v>2.34497</v>
      </c>
      <c r="IM114">
        <v>1.5490699999999999</v>
      </c>
      <c r="IN114">
        <v>2.4389599999999998</v>
      </c>
      <c r="IO114">
        <v>44.029499999999999</v>
      </c>
      <c r="IP114">
        <v>23.912400000000002</v>
      </c>
      <c r="IQ114">
        <v>18</v>
      </c>
      <c r="IR114">
        <v>600.60900000000004</v>
      </c>
      <c r="IS114">
        <v>387.53699999999998</v>
      </c>
      <c r="IT114">
        <v>24.682400000000001</v>
      </c>
      <c r="IU114">
        <v>33.750500000000002</v>
      </c>
      <c r="IV114">
        <v>30</v>
      </c>
      <c r="IW114">
        <v>33.545299999999997</v>
      </c>
      <c r="IX114">
        <v>33.5364</v>
      </c>
      <c r="IY114">
        <v>35.152000000000001</v>
      </c>
      <c r="IZ114">
        <v>55.827300000000001</v>
      </c>
      <c r="JA114">
        <v>0</v>
      </c>
      <c r="JB114">
        <v>24.685300000000002</v>
      </c>
      <c r="JC114">
        <v>800</v>
      </c>
      <c r="JD114">
        <v>15.920400000000001</v>
      </c>
      <c r="JE114">
        <v>98.953400000000002</v>
      </c>
      <c r="JF114">
        <v>98.993099999999998</v>
      </c>
    </row>
    <row r="115" spans="1:266" x14ac:dyDescent="0.25">
      <c r="A115">
        <v>99</v>
      </c>
      <c r="B115">
        <v>1657479255.5</v>
      </c>
      <c r="C115">
        <v>17170</v>
      </c>
      <c r="D115" t="s">
        <v>905</v>
      </c>
      <c r="E115" t="s">
        <v>906</v>
      </c>
      <c r="F115" t="s">
        <v>396</v>
      </c>
      <c r="G115" t="s">
        <v>397</v>
      </c>
      <c r="H115" t="s">
        <v>841</v>
      </c>
      <c r="I115" t="s">
        <v>495</v>
      </c>
      <c r="J115" t="s">
        <v>495</v>
      </c>
      <c r="K115">
        <v>1657479255.5</v>
      </c>
      <c r="L115">
        <f t="shared" si="138"/>
        <v>6.1133735785873508E-3</v>
      </c>
      <c r="M115">
        <f t="shared" si="139"/>
        <v>6.1133735785873506</v>
      </c>
      <c r="N115">
        <f t="shared" si="140"/>
        <v>39.530720705650324</v>
      </c>
      <c r="O115">
        <f t="shared" si="141"/>
        <v>945.64400000000001</v>
      </c>
      <c r="P115">
        <f t="shared" si="142"/>
        <v>769.13092983306956</v>
      </c>
      <c r="Q115">
        <f t="shared" si="143"/>
        <v>76.485850135182034</v>
      </c>
      <c r="R115">
        <f t="shared" si="144"/>
        <v>94.039106294856794</v>
      </c>
      <c r="S115">
        <f t="shared" si="145"/>
        <v>0.43444162655994667</v>
      </c>
      <c r="T115">
        <f t="shared" si="146"/>
        <v>2.9163843266315781</v>
      </c>
      <c r="U115">
        <f t="shared" si="147"/>
        <v>0.4014263562628424</v>
      </c>
      <c r="V115">
        <f t="shared" si="148"/>
        <v>0.25364835894555215</v>
      </c>
      <c r="W115">
        <f t="shared" si="149"/>
        <v>344.31939930241941</v>
      </c>
      <c r="X115">
        <f t="shared" si="150"/>
        <v>28.74728748389736</v>
      </c>
      <c r="Y115">
        <f t="shared" si="151"/>
        <v>28.036799999999999</v>
      </c>
      <c r="Z115">
        <f t="shared" si="152"/>
        <v>3.8029884235645239</v>
      </c>
      <c r="AA115">
        <f t="shared" si="153"/>
        <v>60.454190132401152</v>
      </c>
      <c r="AB115">
        <f t="shared" si="154"/>
        <v>2.3352753688950401</v>
      </c>
      <c r="AC115">
        <f t="shared" si="155"/>
        <v>3.8628842165953041</v>
      </c>
      <c r="AD115">
        <f t="shared" si="156"/>
        <v>1.4677130546694839</v>
      </c>
      <c r="AE115">
        <f t="shared" si="157"/>
        <v>-269.59977481570218</v>
      </c>
      <c r="AF115">
        <f t="shared" si="158"/>
        <v>42.200025211779831</v>
      </c>
      <c r="AG115">
        <f t="shared" si="159"/>
        <v>3.1595024889520444</v>
      </c>
      <c r="AH115">
        <f t="shared" si="160"/>
        <v>120.07915218744913</v>
      </c>
      <c r="AI115">
        <v>0</v>
      </c>
      <c r="AJ115">
        <v>0</v>
      </c>
      <c r="AK115">
        <f t="shared" si="161"/>
        <v>1</v>
      </c>
      <c r="AL115">
        <f t="shared" si="162"/>
        <v>0</v>
      </c>
      <c r="AM115">
        <f t="shared" si="163"/>
        <v>52255.999752295487</v>
      </c>
      <c r="AN115" t="s">
        <v>400</v>
      </c>
      <c r="AO115">
        <v>12165.1</v>
      </c>
      <c r="AP115">
        <v>210.61769230769229</v>
      </c>
      <c r="AQ115">
        <v>938.28899999999999</v>
      </c>
      <c r="AR115">
        <f t="shared" si="164"/>
        <v>0.77553004212167864</v>
      </c>
      <c r="AS115">
        <v>-0.38717931741538342</v>
      </c>
      <c r="AT115" t="s">
        <v>907</v>
      </c>
      <c r="AU115">
        <v>10170.9</v>
      </c>
      <c r="AV115">
        <v>864.66484615384616</v>
      </c>
      <c r="AW115">
        <v>1338.97</v>
      </c>
      <c r="AX115">
        <f t="shared" si="165"/>
        <v>0.35423135234258707</v>
      </c>
      <c r="AY115">
        <v>0.5</v>
      </c>
      <c r="AZ115">
        <f t="shared" si="166"/>
        <v>1512.9659996512096</v>
      </c>
      <c r="BA115">
        <f t="shared" si="167"/>
        <v>39.530720705650324</v>
      </c>
      <c r="BB115">
        <f t="shared" si="168"/>
        <v>267.96999605240103</v>
      </c>
      <c r="BC115">
        <f t="shared" si="169"/>
        <v>2.6383871172430937E-2</v>
      </c>
      <c r="BD115">
        <f t="shared" si="170"/>
        <v>-0.29924568885038499</v>
      </c>
      <c r="BE115">
        <f t="shared" si="171"/>
        <v>225.78397856877453</v>
      </c>
      <c r="BF115" t="s">
        <v>908</v>
      </c>
      <c r="BG115">
        <v>597.85</v>
      </c>
      <c r="BH115">
        <f t="shared" si="172"/>
        <v>597.85</v>
      </c>
      <c r="BI115">
        <f t="shared" si="173"/>
        <v>0.55350007841848581</v>
      </c>
      <c r="BJ115">
        <f t="shared" si="174"/>
        <v>0.63998428573800981</v>
      </c>
      <c r="BK115">
        <f t="shared" si="175"/>
        <v>-1.1769538742623498</v>
      </c>
      <c r="BL115">
        <f t="shared" si="176"/>
        <v>0.42035200407946782</v>
      </c>
      <c r="BM115">
        <f t="shared" si="177"/>
        <v>-0.55063460076596293</v>
      </c>
      <c r="BN115">
        <f t="shared" si="178"/>
        <v>0.44250047510361279</v>
      </c>
      <c r="BO115">
        <f t="shared" si="179"/>
        <v>0.55749952489638721</v>
      </c>
      <c r="BP115">
        <v>592</v>
      </c>
      <c r="BQ115">
        <v>300</v>
      </c>
      <c r="BR115">
        <v>300</v>
      </c>
      <c r="BS115">
        <v>300</v>
      </c>
      <c r="BT115">
        <v>10170.9</v>
      </c>
      <c r="BU115">
        <v>1243.8</v>
      </c>
      <c r="BV115">
        <v>-6.9430799999999999E-3</v>
      </c>
      <c r="BW115">
        <v>3.13</v>
      </c>
      <c r="BX115" t="s">
        <v>403</v>
      </c>
      <c r="BY115" t="s">
        <v>403</v>
      </c>
      <c r="BZ115" t="s">
        <v>403</v>
      </c>
      <c r="CA115" t="s">
        <v>403</v>
      </c>
      <c r="CB115" t="s">
        <v>403</v>
      </c>
      <c r="CC115" t="s">
        <v>403</v>
      </c>
      <c r="CD115" t="s">
        <v>403</v>
      </c>
      <c r="CE115" t="s">
        <v>403</v>
      </c>
      <c r="CF115" t="s">
        <v>403</v>
      </c>
      <c r="CG115" t="s">
        <v>403</v>
      </c>
      <c r="CH115">
        <f t="shared" si="180"/>
        <v>1799.74</v>
      </c>
      <c r="CI115">
        <f t="shared" si="181"/>
        <v>1512.9659996512096</v>
      </c>
      <c r="CJ115">
        <f t="shared" si="182"/>
        <v>0.84065809486437459</v>
      </c>
      <c r="CK115">
        <f t="shared" si="183"/>
        <v>0.19131618972874939</v>
      </c>
      <c r="CL115">
        <v>6</v>
      </c>
      <c r="CM115">
        <v>0.5</v>
      </c>
      <c r="CN115" t="s">
        <v>404</v>
      </c>
      <c r="CO115">
        <v>2</v>
      </c>
      <c r="CP115">
        <v>1657479255.5</v>
      </c>
      <c r="CQ115">
        <v>945.64400000000001</v>
      </c>
      <c r="CR115">
        <v>1000.01</v>
      </c>
      <c r="CS115">
        <v>23.4832</v>
      </c>
      <c r="CT115">
        <v>16.320499999999999</v>
      </c>
      <c r="CU115">
        <v>944.70899999999995</v>
      </c>
      <c r="CV115">
        <v>23.4772</v>
      </c>
      <c r="CW115">
        <v>500.07499999999999</v>
      </c>
      <c r="CX115">
        <v>99.3446</v>
      </c>
      <c r="CY115">
        <v>9.9912200000000007E-2</v>
      </c>
      <c r="CZ115">
        <v>28.305199999999999</v>
      </c>
      <c r="DA115">
        <v>28.036799999999999</v>
      </c>
      <c r="DB115">
        <v>999.9</v>
      </c>
      <c r="DC115">
        <v>0</v>
      </c>
      <c r="DD115">
        <v>0</v>
      </c>
      <c r="DE115">
        <v>9990.6200000000008</v>
      </c>
      <c r="DF115">
        <v>0</v>
      </c>
      <c r="DG115">
        <v>1960.28</v>
      </c>
      <c r="DH115">
        <v>-54.361199999999997</v>
      </c>
      <c r="DI115">
        <v>968.38499999999999</v>
      </c>
      <c r="DJ115">
        <v>1016.6</v>
      </c>
      <c r="DK115">
        <v>7.1626399999999997</v>
      </c>
      <c r="DL115">
        <v>1000.01</v>
      </c>
      <c r="DM115">
        <v>16.320499999999999</v>
      </c>
      <c r="DN115">
        <v>2.3329300000000002</v>
      </c>
      <c r="DO115">
        <v>1.6213599999999999</v>
      </c>
      <c r="DP115">
        <v>19.9056</v>
      </c>
      <c r="DQ115">
        <v>14.1633</v>
      </c>
      <c r="DR115">
        <v>1799.74</v>
      </c>
      <c r="DS115">
        <v>0.97800500000000001</v>
      </c>
      <c r="DT115">
        <v>2.1994900000000001E-2</v>
      </c>
      <c r="DU115">
        <v>0</v>
      </c>
      <c r="DV115">
        <v>863.94500000000005</v>
      </c>
      <c r="DW115">
        <v>5.0005300000000004</v>
      </c>
      <c r="DX115">
        <v>16670.7</v>
      </c>
      <c r="DY115">
        <v>16033</v>
      </c>
      <c r="DZ115">
        <v>47.625</v>
      </c>
      <c r="EA115">
        <v>49.311999999999998</v>
      </c>
      <c r="EB115">
        <v>48.186999999999998</v>
      </c>
      <c r="EC115">
        <v>49</v>
      </c>
      <c r="ED115">
        <v>48.875</v>
      </c>
      <c r="EE115">
        <v>1755.26</v>
      </c>
      <c r="EF115">
        <v>39.479999999999997</v>
      </c>
      <c r="EG115">
        <v>0</v>
      </c>
      <c r="EH115">
        <v>102.4000000953674</v>
      </c>
      <c r="EI115">
        <v>0</v>
      </c>
      <c r="EJ115">
        <v>864.66484615384616</v>
      </c>
      <c r="EK115">
        <v>-6.5435897322459518</v>
      </c>
      <c r="EL115">
        <v>-134.1743592346414</v>
      </c>
      <c r="EM115">
        <v>16695</v>
      </c>
      <c r="EN115">
        <v>15</v>
      </c>
      <c r="EO115">
        <v>1657479221</v>
      </c>
      <c r="EP115" t="s">
        <v>909</v>
      </c>
      <c r="EQ115">
        <v>1657479215</v>
      </c>
      <c r="ER115">
        <v>1657479221</v>
      </c>
      <c r="ES115">
        <v>113</v>
      </c>
      <c r="ET115">
        <v>0.52700000000000002</v>
      </c>
      <c r="EU115">
        <v>-2E-3</v>
      </c>
      <c r="EV115">
        <v>0.93100000000000005</v>
      </c>
      <c r="EW115">
        <v>-2E-3</v>
      </c>
      <c r="EX115">
        <v>1000</v>
      </c>
      <c r="EY115">
        <v>16</v>
      </c>
      <c r="EZ115">
        <v>0.05</v>
      </c>
      <c r="FA115">
        <v>0.01</v>
      </c>
      <c r="FB115">
        <v>-54.351309999999998</v>
      </c>
      <c r="FC115">
        <v>9.8517073170851802E-2</v>
      </c>
      <c r="FD115">
        <v>8.0336429470072857E-2</v>
      </c>
      <c r="FE115">
        <v>1</v>
      </c>
      <c r="FF115">
        <v>7.2056735000000014</v>
      </c>
      <c r="FG115">
        <v>-7.5672720450305889E-2</v>
      </c>
      <c r="FH115">
        <v>1.7587399402697389E-2</v>
      </c>
      <c r="FI115">
        <v>1</v>
      </c>
      <c r="FJ115">
        <v>2</v>
      </c>
      <c r="FK115">
        <v>2</v>
      </c>
      <c r="FL115" t="s">
        <v>406</v>
      </c>
      <c r="FM115">
        <v>3.1195300000000001</v>
      </c>
      <c r="FN115">
        <v>2.7381600000000001</v>
      </c>
      <c r="FO115">
        <v>0.16266600000000001</v>
      </c>
      <c r="FP115">
        <v>0.16850599999999999</v>
      </c>
      <c r="FQ115">
        <v>0.105919</v>
      </c>
      <c r="FR115">
        <v>8.1628599999999996E-2</v>
      </c>
      <c r="FS115">
        <v>20041.599999999999</v>
      </c>
      <c r="FT115">
        <v>20636.5</v>
      </c>
      <c r="FU115">
        <v>23795.7</v>
      </c>
      <c r="FV115">
        <v>25130.5</v>
      </c>
      <c r="FW115">
        <v>30667.8</v>
      </c>
      <c r="FX115">
        <v>32386</v>
      </c>
      <c r="FY115">
        <v>37937.199999999997</v>
      </c>
      <c r="FZ115">
        <v>39116.9</v>
      </c>
      <c r="GA115">
        <v>2.1467800000000001</v>
      </c>
      <c r="GB115">
        <v>1.7602500000000001</v>
      </c>
      <c r="GC115">
        <v>-5.8099600000000001E-2</v>
      </c>
      <c r="GD115">
        <v>0</v>
      </c>
      <c r="GE115">
        <v>28.984500000000001</v>
      </c>
      <c r="GF115">
        <v>999.9</v>
      </c>
      <c r="GG115">
        <v>41.8</v>
      </c>
      <c r="GH115">
        <v>40.5</v>
      </c>
      <c r="GI115">
        <v>32.037399999999998</v>
      </c>
      <c r="GJ115">
        <v>62.320599999999999</v>
      </c>
      <c r="GK115">
        <v>26.318100000000001</v>
      </c>
      <c r="GL115">
        <v>1</v>
      </c>
      <c r="GM115">
        <v>0.54742100000000005</v>
      </c>
      <c r="GN115">
        <v>5.0408900000000001</v>
      </c>
      <c r="GO115">
        <v>20.244199999999999</v>
      </c>
      <c r="GP115">
        <v>5.2491899999999996</v>
      </c>
      <c r="GQ115">
        <v>12.0099</v>
      </c>
      <c r="GR115">
        <v>4.9781500000000003</v>
      </c>
      <c r="GS115">
        <v>3.2922500000000001</v>
      </c>
      <c r="GT115">
        <v>9999</v>
      </c>
      <c r="GU115">
        <v>9999</v>
      </c>
      <c r="GV115">
        <v>9999</v>
      </c>
      <c r="GW115">
        <v>999.9</v>
      </c>
      <c r="GX115">
        <v>1.8760699999999999</v>
      </c>
      <c r="GY115">
        <v>1.8769899999999999</v>
      </c>
      <c r="GZ115">
        <v>1.8831899999999999</v>
      </c>
      <c r="HA115">
        <v>1.88632</v>
      </c>
      <c r="HB115">
        <v>1.87714</v>
      </c>
      <c r="HC115">
        <v>1.88364</v>
      </c>
      <c r="HD115">
        <v>1.88262</v>
      </c>
      <c r="HE115">
        <v>1.88602</v>
      </c>
      <c r="HF115">
        <v>5</v>
      </c>
      <c r="HG115">
        <v>0</v>
      </c>
      <c r="HH115">
        <v>0</v>
      </c>
      <c r="HI115">
        <v>0</v>
      </c>
      <c r="HJ115" t="s">
        <v>407</v>
      </c>
      <c r="HK115" t="s">
        <v>408</v>
      </c>
      <c r="HL115" t="s">
        <v>409</v>
      </c>
      <c r="HM115" t="s">
        <v>409</v>
      </c>
      <c r="HN115" t="s">
        <v>409</v>
      </c>
      <c r="HO115" t="s">
        <v>409</v>
      </c>
      <c r="HP115">
        <v>0</v>
      </c>
      <c r="HQ115">
        <v>100</v>
      </c>
      <c r="HR115">
        <v>100</v>
      </c>
      <c r="HS115">
        <v>0.93500000000000005</v>
      </c>
      <c r="HT115">
        <v>6.0000000000000001E-3</v>
      </c>
      <c r="HU115">
        <v>1.485917076569824</v>
      </c>
      <c r="HV115">
        <v>-1.525366800250961E-3</v>
      </c>
      <c r="HW115">
        <v>1.461931187239696E-6</v>
      </c>
      <c r="HX115">
        <v>-4.9129200544651127E-10</v>
      </c>
      <c r="HY115">
        <v>-4.5343381985510987E-2</v>
      </c>
      <c r="HZ115">
        <v>1.0304401366260089E-2</v>
      </c>
      <c r="IA115">
        <v>-7.4986175083245816E-4</v>
      </c>
      <c r="IB115">
        <v>1.7208249193675381E-5</v>
      </c>
      <c r="IC115">
        <v>3</v>
      </c>
      <c r="ID115">
        <v>2175</v>
      </c>
      <c r="IE115">
        <v>1</v>
      </c>
      <c r="IF115">
        <v>24</v>
      </c>
      <c r="IG115">
        <v>0.7</v>
      </c>
      <c r="IH115">
        <v>0.6</v>
      </c>
      <c r="II115">
        <v>2.1118199999999998</v>
      </c>
      <c r="IJ115">
        <v>2.6892100000000001</v>
      </c>
      <c r="IK115">
        <v>1.6015600000000001</v>
      </c>
      <c r="IL115">
        <v>2.34497</v>
      </c>
      <c r="IM115">
        <v>1.5502899999999999</v>
      </c>
      <c r="IN115">
        <v>2.4218799999999998</v>
      </c>
      <c r="IO115">
        <v>44.195399999999999</v>
      </c>
      <c r="IP115">
        <v>23.8949</v>
      </c>
      <c r="IQ115">
        <v>18</v>
      </c>
      <c r="IR115">
        <v>600.48099999999999</v>
      </c>
      <c r="IS115">
        <v>387.964</v>
      </c>
      <c r="IT115">
        <v>24.1096</v>
      </c>
      <c r="IU115">
        <v>33.769599999999997</v>
      </c>
      <c r="IV115">
        <v>30.000399999999999</v>
      </c>
      <c r="IW115">
        <v>33.566400000000002</v>
      </c>
      <c r="IX115">
        <v>33.555100000000003</v>
      </c>
      <c r="IY115">
        <v>42.259900000000002</v>
      </c>
      <c r="IZ115">
        <v>53.850299999999997</v>
      </c>
      <c r="JA115">
        <v>0</v>
      </c>
      <c r="JB115">
        <v>24.100300000000001</v>
      </c>
      <c r="JC115">
        <v>1000</v>
      </c>
      <c r="JD115">
        <v>16.3033</v>
      </c>
      <c r="JE115">
        <v>98.944000000000003</v>
      </c>
      <c r="JF115">
        <v>98.984399999999994</v>
      </c>
    </row>
    <row r="116" spans="1:266" x14ac:dyDescent="0.25">
      <c r="A116">
        <v>100</v>
      </c>
      <c r="B116">
        <v>1657479362.5</v>
      </c>
      <c r="C116">
        <v>17277</v>
      </c>
      <c r="D116" t="s">
        <v>910</v>
      </c>
      <c r="E116" t="s">
        <v>911</v>
      </c>
      <c r="F116" t="s">
        <v>396</v>
      </c>
      <c r="G116" t="s">
        <v>397</v>
      </c>
      <c r="H116" t="s">
        <v>841</v>
      </c>
      <c r="I116" t="s">
        <v>495</v>
      </c>
      <c r="J116" t="s">
        <v>495</v>
      </c>
      <c r="K116">
        <v>1657479362.5</v>
      </c>
      <c r="L116">
        <f t="shared" si="138"/>
        <v>5.7448856472851586E-3</v>
      </c>
      <c r="M116">
        <f t="shared" si="139"/>
        <v>5.7448856472851588</v>
      </c>
      <c r="N116">
        <f t="shared" si="140"/>
        <v>39.49555255527018</v>
      </c>
      <c r="O116">
        <f t="shared" si="141"/>
        <v>1144.75</v>
      </c>
      <c r="P116">
        <f t="shared" si="142"/>
        <v>950.43329992144493</v>
      </c>
      <c r="Q116">
        <f t="shared" si="143"/>
        <v>94.510861711323088</v>
      </c>
      <c r="R116">
        <f t="shared" si="144"/>
        <v>113.83366823635002</v>
      </c>
      <c r="S116">
        <f t="shared" si="145"/>
        <v>0.39896361719386175</v>
      </c>
      <c r="T116">
        <f t="shared" si="146"/>
        <v>2.924072306678632</v>
      </c>
      <c r="U116">
        <f t="shared" si="147"/>
        <v>0.37100220907242398</v>
      </c>
      <c r="V116">
        <f t="shared" si="148"/>
        <v>0.23422509115760892</v>
      </c>
      <c r="W116">
        <f t="shared" si="149"/>
        <v>344.3611993025047</v>
      </c>
      <c r="X116">
        <f t="shared" si="150"/>
        <v>28.767692231563196</v>
      </c>
      <c r="Y116">
        <f t="shared" si="151"/>
        <v>28.024000000000001</v>
      </c>
      <c r="Z116">
        <f t="shared" si="152"/>
        <v>3.8001523480448727</v>
      </c>
      <c r="AA116">
        <f t="shared" si="153"/>
        <v>59.998949392811255</v>
      </c>
      <c r="AB116">
        <f t="shared" si="154"/>
        <v>2.3076389068006402</v>
      </c>
      <c r="AC116">
        <f t="shared" si="155"/>
        <v>3.8461321909032109</v>
      </c>
      <c r="AD116">
        <f t="shared" si="156"/>
        <v>1.4925134412442325</v>
      </c>
      <c r="AE116">
        <f t="shared" si="157"/>
        <v>-253.3494570452755</v>
      </c>
      <c r="AF116">
        <f t="shared" si="158"/>
        <v>32.553194049816206</v>
      </c>
      <c r="AG116">
        <f t="shared" si="159"/>
        <v>2.4297798844668437</v>
      </c>
      <c r="AH116">
        <f t="shared" si="160"/>
        <v>125.99471619151223</v>
      </c>
      <c r="AI116">
        <v>0</v>
      </c>
      <c r="AJ116">
        <v>0</v>
      </c>
      <c r="AK116">
        <f t="shared" si="161"/>
        <v>1</v>
      </c>
      <c r="AL116">
        <f t="shared" si="162"/>
        <v>0</v>
      </c>
      <c r="AM116">
        <f t="shared" si="163"/>
        <v>52489.344708067532</v>
      </c>
      <c r="AN116" t="s">
        <v>400</v>
      </c>
      <c r="AO116">
        <v>12165.1</v>
      </c>
      <c r="AP116">
        <v>210.61769230769229</v>
      </c>
      <c r="AQ116">
        <v>938.28899999999999</v>
      </c>
      <c r="AR116">
        <f t="shared" si="164"/>
        <v>0.77553004212167864</v>
      </c>
      <c r="AS116">
        <v>-0.38717931741538342</v>
      </c>
      <c r="AT116" t="s">
        <v>912</v>
      </c>
      <c r="AU116">
        <v>10172</v>
      </c>
      <c r="AV116">
        <v>847.20173076923072</v>
      </c>
      <c r="AW116">
        <v>1295.01</v>
      </c>
      <c r="AX116">
        <f t="shared" si="165"/>
        <v>0.34579522106452398</v>
      </c>
      <c r="AY116">
        <v>0.5</v>
      </c>
      <c r="AZ116">
        <f t="shared" si="166"/>
        <v>1513.1507996512521</v>
      </c>
      <c r="BA116">
        <f t="shared" si="167"/>
        <v>39.49555255527018</v>
      </c>
      <c r="BB116">
        <f t="shared" si="168"/>
        <v>261.62015763468298</v>
      </c>
      <c r="BC116">
        <f t="shared" si="169"/>
        <v>2.6357407260319099E-2</v>
      </c>
      <c r="BD116">
        <f t="shared" si="170"/>
        <v>-0.27545810457062109</v>
      </c>
      <c r="BE116">
        <f t="shared" si="171"/>
        <v>224.49892538154154</v>
      </c>
      <c r="BF116" t="s">
        <v>913</v>
      </c>
      <c r="BG116">
        <v>588.24</v>
      </c>
      <c r="BH116">
        <f t="shared" si="172"/>
        <v>588.24</v>
      </c>
      <c r="BI116">
        <f t="shared" si="173"/>
        <v>0.54576412537354924</v>
      </c>
      <c r="BJ116">
        <f t="shared" si="174"/>
        <v>0.63359829821691538</v>
      </c>
      <c r="BK116">
        <f t="shared" si="175"/>
        <v>-1.019060188716437</v>
      </c>
      <c r="BL116">
        <f t="shared" si="176"/>
        <v>0.41295780692482853</v>
      </c>
      <c r="BM116">
        <f t="shared" si="177"/>
        <v>-0.49022270938685653</v>
      </c>
      <c r="BN116">
        <f t="shared" si="178"/>
        <v>0.43992811795215769</v>
      </c>
      <c r="BO116">
        <f t="shared" si="179"/>
        <v>0.56007188204784231</v>
      </c>
      <c r="BP116">
        <v>594</v>
      </c>
      <c r="BQ116">
        <v>300</v>
      </c>
      <c r="BR116">
        <v>300</v>
      </c>
      <c r="BS116">
        <v>300</v>
      </c>
      <c r="BT116">
        <v>10172</v>
      </c>
      <c r="BU116">
        <v>1202.73</v>
      </c>
      <c r="BV116">
        <v>-6.9437700000000002E-3</v>
      </c>
      <c r="BW116">
        <v>1.94</v>
      </c>
      <c r="BX116" t="s">
        <v>403</v>
      </c>
      <c r="BY116" t="s">
        <v>403</v>
      </c>
      <c r="BZ116" t="s">
        <v>403</v>
      </c>
      <c r="CA116" t="s">
        <v>403</v>
      </c>
      <c r="CB116" t="s">
        <v>403</v>
      </c>
      <c r="CC116" t="s">
        <v>403</v>
      </c>
      <c r="CD116" t="s">
        <v>403</v>
      </c>
      <c r="CE116" t="s">
        <v>403</v>
      </c>
      <c r="CF116" t="s">
        <v>403</v>
      </c>
      <c r="CG116" t="s">
        <v>403</v>
      </c>
      <c r="CH116">
        <f t="shared" si="180"/>
        <v>1799.96</v>
      </c>
      <c r="CI116">
        <f t="shared" si="181"/>
        <v>1513.1507996512521</v>
      </c>
      <c r="CJ116">
        <f t="shared" si="182"/>
        <v>0.84065801442879406</v>
      </c>
      <c r="CK116">
        <f t="shared" si="183"/>
        <v>0.19131602885758833</v>
      </c>
      <c r="CL116">
        <v>6</v>
      </c>
      <c r="CM116">
        <v>0.5</v>
      </c>
      <c r="CN116" t="s">
        <v>404</v>
      </c>
      <c r="CO116">
        <v>2</v>
      </c>
      <c r="CP116">
        <v>1657479362.5</v>
      </c>
      <c r="CQ116">
        <v>1144.75</v>
      </c>
      <c r="CR116">
        <v>1200.03</v>
      </c>
      <c r="CS116">
        <v>23.206399999999999</v>
      </c>
      <c r="CT116">
        <v>16.473299999999998</v>
      </c>
      <c r="CU116">
        <v>1144.17</v>
      </c>
      <c r="CV116">
        <v>23.197299999999998</v>
      </c>
      <c r="CW116">
        <v>500.05799999999999</v>
      </c>
      <c r="CX116">
        <v>99.340400000000002</v>
      </c>
      <c r="CY116">
        <v>9.9362599999999995E-2</v>
      </c>
      <c r="CZ116">
        <v>28.230499999999999</v>
      </c>
      <c r="DA116">
        <v>28.024000000000001</v>
      </c>
      <c r="DB116">
        <v>999.9</v>
      </c>
      <c r="DC116">
        <v>0</v>
      </c>
      <c r="DD116">
        <v>0</v>
      </c>
      <c r="DE116">
        <v>10035</v>
      </c>
      <c r="DF116">
        <v>0</v>
      </c>
      <c r="DG116">
        <v>1962.33</v>
      </c>
      <c r="DH116">
        <v>-55.279699999999998</v>
      </c>
      <c r="DI116">
        <v>1171.95</v>
      </c>
      <c r="DJ116">
        <v>1220.1300000000001</v>
      </c>
      <c r="DK116">
        <v>6.7331099999999999</v>
      </c>
      <c r="DL116">
        <v>1200.03</v>
      </c>
      <c r="DM116">
        <v>16.473299999999998</v>
      </c>
      <c r="DN116">
        <v>2.3053300000000001</v>
      </c>
      <c r="DO116">
        <v>1.63646</v>
      </c>
      <c r="DP116">
        <v>19.713699999999999</v>
      </c>
      <c r="DQ116">
        <v>14.3065</v>
      </c>
      <c r="DR116">
        <v>1799.96</v>
      </c>
      <c r="DS116">
        <v>0.97800500000000001</v>
      </c>
      <c r="DT116">
        <v>2.1994900000000001E-2</v>
      </c>
      <c r="DU116">
        <v>0</v>
      </c>
      <c r="DV116">
        <v>845.11800000000005</v>
      </c>
      <c r="DW116">
        <v>5.0005300000000004</v>
      </c>
      <c r="DX116">
        <v>16322</v>
      </c>
      <c r="DY116">
        <v>16035</v>
      </c>
      <c r="DZ116">
        <v>47.375</v>
      </c>
      <c r="EA116">
        <v>49.125</v>
      </c>
      <c r="EB116">
        <v>47.936999999999998</v>
      </c>
      <c r="EC116">
        <v>48.75</v>
      </c>
      <c r="ED116">
        <v>48.686999999999998</v>
      </c>
      <c r="EE116">
        <v>1755.48</v>
      </c>
      <c r="EF116">
        <v>39.479999999999997</v>
      </c>
      <c r="EG116">
        <v>0</v>
      </c>
      <c r="EH116">
        <v>106.4000000953674</v>
      </c>
      <c r="EI116">
        <v>0</v>
      </c>
      <c r="EJ116">
        <v>847.20173076923072</v>
      </c>
      <c r="EK116">
        <v>-18.360376068932101</v>
      </c>
      <c r="EL116">
        <v>-363.01196588897488</v>
      </c>
      <c r="EM116">
        <v>16365.83461538462</v>
      </c>
      <c r="EN116">
        <v>15</v>
      </c>
      <c r="EO116">
        <v>1657479329</v>
      </c>
      <c r="EP116" t="s">
        <v>914</v>
      </c>
      <c r="EQ116">
        <v>1657479328</v>
      </c>
      <c r="ER116">
        <v>1657479329</v>
      </c>
      <c r="ES116">
        <v>114</v>
      </c>
      <c r="ET116">
        <v>-0.33400000000000002</v>
      </c>
      <c r="EU116">
        <v>4.0000000000000001E-3</v>
      </c>
      <c r="EV116">
        <v>0.57799999999999996</v>
      </c>
      <c r="EW116">
        <v>2E-3</v>
      </c>
      <c r="EX116">
        <v>1200</v>
      </c>
      <c r="EY116">
        <v>16</v>
      </c>
      <c r="EZ116">
        <v>0.05</v>
      </c>
      <c r="FA116">
        <v>0.02</v>
      </c>
      <c r="FB116">
        <v>-55.290732499999997</v>
      </c>
      <c r="FC116">
        <v>0.34907054408998112</v>
      </c>
      <c r="FD116">
        <v>0.23433661727043439</v>
      </c>
      <c r="FE116">
        <v>1</v>
      </c>
      <c r="FF116">
        <v>6.7542857499999993</v>
      </c>
      <c r="FG116">
        <v>9.3359662288904813E-2</v>
      </c>
      <c r="FH116">
        <v>1.619526595760316E-2</v>
      </c>
      <c r="FI116">
        <v>1</v>
      </c>
      <c r="FJ116">
        <v>2</v>
      </c>
      <c r="FK116">
        <v>2</v>
      </c>
      <c r="FL116" t="s">
        <v>406</v>
      </c>
      <c r="FM116">
        <v>3.1194899999999999</v>
      </c>
      <c r="FN116">
        <v>2.7379899999999999</v>
      </c>
      <c r="FO116">
        <v>0.183642</v>
      </c>
      <c r="FP116">
        <v>0.188914</v>
      </c>
      <c r="FQ116">
        <v>0.10502</v>
      </c>
      <c r="FR116">
        <v>8.2186400000000007E-2</v>
      </c>
      <c r="FS116">
        <v>19540.099999999999</v>
      </c>
      <c r="FT116">
        <v>20130.900000000001</v>
      </c>
      <c r="FU116">
        <v>23797.7</v>
      </c>
      <c r="FV116">
        <v>25133.1</v>
      </c>
      <c r="FW116">
        <v>30701</v>
      </c>
      <c r="FX116">
        <v>32370.2</v>
      </c>
      <c r="FY116">
        <v>37940.199999999997</v>
      </c>
      <c r="FZ116">
        <v>39121.699999999997</v>
      </c>
      <c r="GA116">
        <v>2.1461700000000001</v>
      </c>
      <c r="GB116">
        <v>1.7608699999999999</v>
      </c>
      <c r="GC116">
        <v>-5.3472800000000001E-2</v>
      </c>
      <c r="GD116">
        <v>0</v>
      </c>
      <c r="GE116">
        <v>28.8964</v>
      </c>
      <c r="GF116">
        <v>999.9</v>
      </c>
      <c r="GG116">
        <v>41.6</v>
      </c>
      <c r="GH116">
        <v>40.6</v>
      </c>
      <c r="GI116">
        <v>32.054699999999997</v>
      </c>
      <c r="GJ116">
        <v>61.910600000000002</v>
      </c>
      <c r="GK116">
        <v>26.3582</v>
      </c>
      <c r="GL116">
        <v>1</v>
      </c>
      <c r="GM116">
        <v>0.54263700000000004</v>
      </c>
      <c r="GN116">
        <v>4.5646399999999998</v>
      </c>
      <c r="GO116">
        <v>20.257300000000001</v>
      </c>
      <c r="GP116">
        <v>5.2479899999999997</v>
      </c>
      <c r="GQ116">
        <v>12.0099</v>
      </c>
      <c r="GR116">
        <v>4.9782000000000002</v>
      </c>
      <c r="GS116">
        <v>3.2922500000000001</v>
      </c>
      <c r="GT116">
        <v>9999</v>
      </c>
      <c r="GU116">
        <v>9999</v>
      </c>
      <c r="GV116">
        <v>9999</v>
      </c>
      <c r="GW116">
        <v>999.9</v>
      </c>
      <c r="GX116">
        <v>1.8760699999999999</v>
      </c>
      <c r="GY116">
        <v>1.8769899999999999</v>
      </c>
      <c r="GZ116">
        <v>1.8831899999999999</v>
      </c>
      <c r="HA116">
        <v>1.8863399999999999</v>
      </c>
      <c r="HB116">
        <v>1.87714</v>
      </c>
      <c r="HC116">
        <v>1.8836299999999999</v>
      </c>
      <c r="HD116">
        <v>1.8825799999999999</v>
      </c>
      <c r="HE116">
        <v>1.88601</v>
      </c>
      <c r="HF116">
        <v>5</v>
      </c>
      <c r="HG116">
        <v>0</v>
      </c>
      <c r="HH116">
        <v>0</v>
      </c>
      <c r="HI116">
        <v>0</v>
      </c>
      <c r="HJ116" t="s">
        <v>407</v>
      </c>
      <c r="HK116" t="s">
        <v>408</v>
      </c>
      <c r="HL116" t="s">
        <v>409</v>
      </c>
      <c r="HM116" t="s">
        <v>409</v>
      </c>
      <c r="HN116" t="s">
        <v>409</v>
      </c>
      <c r="HO116" t="s">
        <v>409</v>
      </c>
      <c r="HP116">
        <v>0</v>
      </c>
      <c r="HQ116">
        <v>100</v>
      </c>
      <c r="HR116">
        <v>100</v>
      </c>
      <c r="HS116">
        <v>0.57999999999999996</v>
      </c>
      <c r="HT116">
        <v>9.1000000000000004E-3</v>
      </c>
      <c r="HU116">
        <v>1.152643882913521</v>
      </c>
      <c r="HV116">
        <v>-1.525366800250961E-3</v>
      </c>
      <c r="HW116">
        <v>1.461931187239696E-6</v>
      </c>
      <c r="HX116">
        <v>-4.9129200544651127E-10</v>
      </c>
      <c r="HY116">
        <v>-4.1215585642493988E-2</v>
      </c>
      <c r="HZ116">
        <v>1.0304401366260089E-2</v>
      </c>
      <c r="IA116">
        <v>-7.4986175083245816E-4</v>
      </c>
      <c r="IB116">
        <v>1.7208249193675381E-5</v>
      </c>
      <c r="IC116">
        <v>3</v>
      </c>
      <c r="ID116">
        <v>2175</v>
      </c>
      <c r="IE116">
        <v>1</v>
      </c>
      <c r="IF116">
        <v>24</v>
      </c>
      <c r="IG116">
        <v>0.6</v>
      </c>
      <c r="IH116">
        <v>0.6</v>
      </c>
      <c r="II116">
        <v>2.4548299999999998</v>
      </c>
      <c r="IJ116">
        <v>2.6953100000000001</v>
      </c>
      <c r="IK116">
        <v>1.6015600000000001</v>
      </c>
      <c r="IL116">
        <v>2.34375</v>
      </c>
      <c r="IM116">
        <v>1.5502899999999999</v>
      </c>
      <c r="IN116">
        <v>2.4206500000000002</v>
      </c>
      <c r="IO116">
        <v>44.334200000000003</v>
      </c>
      <c r="IP116">
        <v>23.903600000000001</v>
      </c>
      <c r="IQ116">
        <v>18</v>
      </c>
      <c r="IR116">
        <v>600.08199999999999</v>
      </c>
      <c r="IS116">
        <v>388.36599999999999</v>
      </c>
      <c r="IT116">
        <v>24.3888</v>
      </c>
      <c r="IU116">
        <v>33.771700000000003</v>
      </c>
      <c r="IV116">
        <v>30</v>
      </c>
      <c r="IW116">
        <v>33.569499999999998</v>
      </c>
      <c r="IX116">
        <v>33.557499999999997</v>
      </c>
      <c r="IY116">
        <v>49.133800000000001</v>
      </c>
      <c r="IZ116">
        <v>52.926200000000001</v>
      </c>
      <c r="JA116">
        <v>0</v>
      </c>
      <c r="JB116">
        <v>24.4056</v>
      </c>
      <c r="JC116">
        <v>1200</v>
      </c>
      <c r="JD116">
        <v>16.534800000000001</v>
      </c>
      <c r="JE116">
        <v>98.951899999999995</v>
      </c>
      <c r="JF116">
        <v>98.995900000000006</v>
      </c>
    </row>
    <row r="117" spans="1:266" x14ac:dyDescent="0.25">
      <c r="A117">
        <v>101</v>
      </c>
      <c r="B117">
        <v>1657479552</v>
      </c>
      <c r="C117">
        <v>17466.5</v>
      </c>
      <c r="D117" t="s">
        <v>915</v>
      </c>
      <c r="E117" t="s">
        <v>916</v>
      </c>
      <c r="F117" t="s">
        <v>396</v>
      </c>
      <c r="G117" t="s">
        <v>397</v>
      </c>
      <c r="H117" t="s">
        <v>841</v>
      </c>
      <c r="I117" t="s">
        <v>495</v>
      </c>
      <c r="J117" t="s">
        <v>495</v>
      </c>
      <c r="K117">
        <v>1657479552</v>
      </c>
      <c r="L117">
        <f t="shared" si="138"/>
        <v>4.3156428789779717E-3</v>
      </c>
      <c r="M117">
        <f t="shared" si="139"/>
        <v>4.3156428789779717</v>
      </c>
      <c r="N117">
        <f t="shared" si="140"/>
        <v>39.241553931294916</v>
      </c>
      <c r="O117">
        <f t="shared" si="141"/>
        <v>1445.48</v>
      </c>
      <c r="P117">
        <f t="shared" si="142"/>
        <v>1182.8061962254885</v>
      </c>
      <c r="Q117">
        <f t="shared" si="143"/>
        <v>117.61270788843946</v>
      </c>
      <c r="R117">
        <f t="shared" si="144"/>
        <v>143.73176057168001</v>
      </c>
      <c r="S117">
        <f t="shared" si="145"/>
        <v>0.2863042832682372</v>
      </c>
      <c r="T117">
        <f t="shared" si="146"/>
        <v>2.9162187384441043</v>
      </c>
      <c r="U117">
        <f t="shared" si="147"/>
        <v>0.27155491777482088</v>
      </c>
      <c r="V117">
        <f t="shared" si="148"/>
        <v>0.17098365192586171</v>
      </c>
      <c r="W117">
        <f t="shared" si="149"/>
        <v>344.33649930245429</v>
      </c>
      <c r="X117">
        <f t="shared" si="150"/>
        <v>28.947775875610198</v>
      </c>
      <c r="Y117">
        <f t="shared" si="151"/>
        <v>28.051100000000002</v>
      </c>
      <c r="Z117">
        <f t="shared" si="152"/>
        <v>3.8061590353661523</v>
      </c>
      <c r="AA117">
        <f t="shared" si="153"/>
        <v>59.802475367855045</v>
      </c>
      <c r="AB117">
        <f t="shared" si="154"/>
        <v>2.2742149428308003</v>
      </c>
      <c r="AC117">
        <f t="shared" si="155"/>
        <v>3.802877604717402</v>
      </c>
      <c r="AD117">
        <f t="shared" si="156"/>
        <v>1.531944092535352</v>
      </c>
      <c r="AE117">
        <f t="shared" si="157"/>
        <v>-190.31985096292854</v>
      </c>
      <c r="AF117">
        <f t="shared" si="158"/>
        <v>-2.3268439324797412</v>
      </c>
      <c r="AG117">
        <f t="shared" si="159"/>
        <v>-0.17399909764659963</v>
      </c>
      <c r="AH117">
        <f t="shared" si="160"/>
        <v>151.51580530939944</v>
      </c>
      <c r="AI117">
        <v>0</v>
      </c>
      <c r="AJ117">
        <v>0</v>
      </c>
      <c r="AK117">
        <f t="shared" si="161"/>
        <v>1</v>
      </c>
      <c r="AL117">
        <f t="shared" si="162"/>
        <v>0</v>
      </c>
      <c r="AM117">
        <f t="shared" si="163"/>
        <v>52297.728420237225</v>
      </c>
      <c r="AN117" t="s">
        <v>400</v>
      </c>
      <c r="AO117">
        <v>12165.1</v>
      </c>
      <c r="AP117">
        <v>210.61769230769229</v>
      </c>
      <c r="AQ117">
        <v>938.28899999999999</v>
      </c>
      <c r="AR117">
        <f t="shared" si="164"/>
        <v>0.77553004212167864</v>
      </c>
      <c r="AS117">
        <v>-0.38717931741538342</v>
      </c>
      <c r="AT117" t="s">
        <v>917</v>
      </c>
      <c r="AU117">
        <v>10172.9</v>
      </c>
      <c r="AV117">
        <v>821.60307692307674</v>
      </c>
      <c r="AW117">
        <v>1241.0999999999999</v>
      </c>
      <c r="AX117">
        <f t="shared" si="165"/>
        <v>0.33800412785184364</v>
      </c>
      <c r="AY117">
        <v>0.5</v>
      </c>
      <c r="AZ117">
        <f t="shared" si="166"/>
        <v>1513.041599651227</v>
      </c>
      <c r="BA117">
        <f t="shared" si="167"/>
        <v>39.241553931294916</v>
      </c>
      <c r="BB117">
        <f t="shared" si="168"/>
        <v>255.70715314683568</v>
      </c>
      <c r="BC117">
        <f t="shared" si="169"/>
        <v>2.6191436678175382E-2</v>
      </c>
      <c r="BD117">
        <f t="shared" si="170"/>
        <v>-0.24398598017887355</v>
      </c>
      <c r="BE117">
        <f t="shared" si="171"/>
        <v>222.82104917500806</v>
      </c>
      <c r="BF117" t="s">
        <v>918</v>
      </c>
      <c r="BG117">
        <v>582.80999999999995</v>
      </c>
      <c r="BH117">
        <f t="shared" si="172"/>
        <v>582.80999999999995</v>
      </c>
      <c r="BI117">
        <f t="shared" si="173"/>
        <v>0.53040850858109745</v>
      </c>
      <c r="BJ117">
        <f t="shared" si="174"/>
        <v>0.63725246179787509</v>
      </c>
      <c r="BK117">
        <f t="shared" si="175"/>
        <v>-0.8518393491598657</v>
      </c>
      <c r="BL117">
        <f t="shared" si="176"/>
        <v>0.4070879431364105</v>
      </c>
      <c r="BM117">
        <f t="shared" si="177"/>
        <v>-0.41613706188349825</v>
      </c>
      <c r="BN117">
        <f t="shared" si="178"/>
        <v>0.45203957688584934</v>
      </c>
      <c r="BO117">
        <f t="shared" si="179"/>
        <v>0.54796042311415061</v>
      </c>
      <c r="BP117">
        <v>596</v>
      </c>
      <c r="BQ117">
        <v>300</v>
      </c>
      <c r="BR117">
        <v>300</v>
      </c>
      <c r="BS117">
        <v>300</v>
      </c>
      <c r="BT117">
        <v>10172.9</v>
      </c>
      <c r="BU117">
        <v>1157.1099999999999</v>
      </c>
      <c r="BV117">
        <v>-6.9443600000000001E-3</v>
      </c>
      <c r="BW117">
        <v>2.25</v>
      </c>
      <c r="BX117" t="s">
        <v>403</v>
      </c>
      <c r="BY117" t="s">
        <v>403</v>
      </c>
      <c r="BZ117" t="s">
        <v>403</v>
      </c>
      <c r="CA117" t="s">
        <v>403</v>
      </c>
      <c r="CB117" t="s">
        <v>403</v>
      </c>
      <c r="CC117" t="s">
        <v>403</v>
      </c>
      <c r="CD117" t="s">
        <v>403</v>
      </c>
      <c r="CE117" t="s">
        <v>403</v>
      </c>
      <c r="CF117" t="s">
        <v>403</v>
      </c>
      <c r="CG117" t="s">
        <v>403</v>
      </c>
      <c r="CH117">
        <f t="shared" si="180"/>
        <v>1799.83</v>
      </c>
      <c r="CI117">
        <f t="shared" si="181"/>
        <v>1513.041599651227</v>
      </c>
      <c r="CJ117">
        <f t="shared" si="182"/>
        <v>0.84065806195653314</v>
      </c>
      <c r="CK117">
        <f t="shared" si="183"/>
        <v>0.1913161239130664</v>
      </c>
      <c r="CL117">
        <v>6</v>
      </c>
      <c r="CM117">
        <v>0.5</v>
      </c>
      <c r="CN117" t="s">
        <v>404</v>
      </c>
      <c r="CO117">
        <v>2</v>
      </c>
      <c r="CP117">
        <v>1657479552</v>
      </c>
      <c r="CQ117">
        <v>1445.48</v>
      </c>
      <c r="CR117">
        <v>1500.05</v>
      </c>
      <c r="CS117">
        <v>22.871300000000002</v>
      </c>
      <c r="CT117">
        <v>17.811499999999999</v>
      </c>
      <c r="CU117">
        <v>1444.83</v>
      </c>
      <c r="CV117">
        <v>22.862200000000001</v>
      </c>
      <c r="CW117">
        <v>500.05200000000002</v>
      </c>
      <c r="CX117">
        <v>99.3352</v>
      </c>
      <c r="CY117">
        <v>0.100116</v>
      </c>
      <c r="CZ117">
        <v>28.036300000000001</v>
      </c>
      <c r="DA117">
        <v>28.051100000000002</v>
      </c>
      <c r="DB117">
        <v>999.9</v>
      </c>
      <c r="DC117">
        <v>0</v>
      </c>
      <c r="DD117">
        <v>0</v>
      </c>
      <c r="DE117">
        <v>9990.6200000000008</v>
      </c>
      <c r="DF117">
        <v>0</v>
      </c>
      <c r="DG117">
        <v>1956.13</v>
      </c>
      <c r="DH117">
        <v>-54.573599999999999</v>
      </c>
      <c r="DI117">
        <v>1479.31</v>
      </c>
      <c r="DJ117">
        <v>1527.25</v>
      </c>
      <c r="DK117">
        <v>5.0598400000000003</v>
      </c>
      <c r="DL117">
        <v>1500.05</v>
      </c>
      <c r="DM117">
        <v>17.811499999999999</v>
      </c>
      <c r="DN117">
        <v>2.2719299999999998</v>
      </c>
      <c r="DO117">
        <v>1.7693099999999999</v>
      </c>
      <c r="DP117">
        <v>19.4787</v>
      </c>
      <c r="DQ117">
        <v>15.5182</v>
      </c>
      <c r="DR117">
        <v>1799.83</v>
      </c>
      <c r="DS117">
        <v>0.97800200000000004</v>
      </c>
      <c r="DT117">
        <v>2.1998400000000001E-2</v>
      </c>
      <c r="DU117">
        <v>0</v>
      </c>
      <c r="DV117">
        <v>821.23</v>
      </c>
      <c r="DW117">
        <v>5.0005300000000004</v>
      </c>
      <c r="DX117">
        <v>15853.2</v>
      </c>
      <c r="DY117">
        <v>16033.8</v>
      </c>
      <c r="DZ117">
        <v>47.125</v>
      </c>
      <c r="EA117">
        <v>49</v>
      </c>
      <c r="EB117">
        <v>47.686999999999998</v>
      </c>
      <c r="EC117">
        <v>48.625</v>
      </c>
      <c r="ED117">
        <v>48.436999999999998</v>
      </c>
      <c r="EE117">
        <v>1755.35</v>
      </c>
      <c r="EF117">
        <v>39.479999999999997</v>
      </c>
      <c r="EG117">
        <v>0</v>
      </c>
      <c r="EH117">
        <v>189.29999995231631</v>
      </c>
      <c r="EI117">
        <v>0</v>
      </c>
      <c r="EJ117">
        <v>821.60307692307674</v>
      </c>
      <c r="EK117">
        <v>-5.3939145353980367</v>
      </c>
      <c r="EL117">
        <v>-74.119658112074347</v>
      </c>
      <c r="EM117">
        <v>15867.42307692308</v>
      </c>
      <c r="EN117">
        <v>15</v>
      </c>
      <c r="EO117">
        <v>1657479437</v>
      </c>
      <c r="EP117" t="s">
        <v>919</v>
      </c>
      <c r="EQ117">
        <v>1657479437</v>
      </c>
      <c r="ER117">
        <v>1657479432</v>
      </c>
      <c r="ES117">
        <v>115</v>
      </c>
      <c r="ET117">
        <v>0.127</v>
      </c>
      <c r="EU117">
        <v>1E-3</v>
      </c>
      <c r="EV117">
        <v>0.623</v>
      </c>
      <c r="EW117">
        <v>3.0000000000000001E-3</v>
      </c>
      <c r="EX117">
        <v>1500</v>
      </c>
      <c r="EY117">
        <v>17</v>
      </c>
      <c r="EZ117">
        <v>0.05</v>
      </c>
      <c r="FA117">
        <v>0.01</v>
      </c>
      <c r="FB117">
        <v>-54.549812499999987</v>
      </c>
      <c r="FC117">
        <v>1.090575984990902</v>
      </c>
      <c r="FD117">
        <v>0.1388046778525493</v>
      </c>
      <c r="FE117">
        <v>0</v>
      </c>
      <c r="FF117">
        <v>5.1720392499999992</v>
      </c>
      <c r="FG117">
        <v>-0.85948761726079237</v>
      </c>
      <c r="FH117">
        <v>8.3775176078224461E-2</v>
      </c>
      <c r="FI117">
        <v>0</v>
      </c>
      <c r="FJ117">
        <v>0</v>
      </c>
      <c r="FK117">
        <v>2</v>
      </c>
      <c r="FL117" t="s">
        <v>475</v>
      </c>
      <c r="FM117">
        <v>3.1192799999999998</v>
      </c>
      <c r="FN117">
        <v>2.7383600000000001</v>
      </c>
      <c r="FO117">
        <v>0.21177499999999999</v>
      </c>
      <c r="FP117">
        <v>0.21631400000000001</v>
      </c>
      <c r="FQ117">
        <v>0.103949</v>
      </c>
      <c r="FR117">
        <v>8.7025900000000003E-2</v>
      </c>
      <c r="FS117">
        <v>18869.3</v>
      </c>
      <c r="FT117">
        <v>19454.099999999999</v>
      </c>
      <c r="FU117">
        <v>23803.3</v>
      </c>
      <c r="FV117">
        <v>25139.8</v>
      </c>
      <c r="FW117">
        <v>30745.3</v>
      </c>
      <c r="FX117">
        <v>32207.3</v>
      </c>
      <c r="FY117">
        <v>37949.5</v>
      </c>
      <c r="FZ117">
        <v>39131.199999999997</v>
      </c>
      <c r="GA117">
        <v>2.1457999999999999</v>
      </c>
      <c r="GB117">
        <v>1.7642500000000001</v>
      </c>
      <c r="GC117">
        <v>-4.7884900000000001E-2</v>
      </c>
      <c r="GD117">
        <v>0</v>
      </c>
      <c r="GE117">
        <v>28.8323</v>
      </c>
      <c r="GF117">
        <v>999.9</v>
      </c>
      <c r="GG117">
        <v>41</v>
      </c>
      <c r="GH117">
        <v>40.700000000000003</v>
      </c>
      <c r="GI117">
        <v>31.762699999999999</v>
      </c>
      <c r="GJ117">
        <v>61.960599999999999</v>
      </c>
      <c r="GK117">
        <v>26.450299999999999</v>
      </c>
      <c r="GL117">
        <v>1</v>
      </c>
      <c r="GM117">
        <v>0.53161599999999998</v>
      </c>
      <c r="GN117">
        <v>4.4960800000000001</v>
      </c>
      <c r="GO117">
        <v>20.260300000000001</v>
      </c>
      <c r="GP117">
        <v>5.2526299999999999</v>
      </c>
      <c r="GQ117">
        <v>12.0099</v>
      </c>
      <c r="GR117">
        <v>4.9791999999999996</v>
      </c>
      <c r="GS117">
        <v>3.2930000000000001</v>
      </c>
      <c r="GT117">
        <v>9999</v>
      </c>
      <c r="GU117">
        <v>9999</v>
      </c>
      <c r="GV117">
        <v>9999</v>
      </c>
      <c r="GW117">
        <v>999.9</v>
      </c>
      <c r="GX117">
        <v>1.8760699999999999</v>
      </c>
      <c r="GY117">
        <v>1.8770100000000001</v>
      </c>
      <c r="GZ117">
        <v>1.8832100000000001</v>
      </c>
      <c r="HA117">
        <v>1.8863099999999999</v>
      </c>
      <c r="HB117">
        <v>1.87714</v>
      </c>
      <c r="HC117">
        <v>1.8836599999999999</v>
      </c>
      <c r="HD117">
        <v>1.8825700000000001</v>
      </c>
      <c r="HE117">
        <v>1.8860600000000001</v>
      </c>
      <c r="HF117">
        <v>5</v>
      </c>
      <c r="HG117">
        <v>0</v>
      </c>
      <c r="HH117">
        <v>0</v>
      </c>
      <c r="HI117">
        <v>0</v>
      </c>
      <c r="HJ117" t="s">
        <v>407</v>
      </c>
      <c r="HK117" t="s">
        <v>408</v>
      </c>
      <c r="HL117" t="s">
        <v>409</v>
      </c>
      <c r="HM117" t="s">
        <v>409</v>
      </c>
      <c r="HN117" t="s">
        <v>409</v>
      </c>
      <c r="HO117" t="s">
        <v>409</v>
      </c>
      <c r="HP117">
        <v>0</v>
      </c>
      <c r="HQ117">
        <v>100</v>
      </c>
      <c r="HR117">
        <v>100</v>
      </c>
      <c r="HS117">
        <v>0.65</v>
      </c>
      <c r="HT117">
        <v>9.1000000000000004E-3</v>
      </c>
      <c r="HU117">
        <v>1.2796647615943331</v>
      </c>
      <c r="HV117">
        <v>-1.525366800250961E-3</v>
      </c>
      <c r="HW117">
        <v>1.461931187239696E-6</v>
      </c>
      <c r="HX117">
        <v>-4.9129200544651127E-10</v>
      </c>
      <c r="HY117">
        <v>-4.0191285909708233E-2</v>
      </c>
      <c r="HZ117">
        <v>1.0304401366260089E-2</v>
      </c>
      <c r="IA117">
        <v>-7.4986175083245816E-4</v>
      </c>
      <c r="IB117">
        <v>1.7208249193675381E-5</v>
      </c>
      <c r="IC117">
        <v>3</v>
      </c>
      <c r="ID117">
        <v>2175</v>
      </c>
      <c r="IE117">
        <v>1</v>
      </c>
      <c r="IF117">
        <v>24</v>
      </c>
      <c r="IG117">
        <v>1.9</v>
      </c>
      <c r="IH117">
        <v>2</v>
      </c>
      <c r="II117">
        <v>2.94922</v>
      </c>
      <c r="IJ117">
        <v>2.6965300000000001</v>
      </c>
      <c r="IK117">
        <v>1.6015600000000001</v>
      </c>
      <c r="IL117">
        <v>2.34253</v>
      </c>
      <c r="IM117">
        <v>1.5502899999999999</v>
      </c>
      <c r="IN117">
        <v>2.4182100000000002</v>
      </c>
      <c r="IO117">
        <v>44.641199999999998</v>
      </c>
      <c r="IP117">
        <v>23.8949</v>
      </c>
      <c r="IQ117">
        <v>18</v>
      </c>
      <c r="IR117">
        <v>599.43700000000001</v>
      </c>
      <c r="IS117">
        <v>390.24400000000003</v>
      </c>
      <c r="IT117">
        <v>24.135899999999999</v>
      </c>
      <c r="IU117">
        <v>33.711100000000002</v>
      </c>
      <c r="IV117">
        <v>30.000399999999999</v>
      </c>
      <c r="IW117">
        <v>33.527799999999999</v>
      </c>
      <c r="IX117">
        <v>33.524299999999997</v>
      </c>
      <c r="IY117">
        <v>59.025199999999998</v>
      </c>
      <c r="IZ117">
        <v>48.823</v>
      </c>
      <c r="JA117">
        <v>0</v>
      </c>
      <c r="JB117">
        <v>24.090399999999999</v>
      </c>
      <c r="JC117">
        <v>1500</v>
      </c>
      <c r="JD117">
        <v>17.903300000000002</v>
      </c>
      <c r="JE117">
        <v>98.975800000000007</v>
      </c>
      <c r="JF117">
        <v>99.020600000000002</v>
      </c>
    </row>
    <row r="118" spans="1:266" x14ac:dyDescent="0.25">
      <c r="A118">
        <v>102</v>
      </c>
      <c r="B118">
        <v>1657479682.5</v>
      </c>
      <c r="C118">
        <v>17597</v>
      </c>
      <c r="D118" t="s">
        <v>920</v>
      </c>
      <c r="E118" t="s">
        <v>921</v>
      </c>
      <c r="F118" t="s">
        <v>396</v>
      </c>
      <c r="G118" t="s">
        <v>397</v>
      </c>
      <c r="H118" t="s">
        <v>841</v>
      </c>
      <c r="I118" t="s">
        <v>495</v>
      </c>
      <c r="J118" t="s">
        <v>495</v>
      </c>
      <c r="K118">
        <v>1657479682.5</v>
      </c>
      <c r="L118">
        <f t="shared" si="138"/>
        <v>3.4112276347902253E-3</v>
      </c>
      <c r="M118">
        <f t="shared" si="139"/>
        <v>3.4112276347902255</v>
      </c>
      <c r="N118">
        <f t="shared" si="140"/>
        <v>38.199871922833466</v>
      </c>
      <c r="O118">
        <f t="shared" si="141"/>
        <v>1746.85</v>
      </c>
      <c r="P118">
        <f t="shared" si="142"/>
        <v>1418.9812941103553</v>
      </c>
      <c r="Q118">
        <f t="shared" si="143"/>
        <v>141.0893895363451</v>
      </c>
      <c r="R118">
        <f t="shared" si="144"/>
        <v>173.68939332359997</v>
      </c>
      <c r="S118">
        <f t="shared" si="145"/>
        <v>0.22039239688435253</v>
      </c>
      <c r="T118">
        <f t="shared" si="146"/>
        <v>2.9166753043764584</v>
      </c>
      <c r="U118">
        <f t="shared" si="147"/>
        <v>0.21154089559188144</v>
      </c>
      <c r="V118">
        <f t="shared" si="148"/>
        <v>0.13297870988725857</v>
      </c>
      <c r="W118">
        <f t="shared" si="149"/>
        <v>344.3630993025086</v>
      </c>
      <c r="X118">
        <f t="shared" si="150"/>
        <v>28.879946961982867</v>
      </c>
      <c r="Y118">
        <f t="shared" si="151"/>
        <v>27.979299999999999</v>
      </c>
      <c r="Z118">
        <f t="shared" si="152"/>
        <v>3.790262708744669</v>
      </c>
      <c r="AA118">
        <f t="shared" si="153"/>
        <v>59.836125529855863</v>
      </c>
      <c r="AB118">
        <f t="shared" si="154"/>
        <v>2.2354760060424002</v>
      </c>
      <c r="AC118">
        <f t="shared" si="155"/>
        <v>3.7359972529086725</v>
      </c>
      <c r="AD118">
        <f t="shared" si="156"/>
        <v>1.5547867027022688</v>
      </c>
      <c r="AE118">
        <f t="shared" si="157"/>
        <v>-150.43513869424893</v>
      </c>
      <c r="AF118">
        <f t="shared" si="158"/>
        <v>-38.854942735258177</v>
      </c>
      <c r="AG118">
        <f t="shared" si="159"/>
        <v>-2.8996422454082333</v>
      </c>
      <c r="AH118">
        <f t="shared" si="160"/>
        <v>152.17337562759326</v>
      </c>
      <c r="AI118">
        <v>0</v>
      </c>
      <c r="AJ118">
        <v>0</v>
      </c>
      <c r="AK118">
        <f t="shared" si="161"/>
        <v>1</v>
      </c>
      <c r="AL118">
        <f t="shared" si="162"/>
        <v>0</v>
      </c>
      <c r="AM118">
        <f t="shared" si="163"/>
        <v>52363.604294177392</v>
      </c>
      <c r="AN118" t="s">
        <v>400</v>
      </c>
      <c r="AO118">
        <v>12165.1</v>
      </c>
      <c r="AP118">
        <v>210.61769230769229</v>
      </c>
      <c r="AQ118">
        <v>938.28899999999999</v>
      </c>
      <c r="AR118">
        <f t="shared" si="164"/>
        <v>0.77553004212167864</v>
      </c>
      <c r="AS118">
        <v>-0.38717931741538342</v>
      </c>
      <c r="AT118" t="s">
        <v>922</v>
      </c>
      <c r="AU118">
        <v>10172.4</v>
      </c>
      <c r="AV118">
        <v>812.06423076923068</v>
      </c>
      <c r="AW118">
        <v>1206.29</v>
      </c>
      <c r="AX118">
        <f t="shared" si="165"/>
        <v>0.32680845338249453</v>
      </c>
      <c r="AY118">
        <v>0.5</v>
      </c>
      <c r="AZ118">
        <f t="shared" si="166"/>
        <v>1513.1591996512543</v>
      </c>
      <c r="BA118">
        <f t="shared" si="167"/>
        <v>38.199871922833466</v>
      </c>
      <c r="BB118">
        <f t="shared" si="168"/>
        <v>247.25660887975985</v>
      </c>
      <c r="BC118">
        <f t="shared" si="169"/>
        <v>2.5500985784669722E-2</v>
      </c>
      <c r="BD118">
        <f t="shared" si="170"/>
        <v>-0.22216962753566719</v>
      </c>
      <c r="BE118">
        <f t="shared" si="171"/>
        <v>221.67259481752967</v>
      </c>
      <c r="BF118" t="s">
        <v>923</v>
      </c>
      <c r="BG118">
        <v>571.55999999999995</v>
      </c>
      <c r="BH118">
        <f t="shared" si="172"/>
        <v>571.55999999999995</v>
      </c>
      <c r="BI118">
        <f t="shared" si="173"/>
        <v>0.52618358769450135</v>
      </c>
      <c r="BJ118">
        <f t="shared" si="174"/>
        <v>0.62109206943230866</v>
      </c>
      <c r="BK118">
        <f t="shared" si="175"/>
        <v>-0.73078758429248836</v>
      </c>
      <c r="BL118">
        <f t="shared" si="176"/>
        <v>0.39593927257500544</v>
      </c>
      <c r="BM118">
        <f t="shared" si="177"/>
        <v>-0.36829952915131692</v>
      </c>
      <c r="BN118">
        <f t="shared" si="178"/>
        <v>0.43714692724301313</v>
      </c>
      <c r="BO118">
        <f t="shared" si="179"/>
        <v>0.56285307275698693</v>
      </c>
      <c r="BP118">
        <v>598</v>
      </c>
      <c r="BQ118">
        <v>300</v>
      </c>
      <c r="BR118">
        <v>300</v>
      </c>
      <c r="BS118">
        <v>300</v>
      </c>
      <c r="BT118">
        <v>10172.4</v>
      </c>
      <c r="BU118">
        <v>1129.7</v>
      </c>
      <c r="BV118">
        <v>-6.9440400000000003E-3</v>
      </c>
      <c r="BW118">
        <v>3.09</v>
      </c>
      <c r="BX118" t="s">
        <v>403</v>
      </c>
      <c r="BY118" t="s">
        <v>403</v>
      </c>
      <c r="BZ118" t="s">
        <v>403</v>
      </c>
      <c r="CA118" t="s">
        <v>403</v>
      </c>
      <c r="CB118" t="s">
        <v>403</v>
      </c>
      <c r="CC118" t="s">
        <v>403</v>
      </c>
      <c r="CD118" t="s">
        <v>403</v>
      </c>
      <c r="CE118" t="s">
        <v>403</v>
      </c>
      <c r="CF118" t="s">
        <v>403</v>
      </c>
      <c r="CG118" t="s">
        <v>403</v>
      </c>
      <c r="CH118">
        <f t="shared" si="180"/>
        <v>1799.97</v>
      </c>
      <c r="CI118">
        <f t="shared" si="181"/>
        <v>1513.1591996512543</v>
      </c>
      <c r="CJ118">
        <f t="shared" si="182"/>
        <v>0.84065801077309865</v>
      </c>
      <c r="CK118">
        <f t="shared" si="183"/>
        <v>0.1913160215461972</v>
      </c>
      <c r="CL118">
        <v>6</v>
      </c>
      <c r="CM118">
        <v>0.5</v>
      </c>
      <c r="CN118" t="s">
        <v>404</v>
      </c>
      <c r="CO118">
        <v>2</v>
      </c>
      <c r="CP118">
        <v>1657479682.5</v>
      </c>
      <c r="CQ118">
        <v>1746.85</v>
      </c>
      <c r="CR118">
        <v>1799.84</v>
      </c>
      <c r="CS118">
        <v>22.482900000000001</v>
      </c>
      <c r="CT118">
        <v>18.4815</v>
      </c>
      <c r="CU118">
        <v>1746.6</v>
      </c>
      <c r="CV118">
        <v>22.4739</v>
      </c>
      <c r="CW118">
        <v>500.005</v>
      </c>
      <c r="CX118">
        <v>99.33</v>
      </c>
      <c r="CY118">
        <v>0.10005600000000001</v>
      </c>
      <c r="CZ118">
        <v>27.732199999999999</v>
      </c>
      <c r="DA118">
        <v>27.979299999999999</v>
      </c>
      <c r="DB118">
        <v>999.9</v>
      </c>
      <c r="DC118">
        <v>0</v>
      </c>
      <c r="DD118">
        <v>0</v>
      </c>
      <c r="DE118">
        <v>9993.75</v>
      </c>
      <c r="DF118">
        <v>0</v>
      </c>
      <c r="DG118">
        <v>1951.58</v>
      </c>
      <c r="DH118">
        <v>-52.990600000000001</v>
      </c>
      <c r="DI118">
        <v>1787.03</v>
      </c>
      <c r="DJ118">
        <v>1833.73</v>
      </c>
      <c r="DK118">
        <v>4.0013500000000004</v>
      </c>
      <c r="DL118">
        <v>1799.84</v>
      </c>
      <c r="DM118">
        <v>18.4815</v>
      </c>
      <c r="DN118">
        <v>2.2332200000000002</v>
      </c>
      <c r="DO118">
        <v>1.8357699999999999</v>
      </c>
      <c r="DP118">
        <v>19.2027</v>
      </c>
      <c r="DQ118">
        <v>16.0947</v>
      </c>
      <c r="DR118">
        <v>1799.97</v>
      </c>
      <c r="DS118">
        <v>0.97800500000000001</v>
      </c>
      <c r="DT118">
        <v>2.1994900000000001E-2</v>
      </c>
      <c r="DU118">
        <v>0</v>
      </c>
      <c r="DV118">
        <v>811.58199999999999</v>
      </c>
      <c r="DW118">
        <v>5.0005300000000004</v>
      </c>
      <c r="DX118">
        <v>15673.6</v>
      </c>
      <c r="DY118">
        <v>16035</v>
      </c>
      <c r="DZ118">
        <v>47.186999999999998</v>
      </c>
      <c r="EA118">
        <v>49</v>
      </c>
      <c r="EB118">
        <v>47.75</v>
      </c>
      <c r="EC118">
        <v>48.625</v>
      </c>
      <c r="ED118">
        <v>48.436999999999998</v>
      </c>
      <c r="EE118">
        <v>1755.49</v>
      </c>
      <c r="EF118">
        <v>39.479999999999997</v>
      </c>
      <c r="EG118">
        <v>0</v>
      </c>
      <c r="EH118">
        <v>130</v>
      </c>
      <c r="EI118">
        <v>0</v>
      </c>
      <c r="EJ118">
        <v>812.06423076923068</v>
      </c>
      <c r="EK118">
        <v>-0.95924785790715661</v>
      </c>
      <c r="EL118">
        <v>-21.7982906009841</v>
      </c>
      <c r="EM118">
        <v>15683.2</v>
      </c>
      <c r="EN118">
        <v>15</v>
      </c>
      <c r="EO118">
        <v>1657479633</v>
      </c>
      <c r="EP118" t="s">
        <v>924</v>
      </c>
      <c r="EQ118">
        <v>1657479633</v>
      </c>
      <c r="ER118">
        <v>1657479624.5</v>
      </c>
      <c r="ES118">
        <v>116</v>
      </c>
      <c r="ET118">
        <v>-0.20899999999999999</v>
      </c>
      <c r="EU118">
        <v>1E-3</v>
      </c>
      <c r="EV118">
        <v>0.19800000000000001</v>
      </c>
      <c r="EW118">
        <v>4.0000000000000001E-3</v>
      </c>
      <c r="EX118">
        <v>1800</v>
      </c>
      <c r="EY118">
        <v>18</v>
      </c>
      <c r="EZ118">
        <v>0.15</v>
      </c>
      <c r="FA118">
        <v>0.01</v>
      </c>
      <c r="FB118">
        <v>-53.478952500000013</v>
      </c>
      <c r="FC118">
        <v>-0.44465403377099783</v>
      </c>
      <c r="FD118">
        <v>0.1121716742040967</v>
      </c>
      <c r="FE118">
        <v>1</v>
      </c>
      <c r="FF118">
        <v>4.0340474999999998</v>
      </c>
      <c r="FG118">
        <v>-5.4639399624769817E-2</v>
      </c>
      <c r="FH118">
        <v>1.8656338835634442E-2</v>
      </c>
      <c r="FI118">
        <v>1</v>
      </c>
      <c r="FJ118">
        <v>2</v>
      </c>
      <c r="FK118">
        <v>2</v>
      </c>
      <c r="FL118" t="s">
        <v>406</v>
      </c>
      <c r="FM118">
        <v>3.1191300000000002</v>
      </c>
      <c r="FN118">
        <v>2.7383299999999999</v>
      </c>
      <c r="FO118">
        <v>0.23672899999999999</v>
      </c>
      <c r="FP118">
        <v>0.240596</v>
      </c>
      <c r="FQ118">
        <v>0.10269200000000001</v>
      </c>
      <c r="FR118">
        <v>8.9393299999999995E-2</v>
      </c>
      <c r="FS118">
        <v>18270.5</v>
      </c>
      <c r="FT118">
        <v>18849.3</v>
      </c>
      <c r="FU118">
        <v>23804.3</v>
      </c>
      <c r="FV118">
        <v>25140.2</v>
      </c>
      <c r="FW118">
        <v>30790.1</v>
      </c>
      <c r="FX118">
        <v>32123.7</v>
      </c>
      <c r="FY118">
        <v>37951.599999999999</v>
      </c>
      <c r="FZ118">
        <v>39131.1</v>
      </c>
      <c r="GA118">
        <v>2.145</v>
      </c>
      <c r="GB118">
        <v>1.76607</v>
      </c>
      <c r="GC118">
        <v>-4.5269700000000003E-2</v>
      </c>
      <c r="GD118">
        <v>0</v>
      </c>
      <c r="GE118">
        <v>28.718</v>
      </c>
      <c r="GF118">
        <v>999.9</v>
      </c>
      <c r="GG118">
        <v>40.700000000000003</v>
      </c>
      <c r="GH118">
        <v>40.799999999999997</v>
      </c>
      <c r="GI118">
        <v>31.6995</v>
      </c>
      <c r="GJ118">
        <v>62.190600000000003</v>
      </c>
      <c r="GK118">
        <v>26.522400000000001</v>
      </c>
      <c r="GL118">
        <v>1</v>
      </c>
      <c r="GM118">
        <v>0.53010400000000002</v>
      </c>
      <c r="GN118">
        <v>4.3590200000000001</v>
      </c>
      <c r="GO118">
        <v>20.264700000000001</v>
      </c>
      <c r="GP118">
        <v>5.2530799999999997</v>
      </c>
      <c r="GQ118">
        <v>12.0099</v>
      </c>
      <c r="GR118">
        <v>4.9794</v>
      </c>
      <c r="GS118">
        <v>3.2930000000000001</v>
      </c>
      <c r="GT118">
        <v>9999</v>
      </c>
      <c r="GU118">
        <v>9999</v>
      </c>
      <c r="GV118">
        <v>9999</v>
      </c>
      <c r="GW118">
        <v>999.9</v>
      </c>
      <c r="GX118">
        <v>1.8760600000000001</v>
      </c>
      <c r="GY118">
        <v>1.8770100000000001</v>
      </c>
      <c r="GZ118">
        <v>1.8831800000000001</v>
      </c>
      <c r="HA118">
        <v>1.88629</v>
      </c>
      <c r="HB118">
        <v>1.87714</v>
      </c>
      <c r="HC118">
        <v>1.8836599999999999</v>
      </c>
      <c r="HD118">
        <v>1.8825799999999999</v>
      </c>
      <c r="HE118">
        <v>1.88601</v>
      </c>
      <c r="HF118">
        <v>5</v>
      </c>
      <c r="HG118">
        <v>0</v>
      </c>
      <c r="HH118">
        <v>0</v>
      </c>
      <c r="HI118">
        <v>0</v>
      </c>
      <c r="HJ118" t="s">
        <v>407</v>
      </c>
      <c r="HK118" t="s">
        <v>408</v>
      </c>
      <c r="HL118" t="s">
        <v>409</v>
      </c>
      <c r="HM118" t="s">
        <v>409</v>
      </c>
      <c r="HN118" t="s">
        <v>409</v>
      </c>
      <c r="HO118" t="s">
        <v>409</v>
      </c>
      <c r="HP118">
        <v>0</v>
      </c>
      <c r="HQ118">
        <v>100</v>
      </c>
      <c r="HR118">
        <v>100</v>
      </c>
      <c r="HS118">
        <v>0.25</v>
      </c>
      <c r="HT118">
        <v>8.9999999999999993E-3</v>
      </c>
      <c r="HU118">
        <v>1.0715768606192799</v>
      </c>
      <c r="HV118">
        <v>-1.525366800250961E-3</v>
      </c>
      <c r="HW118">
        <v>1.461931187239696E-6</v>
      </c>
      <c r="HX118">
        <v>-4.9129200544651127E-10</v>
      </c>
      <c r="HY118">
        <v>-3.918814348864675E-2</v>
      </c>
      <c r="HZ118">
        <v>1.0304401366260089E-2</v>
      </c>
      <c r="IA118">
        <v>-7.4986175083245816E-4</v>
      </c>
      <c r="IB118">
        <v>1.7208249193675381E-5</v>
      </c>
      <c r="IC118">
        <v>3</v>
      </c>
      <c r="ID118">
        <v>2175</v>
      </c>
      <c r="IE118">
        <v>1</v>
      </c>
      <c r="IF118">
        <v>24</v>
      </c>
      <c r="IG118">
        <v>0.8</v>
      </c>
      <c r="IH118">
        <v>1</v>
      </c>
      <c r="II118">
        <v>3.41919</v>
      </c>
      <c r="IJ118">
        <v>2.6855500000000001</v>
      </c>
      <c r="IK118">
        <v>1.6015600000000001</v>
      </c>
      <c r="IL118">
        <v>2.34253</v>
      </c>
      <c r="IM118">
        <v>1.5502899999999999</v>
      </c>
      <c r="IN118">
        <v>2.3132299999999999</v>
      </c>
      <c r="IO118">
        <v>44.781500000000001</v>
      </c>
      <c r="IP118">
        <v>23.886099999999999</v>
      </c>
      <c r="IQ118">
        <v>18</v>
      </c>
      <c r="IR118">
        <v>598.755</v>
      </c>
      <c r="IS118">
        <v>391.28199999999998</v>
      </c>
      <c r="IT118">
        <v>23.859400000000001</v>
      </c>
      <c r="IU118">
        <v>33.701999999999998</v>
      </c>
      <c r="IV118">
        <v>30.001000000000001</v>
      </c>
      <c r="IW118">
        <v>33.5152</v>
      </c>
      <c r="IX118">
        <v>33.509300000000003</v>
      </c>
      <c r="IY118">
        <v>68.435599999999994</v>
      </c>
      <c r="IZ118">
        <v>46.242400000000004</v>
      </c>
      <c r="JA118">
        <v>0</v>
      </c>
      <c r="JB118">
        <v>23.853000000000002</v>
      </c>
      <c r="JC118">
        <v>1800</v>
      </c>
      <c r="JD118">
        <v>18.670400000000001</v>
      </c>
      <c r="JE118">
        <v>98.980800000000002</v>
      </c>
      <c r="JF118">
        <v>99.021199999999993</v>
      </c>
    </row>
    <row r="119" spans="1:266" x14ac:dyDescent="0.25">
      <c r="A119">
        <v>103</v>
      </c>
      <c r="B119">
        <v>1657480595.5</v>
      </c>
      <c r="C119">
        <v>18510</v>
      </c>
      <c r="D119" t="s">
        <v>925</v>
      </c>
      <c r="E119" t="s">
        <v>926</v>
      </c>
      <c r="F119" t="s">
        <v>396</v>
      </c>
      <c r="G119" t="s">
        <v>397</v>
      </c>
      <c r="H119" t="s">
        <v>494</v>
      </c>
      <c r="I119" t="s">
        <v>494</v>
      </c>
      <c r="J119" t="s">
        <v>583</v>
      </c>
      <c r="K119">
        <v>1657480595.5</v>
      </c>
      <c r="L119">
        <f t="shared" si="138"/>
        <v>4.9681214551720422E-3</v>
      </c>
      <c r="M119">
        <f t="shared" si="139"/>
        <v>4.9681214551720423</v>
      </c>
      <c r="N119">
        <f t="shared" si="140"/>
        <v>21.354525726517149</v>
      </c>
      <c r="O119">
        <f t="shared" si="141"/>
        <v>372.15499999999997</v>
      </c>
      <c r="P119">
        <f t="shared" si="142"/>
        <v>258.1324345493029</v>
      </c>
      <c r="Q119">
        <f t="shared" si="143"/>
        <v>25.663226176737879</v>
      </c>
      <c r="R119">
        <f t="shared" si="144"/>
        <v>36.99921691158</v>
      </c>
      <c r="S119">
        <f t="shared" si="145"/>
        <v>0.33932458924620484</v>
      </c>
      <c r="T119">
        <f t="shared" si="146"/>
        <v>2.9204097445024795</v>
      </c>
      <c r="U119">
        <f t="shared" si="147"/>
        <v>0.318844132828981</v>
      </c>
      <c r="V119">
        <f t="shared" si="148"/>
        <v>0.20101457899298569</v>
      </c>
      <c r="W119">
        <f t="shared" si="149"/>
        <v>344.37699930235902</v>
      </c>
      <c r="X119">
        <f t="shared" si="150"/>
        <v>28.916666337898171</v>
      </c>
      <c r="Y119">
        <f t="shared" si="151"/>
        <v>28.026199999999999</v>
      </c>
      <c r="Z119">
        <f t="shared" si="152"/>
        <v>3.8006396671663429</v>
      </c>
      <c r="AA119">
        <f t="shared" si="153"/>
        <v>59.964537251813255</v>
      </c>
      <c r="AB119">
        <f t="shared" si="154"/>
        <v>2.2990506406163997</v>
      </c>
      <c r="AC119">
        <f t="shared" si="155"/>
        <v>3.8340171474380536</v>
      </c>
      <c r="AD119">
        <f t="shared" si="156"/>
        <v>1.5015890265499432</v>
      </c>
      <c r="AE119">
        <f t="shared" si="157"/>
        <v>-219.09415617308707</v>
      </c>
      <c r="AF119">
        <f t="shared" si="158"/>
        <v>23.632514034857515</v>
      </c>
      <c r="AG119">
        <f t="shared" si="159"/>
        <v>1.7656923921590433</v>
      </c>
      <c r="AH119">
        <f t="shared" si="160"/>
        <v>150.68104955628851</v>
      </c>
      <c r="AI119">
        <v>0</v>
      </c>
      <c r="AJ119">
        <v>0</v>
      </c>
      <c r="AK119">
        <f t="shared" si="161"/>
        <v>1</v>
      </c>
      <c r="AL119">
        <f t="shared" si="162"/>
        <v>0</v>
      </c>
      <c r="AM119">
        <f t="shared" si="163"/>
        <v>52393.225054792434</v>
      </c>
      <c r="AN119" t="s">
        <v>400</v>
      </c>
      <c r="AO119">
        <v>12165.1</v>
      </c>
      <c r="AP119">
        <v>210.61769230769229</v>
      </c>
      <c r="AQ119">
        <v>938.28899999999999</v>
      </c>
      <c r="AR119">
        <f t="shared" si="164"/>
        <v>0.77553004212167864</v>
      </c>
      <c r="AS119">
        <v>-0.38717931741538342</v>
      </c>
      <c r="AT119" t="s">
        <v>927</v>
      </c>
      <c r="AU119">
        <v>10185.4</v>
      </c>
      <c r="AV119">
        <v>856.27196153846148</v>
      </c>
      <c r="AW119">
        <v>1254.94</v>
      </c>
      <c r="AX119">
        <f t="shared" si="165"/>
        <v>0.31767896350545732</v>
      </c>
      <c r="AY119">
        <v>0.5</v>
      </c>
      <c r="AZ119">
        <f t="shared" si="166"/>
        <v>1513.2182996511792</v>
      </c>
      <c r="BA119">
        <f t="shared" si="167"/>
        <v>21.354525726517149</v>
      </c>
      <c r="BB119">
        <f t="shared" si="168"/>
        <v>240.35881049533859</v>
      </c>
      <c r="BC119">
        <f t="shared" si="169"/>
        <v>1.4367857597905299E-2</v>
      </c>
      <c r="BD119">
        <f t="shared" si="170"/>
        <v>-0.25232361706535777</v>
      </c>
      <c r="BE119">
        <f t="shared" si="171"/>
        <v>223.26310745769578</v>
      </c>
      <c r="BF119" t="s">
        <v>928</v>
      </c>
      <c r="BG119">
        <v>600.59</v>
      </c>
      <c r="BH119">
        <f t="shared" si="172"/>
        <v>600.59</v>
      </c>
      <c r="BI119">
        <f t="shared" si="173"/>
        <v>0.52141935072593104</v>
      </c>
      <c r="BJ119">
        <f t="shared" si="174"/>
        <v>0.60925810111032097</v>
      </c>
      <c r="BK119">
        <f t="shared" si="175"/>
        <v>-0.9376723058107963</v>
      </c>
      <c r="BL119">
        <f t="shared" si="176"/>
        <v>0.38174808248853331</v>
      </c>
      <c r="BM119">
        <f t="shared" si="177"/>
        <v>-0.43515663824125167</v>
      </c>
      <c r="BN119">
        <f t="shared" si="178"/>
        <v>0.42733423419401756</v>
      </c>
      <c r="BO119">
        <f t="shared" si="179"/>
        <v>0.57266576580598239</v>
      </c>
      <c r="BP119">
        <v>600</v>
      </c>
      <c r="BQ119">
        <v>300</v>
      </c>
      <c r="BR119">
        <v>300</v>
      </c>
      <c r="BS119">
        <v>300</v>
      </c>
      <c r="BT119">
        <v>10185.4</v>
      </c>
      <c r="BU119">
        <v>1170.74</v>
      </c>
      <c r="BV119">
        <v>-6.9529099999999996E-3</v>
      </c>
      <c r="BW119">
        <v>-0.28999999999999998</v>
      </c>
      <c r="BX119" t="s">
        <v>403</v>
      </c>
      <c r="BY119" t="s">
        <v>403</v>
      </c>
      <c r="BZ119" t="s">
        <v>403</v>
      </c>
      <c r="CA119" t="s">
        <v>403</v>
      </c>
      <c r="CB119" t="s">
        <v>403</v>
      </c>
      <c r="CC119" t="s">
        <v>403</v>
      </c>
      <c r="CD119" t="s">
        <v>403</v>
      </c>
      <c r="CE119" t="s">
        <v>403</v>
      </c>
      <c r="CF119" t="s">
        <v>403</v>
      </c>
      <c r="CG119" t="s">
        <v>403</v>
      </c>
      <c r="CH119">
        <f t="shared" si="180"/>
        <v>1800.04</v>
      </c>
      <c r="CI119">
        <f t="shared" si="181"/>
        <v>1513.2182996511792</v>
      </c>
      <c r="CJ119">
        <f t="shared" si="182"/>
        <v>0.84065815184728077</v>
      </c>
      <c r="CK119">
        <f t="shared" si="183"/>
        <v>0.19131630369456182</v>
      </c>
      <c r="CL119">
        <v>6</v>
      </c>
      <c r="CM119">
        <v>0.5</v>
      </c>
      <c r="CN119" t="s">
        <v>404</v>
      </c>
      <c r="CO119">
        <v>2</v>
      </c>
      <c r="CP119">
        <v>1657480595.5</v>
      </c>
      <c r="CQ119">
        <v>372.15499999999997</v>
      </c>
      <c r="CR119">
        <v>399.99299999999999</v>
      </c>
      <c r="CS119">
        <v>23.1249</v>
      </c>
      <c r="CT119">
        <v>17.302299999999999</v>
      </c>
      <c r="CU119">
        <v>371.92</v>
      </c>
      <c r="CV119">
        <v>23.1187</v>
      </c>
      <c r="CW119">
        <v>500.11</v>
      </c>
      <c r="CX119">
        <v>99.319000000000003</v>
      </c>
      <c r="CY119">
        <v>9.9835999999999994E-2</v>
      </c>
      <c r="CZ119">
        <v>28.176300000000001</v>
      </c>
      <c r="DA119">
        <v>28.026199999999999</v>
      </c>
      <c r="DB119">
        <v>999.9</v>
      </c>
      <c r="DC119">
        <v>0</v>
      </c>
      <c r="DD119">
        <v>0</v>
      </c>
      <c r="DE119">
        <v>10016.200000000001</v>
      </c>
      <c r="DF119">
        <v>0</v>
      </c>
      <c r="DG119">
        <v>1892.12</v>
      </c>
      <c r="DH119">
        <v>-27.837599999999998</v>
      </c>
      <c r="DI119">
        <v>380.96499999999997</v>
      </c>
      <c r="DJ119">
        <v>407.03500000000003</v>
      </c>
      <c r="DK119">
        <v>5.8225600000000002</v>
      </c>
      <c r="DL119">
        <v>399.99299999999999</v>
      </c>
      <c r="DM119">
        <v>17.302299999999999</v>
      </c>
      <c r="DN119">
        <v>2.2967399999999998</v>
      </c>
      <c r="DO119">
        <v>1.71845</v>
      </c>
      <c r="DP119">
        <v>19.653600000000001</v>
      </c>
      <c r="DQ119">
        <v>15.0641</v>
      </c>
      <c r="DR119">
        <v>1800.04</v>
      </c>
      <c r="DS119">
        <v>0.97800100000000001</v>
      </c>
      <c r="DT119">
        <v>2.1999399999999999E-2</v>
      </c>
      <c r="DU119">
        <v>0</v>
      </c>
      <c r="DV119">
        <v>855.053</v>
      </c>
      <c r="DW119">
        <v>5.0005300000000004</v>
      </c>
      <c r="DX119">
        <v>16421.8</v>
      </c>
      <c r="DY119">
        <v>16035.7</v>
      </c>
      <c r="DZ119">
        <v>47.375</v>
      </c>
      <c r="EA119">
        <v>49.061999999999998</v>
      </c>
      <c r="EB119">
        <v>47.936999999999998</v>
      </c>
      <c r="EC119">
        <v>48.875</v>
      </c>
      <c r="ED119">
        <v>48.875</v>
      </c>
      <c r="EE119">
        <v>1755.55</v>
      </c>
      <c r="EF119">
        <v>39.49</v>
      </c>
      <c r="EG119">
        <v>0</v>
      </c>
      <c r="EH119">
        <v>912.79999995231628</v>
      </c>
      <c r="EI119">
        <v>0</v>
      </c>
      <c r="EJ119">
        <v>856.27196153846148</v>
      </c>
      <c r="EK119">
        <v>-9.4251282204834403</v>
      </c>
      <c r="EL119">
        <v>-183.74017108630539</v>
      </c>
      <c r="EM119">
        <v>16444.153846153851</v>
      </c>
      <c r="EN119">
        <v>15</v>
      </c>
      <c r="EO119">
        <v>1657480491.5</v>
      </c>
      <c r="EP119" t="s">
        <v>929</v>
      </c>
      <c r="EQ119">
        <v>1657480491.5</v>
      </c>
      <c r="ER119">
        <v>1657480488.5</v>
      </c>
      <c r="ES119">
        <v>119</v>
      </c>
      <c r="ET119">
        <v>-5.2999999999999999E-2</v>
      </c>
      <c r="EU119">
        <v>0</v>
      </c>
      <c r="EV119">
        <v>0.218</v>
      </c>
      <c r="EW119">
        <v>-1E-3</v>
      </c>
      <c r="EX119">
        <v>400</v>
      </c>
      <c r="EY119">
        <v>17</v>
      </c>
      <c r="EZ119">
        <v>0.06</v>
      </c>
      <c r="FA119">
        <v>0.01</v>
      </c>
      <c r="FB119">
        <v>-27.954721951219511</v>
      </c>
      <c r="FC119">
        <v>0.78534146341467181</v>
      </c>
      <c r="FD119">
        <v>8.179290180961106E-2</v>
      </c>
      <c r="FE119">
        <v>0</v>
      </c>
      <c r="FF119">
        <v>5.8435702439024393</v>
      </c>
      <c r="FG119">
        <v>-3.0646829268282969E-2</v>
      </c>
      <c r="FH119">
        <v>1.129343808779905E-2</v>
      </c>
      <c r="FI119">
        <v>1</v>
      </c>
      <c r="FJ119">
        <v>1</v>
      </c>
      <c r="FK119">
        <v>2</v>
      </c>
      <c r="FL119" t="s">
        <v>499</v>
      </c>
      <c r="FM119">
        <v>3.11835</v>
      </c>
      <c r="FN119">
        <v>2.7383000000000002</v>
      </c>
      <c r="FO119">
        <v>8.4224300000000002E-2</v>
      </c>
      <c r="FP119">
        <v>8.9153300000000005E-2</v>
      </c>
      <c r="FQ119">
        <v>0.104839</v>
      </c>
      <c r="FR119">
        <v>8.5258200000000006E-2</v>
      </c>
      <c r="FS119">
        <v>21944</v>
      </c>
      <c r="FT119">
        <v>22639.4</v>
      </c>
      <c r="FU119">
        <v>23819.200000000001</v>
      </c>
      <c r="FV119">
        <v>25162.9</v>
      </c>
      <c r="FW119">
        <v>30734.5</v>
      </c>
      <c r="FX119">
        <v>32293.9</v>
      </c>
      <c r="FY119">
        <v>37973.300000000003</v>
      </c>
      <c r="FZ119">
        <v>39159.800000000003</v>
      </c>
      <c r="GA119">
        <v>2.1556500000000001</v>
      </c>
      <c r="GB119">
        <v>1.76495</v>
      </c>
      <c r="GC119">
        <v>-2.9467E-2</v>
      </c>
      <c r="GD119">
        <v>0</v>
      </c>
      <c r="GE119">
        <v>28.507100000000001</v>
      </c>
      <c r="GF119">
        <v>999.9</v>
      </c>
      <c r="GG119">
        <v>40.799999999999997</v>
      </c>
      <c r="GH119">
        <v>40.9</v>
      </c>
      <c r="GI119">
        <v>31.950700000000001</v>
      </c>
      <c r="GJ119">
        <v>61.910800000000002</v>
      </c>
      <c r="GK119">
        <v>26.274000000000001</v>
      </c>
      <c r="GL119">
        <v>1</v>
      </c>
      <c r="GM119">
        <v>0.49104700000000001</v>
      </c>
      <c r="GN119">
        <v>3.9246599999999998</v>
      </c>
      <c r="GO119">
        <v>20.3279</v>
      </c>
      <c r="GP119">
        <v>5.2524800000000003</v>
      </c>
      <c r="GQ119">
        <v>12.0099</v>
      </c>
      <c r="GR119">
        <v>4.9790999999999999</v>
      </c>
      <c r="GS119">
        <v>3.2930000000000001</v>
      </c>
      <c r="GT119">
        <v>9999</v>
      </c>
      <c r="GU119">
        <v>9999</v>
      </c>
      <c r="GV119">
        <v>9999</v>
      </c>
      <c r="GW119">
        <v>999.9</v>
      </c>
      <c r="GX119">
        <v>1.8758900000000001</v>
      </c>
      <c r="GY119">
        <v>1.87683</v>
      </c>
      <c r="GZ119">
        <v>1.8829400000000001</v>
      </c>
      <c r="HA119">
        <v>1.8861399999999999</v>
      </c>
      <c r="HB119">
        <v>1.87697</v>
      </c>
      <c r="HC119">
        <v>1.8834900000000001</v>
      </c>
      <c r="HD119">
        <v>1.8823300000000001</v>
      </c>
      <c r="HE119">
        <v>1.88584</v>
      </c>
      <c r="HF119">
        <v>5</v>
      </c>
      <c r="HG119">
        <v>0</v>
      </c>
      <c r="HH119">
        <v>0</v>
      </c>
      <c r="HI119">
        <v>0</v>
      </c>
      <c r="HJ119" t="s">
        <v>407</v>
      </c>
      <c r="HK119" t="s">
        <v>408</v>
      </c>
      <c r="HL119" t="s">
        <v>409</v>
      </c>
      <c r="HM119" t="s">
        <v>409</v>
      </c>
      <c r="HN119" t="s">
        <v>409</v>
      </c>
      <c r="HO119" t="s">
        <v>409</v>
      </c>
      <c r="HP119">
        <v>0</v>
      </c>
      <c r="HQ119">
        <v>100</v>
      </c>
      <c r="HR119">
        <v>100</v>
      </c>
      <c r="HS119">
        <v>0.23499999999999999</v>
      </c>
      <c r="HT119">
        <v>6.1999999999999998E-3</v>
      </c>
      <c r="HU119">
        <v>0.62576131514839295</v>
      </c>
      <c r="HV119">
        <v>-1.525366800250961E-3</v>
      </c>
      <c r="HW119">
        <v>1.461931187239696E-6</v>
      </c>
      <c r="HX119">
        <v>-4.9129200544651127E-10</v>
      </c>
      <c r="HY119">
        <v>-4.3893218134496467E-2</v>
      </c>
      <c r="HZ119">
        <v>1.0304401366260089E-2</v>
      </c>
      <c r="IA119">
        <v>-7.4986175083245816E-4</v>
      </c>
      <c r="IB119">
        <v>1.7208249193675381E-5</v>
      </c>
      <c r="IC119">
        <v>3</v>
      </c>
      <c r="ID119">
        <v>2175</v>
      </c>
      <c r="IE119">
        <v>1</v>
      </c>
      <c r="IF119">
        <v>24</v>
      </c>
      <c r="IG119">
        <v>1.7</v>
      </c>
      <c r="IH119">
        <v>1.8</v>
      </c>
      <c r="II119">
        <v>1.0022</v>
      </c>
      <c r="IJ119">
        <v>2.7002000000000002</v>
      </c>
      <c r="IK119">
        <v>1.6015600000000001</v>
      </c>
      <c r="IL119">
        <v>2.34375</v>
      </c>
      <c r="IM119">
        <v>1.5502899999999999</v>
      </c>
      <c r="IN119">
        <v>2.3132299999999999</v>
      </c>
      <c r="IO119">
        <v>42.750999999999998</v>
      </c>
      <c r="IP119">
        <v>16.0321</v>
      </c>
      <c r="IQ119">
        <v>18</v>
      </c>
      <c r="IR119">
        <v>603.34100000000001</v>
      </c>
      <c r="IS119">
        <v>388.50299999999999</v>
      </c>
      <c r="IT119">
        <v>24.4819</v>
      </c>
      <c r="IU119">
        <v>33.311399999999999</v>
      </c>
      <c r="IV119">
        <v>29.9998</v>
      </c>
      <c r="IW119">
        <v>33.188499999999998</v>
      </c>
      <c r="IX119">
        <v>33.184899999999999</v>
      </c>
      <c r="IY119">
        <v>20.043700000000001</v>
      </c>
      <c r="IZ119">
        <v>51.180199999999999</v>
      </c>
      <c r="JA119">
        <v>0</v>
      </c>
      <c r="JB119">
        <v>24.4605</v>
      </c>
      <c r="JC119">
        <v>400</v>
      </c>
      <c r="JD119">
        <v>17.421600000000002</v>
      </c>
      <c r="JE119">
        <v>99.039400000000001</v>
      </c>
      <c r="JF119">
        <v>99.100399999999993</v>
      </c>
    </row>
    <row r="120" spans="1:266" x14ac:dyDescent="0.25">
      <c r="A120">
        <v>104</v>
      </c>
      <c r="B120">
        <v>1657480737.5999999</v>
      </c>
      <c r="C120">
        <v>18652.099999904629</v>
      </c>
      <c r="D120" t="s">
        <v>930</v>
      </c>
      <c r="E120" t="s">
        <v>931</v>
      </c>
      <c r="F120" t="s">
        <v>396</v>
      </c>
      <c r="G120" t="s">
        <v>397</v>
      </c>
      <c r="H120" t="s">
        <v>494</v>
      </c>
      <c r="I120" t="s">
        <v>494</v>
      </c>
      <c r="J120" t="s">
        <v>583</v>
      </c>
      <c r="K120">
        <v>1657480737.5999999</v>
      </c>
      <c r="L120">
        <f t="shared" si="138"/>
        <v>4.520343965481859E-3</v>
      </c>
      <c r="M120">
        <f t="shared" si="139"/>
        <v>4.5203439654818593</v>
      </c>
      <c r="N120">
        <f t="shared" si="140"/>
        <v>14.987677910277659</v>
      </c>
      <c r="O120">
        <f t="shared" si="141"/>
        <v>280.44400000000002</v>
      </c>
      <c r="P120">
        <f t="shared" si="142"/>
        <v>192.27974973083752</v>
      </c>
      <c r="Q120">
        <f t="shared" si="143"/>
        <v>19.116339696202978</v>
      </c>
      <c r="R120">
        <f t="shared" si="144"/>
        <v>27.881577635016804</v>
      </c>
      <c r="S120">
        <f t="shared" si="145"/>
        <v>0.30586645579614663</v>
      </c>
      <c r="T120">
        <f t="shared" si="146"/>
        <v>2.9164903008975855</v>
      </c>
      <c r="U120">
        <f t="shared" si="147"/>
        <v>0.28909754867859666</v>
      </c>
      <c r="V120">
        <f t="shared" si="148"/>
        <v>0.18211593515485869</v>
      </c>
      <c r="W120">
        <f t="shared" si="149"/>
        <v>344.36879930252019</v>
      </c>
      <c r="X120">
        <f t="shared" si="150"/>
        <v>28.874180769418839</v>
      </c>
      <c r="Y120">
        <f t="shared" si="151"/>
        <v>27.976900000000001</v>
      </c>
      <c r="Z120">
        <f t="shared" si="152"/>
        <v>3.7897323571678871</v>
      </c>
      <c r="AA120">
        <f t="shared" si="153"/>
        <v>60.096125256904728</v>
      </c>
      <c r="AB120">
        <f t="shared" si="154"/>
        <v>2.2826796460532206</v>
      </c>
      <c r="AC120">
        <f t="shared" si="155"/>
        <v>3.7983807380176358</v>
      </c>
      <c r="AD120">
        <f t="shared" si="156"/>
        <v>1.5070527111146665</v>
      </c>
      <c r="AE120">
        <f t="shared" si="157"/>
        <v>-199.34716887774999</v>
      </c>
      <c r="AF120">
        <f t="shared" si="158"/>
        <v>6.1478425614874714</v>
      </c>
      <c r="AG120">
        <f t="shared" si="159"/>
        <v>0.45947039190995514</v>
      </c>
      <c r="AH120">
        <f t="shared" si="160"/>
        <v>151.62894337816763</v>
      </c>
      <c r="AI120">
        <v>0</v>
      </c>
      <c r="AJ120">
        <v>0</v>
      </c>
      <c r="AK120">
        <f t="shared" si="161"/>
        <v>1</v>
      </c>
      <c r="AL120">
        <f t="shared" si="162"/>
        <v>0</v>
      </c>
      <c r="AM120">
        <f t="shared" si="163"/>
        <v>52308.705474058588</v>
      </c>
      <c r="AN120" t="s">
        <v>400</v>
      </c>
      <c r="AO120">
        <v>12165.1</v>
      </c>
      <c r="AP120">
        <v>210.61769230769229</v>
      </c>
      <c r="AQ120">
        <v>938.28899999999999</v>
      </c>
      <c r="AR120">
        <f t="shared" si="164"/>
        <v>0.77553004212167864</v>
      </c>
      <c r="AS120">
        <v>-0.38717931741538342</v>
      </c>
      <c r="AT120" t="s">
        <v>932</v>
      </c>
      <c r="AU120">
        <v>10181.200000000001</v>
      </c>
      <c r="AV120">
        <v>793.46760000000006</v>
      </c>
      <c r="AW120">
        <v>1127.0999999999999</v>
      </c>
      <c r="AX120">
        <f t="shared" si="165"/>
        <v>0.29600958211338824</v>
      </c>
      <c r="AY120">
        <v>0.5</v>
      </c>
      <c r="AZ120">
        <f t="shared" si="166"/>
        <v>1513.18439965126</v>
      </c>
      <c r="BA120">
        <f t="shared" si="167"/>
        <v>14.987677910277659</v>
      </c>
      <c r="BB120">
        <f t="shared" si="168"/>
        <v>223.95854090063386</v>
      </c>
      <c r="BC120">
        <f t="shared" si="169"/>
        <v>1.016059723536434E-2</v>
      </c>
      <c r="BD120">
        <f t="shared" si="170"/>
        <v>-0.1675192973116848</v>
      </c>
      <c r="BE120">
        <f t="shared" si="171"/>
        <v>218.84700717582237</v>
      </c>
      <c r="BF120" t="s">
        <v>933</v>
      </c>
      <c r="BG120">
        <v>585.15</v>
      </c>
      <c r="BH120">
        <f t="shared" si="172"/>
        <v>585.15</v>
      </c>
      <c r="BI120">
        <f t="shared" si="173"/>
        <v>0.4808357732233165</v>
      </c>
      <c r="BJ120">
        <f t="shared" si="174"/>
        <v>0.61561472460559075</v>
      </c>
      <c r="BK120">
        <f t="shared" si="175"/>
        <v>-0.53466482036818341</v>
      </c>
      <c r="BL120">
        <f t="shared" si="176"/>
        <v>0.36403583266117007</v>
      </c>
      <c r="BM120">
        <f t="shared" si="177"/>
        <v>-0.25947292136443251</v>
      </c>
      <c r="BN120">
        <f t="shared" si="178"/>
        <v>0.45399075665214483</v>
      </c>
      <c r="BO120">
        <f t="shared" si="179"/>
        <v>0.54600924334785517</v>
      </c>
      <c r="BP120">
        <v>602</v>
      </c>
      <c r="BQ120">
        <v>300</v>
      </c>
      <c r="BR120">
        <v>300</v>
      </c>
      <c r="BS120">
        <v>300</v>
      </c>
      <c r="BT120">
        <v>10181.200000000001</v>
      </c>
      <c r="BU120">
        <v>1052.78</v>
      </c>
      <c r="BV120">
        <v>-6.9497500000000002E-3</v>
      </c>
      <c r="BW120">
        <v>-1.1599999999999999</v>
      </c>
      <c r="BX120" t="s">
        <v>403</v>
      </c>
      <c r="BY120" t="s">
        <v>403</v>
      </c>
      <c r="BZ120" t="s">
        <v>403</v>
      </c>
      <c r="CA120" t="s">
        <v>403</v>
      </c>
      <c r="CB120" t="s">
        <v>403</v>
      </c>
      <c r="CC120" t="s">
        <v>403</v>
      </c>
      <c r="CD120" t="s">
        <v>403</v>
      </c>
      <c r="CE120" t="s">
        <v>403</v>
      </c>
      <c r="CF120" t="s">
        <v>403</v>
      </c>
      <c r="CG120" t="s">
        <v>403</v>
      </c>
      <c r="CH120">
        <f t="shared" si="180"/>
        <v>1800</v>
      </c>
      <c r="CI120">
        <f t="shared" si="181"/>
        <v>1513.18439965126</v>
      </c>
      <c r="CJ120">
        <f t="shared" si="182"/>
        <v>0.84065799980625555</v>
      </c>
      <c r="CK120">
        <f t="shared" si="183"/>
        <v>0.19131599961251122</v>
      </c>
      <c r="CL120">
        <v>6</v>
      </c>
      <c r="CM120">
        <v>0.5</v>
      </c>
      <c r="CN120" t="s">
        <v>404</v>
      </c>
      <c r="CO120">
        <v>2</v>
      </c>
      <c r="CP120">
        <v>1657480737.5999999</v>
      </c>
      <c r="CQ120">
        <v>280.44400000000002</v>
      </c>
      <c r="CR120">
        <v>299.94799999999998</v>
      </c>
      <c r="CS120">
        <v>22.960100000000001</v>
      </c>
      <c r="CT120">
        <v>17.660900000000002</v>
      </c>
      <c r="CU120">
        <v>280.24</v>
      </c>
      <c r="CV120">
        <v>22.9512</v>
      </c>
      <c r="CW120">
        <v>500.06299999999999</v>
      </c>
      <c r="CX120">
        <v>99.319500000000005</v>
      </c>
      <c r="CY120">
        <v>9.9912200000000007E-2</v>
      </c>
      <c r="CZ120">
        <v>28.015999999999998</v>
      </c>
      <c r="DA120">
        <v>27.976900000000001</v>
      </c>
      <c r="DB120">
        <v>999.9</v>
      </c>
      <c r="DC120">
        <v>0</v>
      </c>
      <c r="DD120">
        <v>0</v>
      </c>
      <c r="DE120">
        <v>9993.75</v>
      </c>
      <c r="DF120">
        <v>0</v>
      </c>
      <c r="DG120">
        <v>1890.96</v>
      </c>
      <c r="DH120">
        <v>-19.503599999999999</v>
      </c>
      <c r="DI120">
        <v>287.03500000000003</v>
      </c>
      <c r="DJ120">
        <v>305.34100000000001</v>
      </c>
      <c r="DK120">
        <v>5.2991999999999999</v>
      </c>
      <c r="DL120">
        <v>299.94799999999998</v>
      </c>
      <c r="DM120">
        <v>17.660900000000002</v>
      </c>
      <c r="DN120">
        <v>2.2803900000000001</v>
      </c>
      <c r="DO120">
        <v>1.7540800000000001</v>
      </c>
      <c r="DP120">
        <v>19.538499999999999</v>
      </c>
      <c r="DQ120">
        <v>15.3834</v>
      </c>
      <c r="DR120">
        <v>1800</v>
      </c>
      <c r="DS120">
        <v>0.97800799999999999</v>
      </c>
      <c r="DT120">
        <v>2.1992299999999999E-2</v>
      </c>
      <c r="DU120">
        <v>0</v>
      </c>
      <c r="DV120">
        <v>792.80700000000002</v>
      </c>
      <c r="DW120">
        <v>5.0005300000000004</v>
      </c>
      <c r="DX120">
        <v>15295.1</v>
      </c>
      <c r="DY120">
        <v>16035.3</v>
      </c>
      <c r="DZ120">
        <v>47.936999999999998</v>
      </c>
      <c r="EA120">
        <v>49.625</v>
      </c>
      <c r="EB120">
        <v>48.5</v>
      </c>
      <c r="EC120">
        <v>49.5</v>
      </c>
      <c r="ED120">
        <v>49.375</v>
      </c>
      <c r="EE120">
        <v>1755.52</v>
      </c>
      <c r="EF120">
        <v>39.479999999999997</v>
      </c>
      <c r="EG120">
        <v>0</v>
      </c>
      <c r="EH120">
        <v>141.5</v>
      </c>
      <c r="EI120">
        <v>0</v>
      </c>
      <c r="EJ120">
        <v>793.46760000000006</v>
      </c>
      <c r="EK120">
        <v>-6.2560769150675366</v>
      </c>
      <c r="EL120">
        <v>-107.0461537207148</v>
      </c>
      <c r="EM120">
        <v>15307.388000000001</v>
      </c>
      <c r="EN120">
        <v>15</v>
      </c>
      <c r="EO120">
        <v>1657480681</v>
      </c>
      <c r="EP120" t="s">
        <v>934</v>
      </c>
      <c r="EQ120">
        <v>1657480676</v>
      </c>
      <c r="ER120">
        <v>1657480681</v>
      </c>
      <c r="ES120">
        <v>120</v>
      </c>
      <c r="ET120">
        <v>-9.8000000000000004E-2</v>
      </c>
      <c r="EU120">
        <v>3.0000000000000001E-3</v>
      </c>
      <c r="EV120">
        <v>0.188</v>
      </c>
      <c r="EW120">
        <v>2E-3</v>
      </c>
      <c r="EX120">
        <v>300</v>
      </c>
      <c r="EY120">
        <v>17</v>
      </c>
      <c r="EZ120">
        <v>0.14000000000000001</v>
      </c>
      <c r="FA120">
        <v>0.01</v>
      </c>
      <c r="FB120">
        <v>-19.56121219512195</v>
      </c>
      <c r="FC120">
        <v>-1.953240418119365E-2</v>
      </c>
      <c r="FD120">
        <v>3.2712026542959398E-2</v>
      </c>
      <c r="FE120">
        <v>1</v>
      </c>
      <c r="FF120">
        <v>5.3189982926829256</v>
      </c>
      <c r="FG120">
        <v>-9.9119163763059528E-2</v>
      </c>
      <c r="FH120">
        <v>1.0941836226698771E-2</v>
      </c>
      <c r="FI120">
        <v>1</v>
      </c>
      <c r="FJ120">
        <v>2</v>
      </c>
      <c r="FK120">
        <v>2</v>
      </c>
      <c r="FL120" t="s">
        <v>406</v>
      </c>
      <c r="FM120">
        <v>3.1181000000000001</v>
      </c>
      <c r="FN120">
        <v>2.7381899999999999</v>
      </c>
      <c r="FO120">
        <v>6.7087300000000002E-2</v>
      </c>
      <c r="FP120">
        <v>7.1033100000000002E-2</v>
      </c>
      <c r="FQ120">
        <v>0.10431799999999999</v>
      </c>
      <c r="FR120">
        <v>8.6560300000000007E-2</v>
      </c>
      <c r="FS120">
        <v>22359.3</v>
      </c>
      <c r="FT120">
        <v>23094.6</v>
      </c>
      <c r="FU120">
        <v>23824.2</v>
      </c>
      <c r="FV120">
        <v>25168.1</v>
      </c>
      <c r="FW120">
        <v>30758.400000000001</v>
      </c>
      <c r="FX120">
        <v>32254.799999999999</v>
      </c>
      <c r="FY120">
        <v>37980.6</v>
      </c>
      <c r="FZ120">
        <v>39168</v>
      </c>
      <c r="GA120">
        <v>2.1558700000000002</v>
      </c>
      <c r="GB120">
        <v>1.76658</v>
      </c>
      <c r="GC120">
        <v>-3.6396100000000001E-2</v>
      </c>
      <c r="GD120">
        <v>0</v>
      </c>
      <c r="GE120">
        <v>28.570900000000002</v>
      </c>
      <c r="GF120">
        <v>999.9</v>
      </c>
      <c r="GG120">
        <v>40.799999999999997</v>
      </c>
      <c r="GH120">
        <v>40.799999999999997</v>
      </c>
      <c r="GI120">
        <v>31.779</v>
      </c>
      <c r="GJ120">
        <v>61.835299999999997</v>
      </c>
      <c r="GK120">
        <v>26.1418</v>
      </c>
      <c r="GL120">
        <v>1</v>
      </c>
      <c r="GM120">
        <v>0.48426799999999998</v>
      </c>
      <c r="GN120">
        <v>3.8382499999999999</v>
      </c>
      <c r="GO120">
        <v>20.3307</v>
      </c>
      <c r="GP120">
        <v>5.2526299999999999</v>
      </c>
      <c r="GQ120">
        <v>12.0099</v>
      </c>
      <c r="GR120">
        <v>4.9794999999999998</v>
      </c>
      <c r="GS120">
        <v>3.2930000000000001</v>
      </c>
      <c r="GT120">
        <v>9999</v>
      </c>
      <c r="GU120">
        <v>9999</v>
      </c>
      <c r="GV120">
        <v>9999</v>
      </c>
      <c r="GW120">
        <v>999.9</v>
      </c>
      <c r="GX120">
        <v>1.8758600000000001</v>
      </c>
      <c r="GY120">
        <v>1.87683</v>
      </c>
      <c r="GZ120">
        <v>1.883</v>
      </c>
      <c r="HA120">
        <v>1.8861399999999999</v>
      </c>
      <c r="HB120">
        <v>1.8769800000000001</v>
      </c>
      <c r="HC120">
        <v>1.8834900000000001</v>
      </c>
      <c r="HD120">
        <v>1.8823799999999999</v>
      </c>
      <c r="HE120">
        <v>1.88584</v>
      </c>
      <c r="HF120">
        <v>5</v>
      </c>
      <c r="HG120">
        <v>0</v>
      </c>
      <c r="HH120">
        <v>0</v>
      </c>
      <c r="HI120">
        <v>0</v>
      </c>
      <c r="HJ120" t="s">
        <v>407</v>
      </c>
      <c r="HK120" t="s">
        <v>408</v>
      </c>
      <c r="HL120" t="s">
        <v>409</v>
      </c>
      <c r="HM120" t="s">
        <v>409</v>
      </c>
      <c r="HN120" t="s">
        <v>409</v>
      </c>
      <c r="HO120" t="s">
        <v>409</v>
      </c>
      <c r="HP120">
        <v>0</v>
      </c>
      <c r="HQ120">
        <v>100</v>
      </c>
      <c r="HR120">
        <v>100</v>
      </c>
      <c r="HS120">
        <v>0.20399999999999999</v>
      </c>
      <c r="HT120">
        <v>8.8999999999999999E-3</v>
      </c>
      <c r="HU120">
        <v>0.52751418964091457</v>
      </c>
      <c r="HV120">
        <v>-1.525366800250961E-3</v>
      </c>
      <c r="HW120">
        <v>1.461931187239696E-6</v>
      </c>
      <c r="HX120">
        <v>-4.9129200544651127E-10</v>
      </c>
      <c r="HY120">
        <v>-4.0579252376275042E-2</v>
      </c>
      <c r="HZ120">
        <v>1.0304401366260089E-2</v>
      </c>
      <c r="IA120">
        <v>-7.4986175083245816E-4</v>
      </c>
      <c r="IB120">
        <v>1.7208249193675381E-5</v>
      </c>
      <c r="IC120">
        <v>3</v>
      </c>
      <c r="ID120">
        <v>2175</v>
      </c>
      <c r="IE120">
        <v>1</v>
      </c>
      <c r="IF120">
        <v>24</v>
      </c>
      <c r="IG120">
        <v>1</v>
      </c>
      <c r="IH120">
        <v>0.9</v>
      </c>
      <c r="II120">
        <v>0.79711900000000002</v>
      </c>
      <c r="IJ120">
        <v>2.6989700000000001</v>
      </c>
      <c r="IK120">
        <v>1.6015600000000001</v>
      </c>
      <c r="IL120">
        <v>2.34375</v>
      </c>
      <c r="IM120">
        <v>1.5502899999999999</v>
      </c>
      <c r="IN120">
        <v>2.4389599999999998</v>
      </c>
      <c r="IO120">
        <v>42.6706</v>
      </c>
      <c r="IP120">
        <v>16.0321</v>
      </c>
      <c r="IQ120">
        <v>18</v>
      </c>
      <c r="IR120">
        <v>602.85699999999997</v>
      </c>
      <c r="IS120">
        <v>389.04399999999998</v>
      </c>
      <c r="IT120">
        <v>24.2607</v>
      </c>
      <c r="IU120">
        <v>33.263800000000003</v>
      </c>
      <c r="IV120">
        <v>30.000499999999999</v>
      </c>
      <c r="IW120">
        <v>33.118600000000001</v>
      </c>
      <c r="IX120">
        <v>33.113</v>
      </c>
      <c r="IY120">
        <v>15.921099999999999</v>
      </c>
      <c r="IZ120">
        <v>50.380800000000001</v>
      </c>
      <c r="JA120">
        <v>0</v>
      </c>
      <c r="JB120">
        <v>24.239699999999999</v>
      </c>
      <c r="JC120">
        <v>300</v>
      </c>
      <c r="JD120">
        <v>17.7303</v>
      </c>
      <c r="JE120">
        <v>99.059200000000004</v>
      </c>
      <c r="JF120">
        <v>99.120999999999995</v>
      </c>
    </row>
    <row r="121" spans="1:266" x14ac:dyDescent="0.25">
      <c r="A121">
        <v>105</v>
      </c>
      <c r="B121">
        <v>1657480858.5999999</v>
      </c>
      <c r="C121">
        <v>18773.099999904629</v>
      </c>
      <c r="D121" t="s">
        <v>935</v>
      </c>
      <c r="E121" t="s">
        <v>936</v>
      </c>
      <c r="F121" t="s">
        <v>396</v>
      </c>
      <c r="G121" t="s">
        <v>397</v>
      </c>
      <c r="H121" t="s">
        <v>494</v>
      </c>
      <c r="I121" t="s">
        <v>494</v>
      </c>
      <c r="J121" t="s">
        <v>583</v>
      </c>
      <c r="K121">
        <v>1657480858.5999999</v>
      </c>
      <c r="L121">
        <f t="shared" si="138"/>
        <v>4.3276795789374163E-3</v>
      </c>
      <c r="M121">
        <f t="shared" si="139"/>
        <v>4.3276795789374161</v>
      </c>
      <c r="N121">
        <f t="shared" si="140"/>
        <v>8.6356971895683081</v>
      </c>
      <c r="O121">
        <f t="shared" si="141"/>
        <v>188.71700000000001</v>
      </c>
      <c r="P121">
        <f t="shared" si="142"/>
        <v>135.32546535269628</v>
      </c>
      <c r="Q121">
        <f t="shared" si="143"/>
        <v>13.454148095113187</v>
      </c>
      <c r="R121">
        <f t="shared" si="144"/>
        <v>18.762370108597501</v>
      </c>
      <c r="S121">
        <f t="shared" si="145"/>
        <v>0.29310705251915892</v>
      </c>
      <c r="T121">
        <f t="shared" si="146"/>
        <v>2.9211181602174117</v>
      </c>
      <c r="U121">
        <f t="shared" si="147"/>
        <v>0.2776931789517012</v>
      </c>
      <c r="V121">
        <f t="shared" si="148"/>
        <v>0.17487553469391659</v>
      </c>
      <c r="W121">
        <f t="shared" si="149"/>
        <v>344.35099930212812</v>
      </c>
      <c r="X121">
        <f t="shared" si="150"/>
        <v>28.884139644347695</v>
      </c>
      <c r="Y121">
        <f t="shared" si="151"/>
        <v>27.978899999999999</v>
      </c>
      <c r="Z121">
        <f t="shared" si="152"/>
        <v>3.7901743123186851</v>
      </c>
      <c r="AA121">
        <f t="shared" si="153"/>
        <v>60.376300915347102</v>
      </c>
      <c r="AB121">
        <f t="shared" si="154"/>
        <v>2.2881268942455</v>
      </c>
      <c r="AC121">
        <f t="shared" si="155"/>
        <v>3.7897765506595968</v>
      </c>
      <c r="AD121">
        <f t="shared" si="156"/>
        <v>1.5020474180731851</v>
      </c>
      <c r="AE121">
        <f t="shared" si="157"/>
        <v>-190.85066943114006</v>
      </c>
      <c r="AF121">
        <f t="shared" si="158"/>
        <v>-0.28346998005645285</v>
      </c>
      <c r="AG121">
        <f t="shared" si="159"/>
        <v>-2.1148200161532838E-2</v>
      </c>
      <c r="AH121">
        <f t="shared" si="160"/>
        <v>153.19571169077008</v>
      </c>
      <c r="AI121">
        <v>0</v>
      </c>
      <c r="AJ121">
        <v>0</v>
      </c>
      <c r="AK121">
        <f t="shared" si="161"/>
        <v>1</v>
      </c>
      <c r="AL121">
        <f t="shared" si="162"/>
        <v>0</v>
      </c>
      <c r="AM121">
        <f t="shared" si="163"/>
        <v>52448.289978481625</v>
      </c>
      <c r="AN121" t="s">
        <v>400</v>
      </c>
      <c r="AO121">
        <v>12165.1</v>
      </c>
      <c r="AP121">
        <v>210.61769230769229</v>
      </c>
      <c r="AQ121">
        <v>938.28899999999999</v>
      </c>
      <c r="AR121">
        <f t="shared" si="164"/>
        <v>0.77553004212167864</v>
      </c>
      <c r="AS121">
        <v>-0.38717931741538342</v>
      </c>
      <c r="AT121" t="s">
        <v>937</v>
      </c>
      <c r="AU121">
        <v>10178.4</v>
      </c>
      <c r="AV121">
        <v>762.46584615384609</v>
      </c>
      <c r="AW121">
        <v>1029.46</v>
      </c>
      <c r="AX121">
        <f t="shared" si="165"/>
        <v>0.25935359688200987</v>
      </c>
      <c r="AY121">
        <v>0.5</v>
      </c>
      <c r="AZ121">
        <f t="shared" si="166"/>
        <v>1513.1009996510641</v>
      </c>
      <c r="BA121">
        <f t="shared" si="167"/>
        <v>8.6356971895683081</v>
      </c>
      <c r="BB121">
        <f t="shared" si="168"/>
        <v>196.21409335263411</v>
      </c>
      <c r="BC121">
        <f t="shared" si="169"/>
        <v>5.9631686906984095E-3</v>
      </c>
      <c r="BD121">
        <f t="shared" si="170"/>
        <v>-8.8561964525090867E-2</v>
      </c>
      <c r="BE121">
        <f t="shared" si="171"/>
        <v>214.88959000822371</v>
      </c>
      <c r="BF121" t="s">
        <v>938</v>
      </c>
      <c r="BG121">
        <v>570.47</v>
      </c>
      <c r="BH121">
        <f t="shared" si="172"/>
        <v>570.47</v>
      </c>
      <c r="BI121">
        <f t="shared" si="173"/>
        <v>0.44585510850348731</v>
      </c>
      <c r="BJ121">
        <f t="shared" si="174"/>
        <v>0.58169928287360062</v>
      </c>
      <c r="BK121">
        <f t="shared" si="175"/>
        <v>-0.24786919653416506</v>
      </c>
      <c r="BL121">
        <f t="shared" si="176"/>
        <v>0.32606296882559349</v>
      </c>
      <c r="BM121">
        <f t="shared" si="177"/>
        <v>-0.12529145925669954</v>
      </c>
      <c r="BN121">
        <f t="shared" si="178"/>
        <v>0.43522210414385659</v>
      </c>
      <c r="BO121">
        <f t="shared" si="179"/>
        <v>0.56477789585614335</v>
      </c>
      <c r="BP121">
        <v>604</v>
      </c>
      <c r="BQ121">
        <v>300</v>
      </c>
      <c r="BR121">
        <v>300</v>
      </c>
      <c r="BS121">
        <v>300</v>
      </c>
      <c r="BT121">
        <v>10178.4</v>
      </c>
      <c r="BU121">
        <v>972.24</v>
      </c>
      <c r="BV121">
        <v>-6.9475400000000003E-3</v>
      </c>
      <c r="BW121">
        <v>-1.57</v>
      </c>
      <c r="BX121" t="s">
        <v>403</v>
      </c>
      <c r="BY121" t="s">
        <v>403</v>
      </c>
      <c r="BZ121" t="s">
        <v>403</v>
      </c>
      <c r="CA121" t="s">
        <v>403</v>
      </c>
      <c r="CB121" t="s">
        <v>403</v>
      </c>
      <c r="CC121" t="s">
        <v>403</v>
      </c>
      <c r="CD121" t="s">
        <v>403</v>
      </c>
      <c r="CE121" t="s">
        <v>403</v>
      </c>
      <c r="CF121" t="s">
        <v>403</v>
      </c>
      <c r="CG121" t="s">
        <v>403</v>
      </c>
      <c r="CH121">
        <f t="shared" si="180"/>
        <v>1799.9</v>
      </c>
      <c r="CI121">
        <f t="shared" si="181"/>
        <v>1513.1009996510641</v>
      </c>
      <c r="CJ121">
        <f t="shared" si="182"/>
        <v>0.84065836971557528</v>
      </c>
      <c r="CK121">
        <f t="shared" si="183"/>
        <v>0.19131673943115068</v>
      </c>
      <c r="CL121">
        <v>6</v>
      </c>
      <c r="CM121">
        <v>0.5</v>
      </c>
      <c r="CN121" t="s">
        <v>404</v>
      </c>
      <c r="CO121">
        <v>2</v>
      </c>
      <c r="CP121">
        <v>1657480858.5999999</v>
      </c>
      <c r="CQ121">
        <v>188.71700000000001</v>
      </c>
      <c r="CR121">
        <v>200.059</v>
      </c>
      <c r="CS121">
        <v>23.014600000000002</v>
      </c>
      <c r="CT121">
        <v>17.941299999999998</v>
      </c>
      <c r="CU121">
        <v>188.45</v>
      </c>
      <c r="CV121">
        <v>23.004999999999999</v>
      </c>
      <c r="CW121">
        <v>500.03899999999999</v>
      </c>
      <c r="CX121">
        <v>99.3215</v>
      </c>
      <c r="CY121">
        <v>9.9167500000000006E-2</v>
      </c>
      <c r="CZ121">
        <v>27.9771</v>
      </c>
      <c r="DA121">
        <v>27.978899999999999</v>
      </c>
      <c r="DB121">
        <v>999.9</v>
      </c>
      <c r="DC121">
        <v>0</v>
      </c>
      <c r="DD121">
        <v>0</v>
      </c>
      <c r="DE121">
        <v>10020</v>
      </c>
      <c r="DF121">
        <v>0</v>
      </c>
      <c r="DG121">
        <v>1888.53</v>
      </c>
      <c r="DH121">
        <v>-11.342000000000001</v>
      </c>
      <c r="DI121">
        <v>193.16200000000001</v>
      </c>
      <c r="DJ121">
        <v>203.71299999999999</v>
      </c>
      <c r="DK121">
        <v>5.0732400000000002</v>
      </c>
      <c r="DL121">
        <v>200.059</v>
      </c>
      <c r="DM121">
        <v>17.941299999999998</v>
      </c>
      <c r="DN121">
        <v>2.2858399999999999</v>
      </c>
      <c r="DO121">
        <v>1.78196</v>
      </c>
      <c r="DP121">
        <v>19.577000000000002</v>
      </c>
      <c r="DQ121">
        <v>15.6294</v>
      </c>
      <c r="DR121">
        <v>1799.9</v>
      </c>
      <c r="DS121">
        <v>0.97799100000000005</v>
      </c>
      <c r="DT121">
        <v>2.20092E-2</v>
      </c>
      <c r="DU121">
        <v>0</v>
      </c>
      <c r="DV121">
        <v>761.91</v>
      </c>
      <c r="DW121">
        <v>5.0005300000000004</v>
      </c>
      <c r="DX121">
        <v>14739</v>
      </c>
      <c r="DY121">
        <v>16034.4</v>
      </c>
      <c r="DZ121">
        <v>48.311999999999998</v>
      </c>
      <c r="EA121">
        <v>49.936999999999998</v>
      </c>
      <c r="EB121">
        <v>48.875</v>
      </c>
      <c r="EC121">
        <v>49.811999999999998</v>
      </c>
      <c r="ED121">
        <v>49.686999999999998</v>
      </c>
      <c r="EE121">
        <v>1755.4</v>
      </c>
      <c r="EF121">
        <v>39.5</v>
      </c>
      <c r="EG121">
        <v>0</v>
      </c>
      <c r="EH121">
        <v>120.80000019073491</v>
      </c>
      <c r="EI121">
        <v>0</v>
      </c>
      <c r="EJ121">
        <v>762.46584615384609</v>
      </c>
      <c r="EK121">
        <v>-4.5519999966402462</v>
      </c>
      <c r="EL121">
        <v>-56.56068377316857</v>
      </c>
      <c r="EM121">
        <v>14747.74615384615</v>
      </c>
      <c r="EN121">
        <v>15</v>
      </c>
      <c r="EO121">
        <v>1657480814.5999999</v>
      </c>
      <c r="EP121" t="s">
        <v>939</v>
      </c>
      <c r="EQ121">
        <v>1657480802.0999999</v>
      </c>
      <c r="ER121">
        <v>1657480814.5999999</v>
      </c>
      <c r="ES121">
        <v>121</v>
      </c>
      <c r="ET121">
        <v>-2.1999999999999999E-2</v>
      </c>
      <c r="EU121">
        <v>0</v>
      </c>
      <c r="EV121">
        <v>0.255</v>
      </c>
      <c r="EW121">
        <v>3.0000000000000001E-3</v>
      </c>
      <c r="EX121">
        <v>200</v>
      </c>
      <c r="EY121">
        <v>18</v>
      </c>
      <c r="EZ121">
        <v>0.21</v>
      </c>
      <c r="FA121">
        <v>0.02</v>
      </c>
      <c r="FB121">
        <v>-11.31223414634146</v>
      </c>
      <c r="FC121">
        <v>-0.26737630662020179</v>
      </c>
      <c r="FD121">
        <v>4.0485761482376169E-2</v>
      </c>
      <c r="FE121">
        <v>1</v>
      </c>
      <c r="FF121">
        <v>5.0254639024390242</v>
      </c>
      <c r="FG121">
        <v>-5.1348501742168963E-2</v>
      </c>
      <c r="FH121">
        <v>2.6419403888887048E-2</v>
      </c>
      <c r="FI121">
        <v>1</v>
      </c>
      <c r="FJ121">
        <v>2</v>
      </c>
      <c r="FK121">
        <v>2</v>
      </c>
      <c r="FL121" t="s">
        <v>406</v>
      </c>
      <c r="FM121">
        <v>3.1179700000000001</v>
      </c>
      <c r="FN121">
        <v>2.73767</v>
      </c>
      <c r="FO121">
        <v>4.7665300000000001E-2</v>
      </c>
      <c r="FP121">
        <v>5.0353500000000002E-2</v>
      </c>
      <c r="FQ121">
        <v>0.104503</v>
      </c>
      <c r="FR121">
        <v>8.7570700000000001E-2</v>
      </c>
      <c r="FS121">
        <v>22824.6</v>
      </c>
      <c r="FT121">
        <v>23609.4</v>
      </c>
      <c r="FU121">
        <v>23824.3</v>
      </c>
      <c r="FV121">
        <v>25169</v>
      </c>
      <c r="FW121">
        <v>30752.1</v>
      </c>
      <c r="FX121">
        <v>32220</v>
      </c>
      <c r="FY121">
        <v>37980.6</v>
      </c>
      <c r="FZ121">
        <v>39168.9</v>
      </c>
      <c r="GA121">
        <v>2.1555800000000001</v>
      </c>
      <c r="GB121">
        <v>1.7683</v>
      </c>
      <c r="GC121">
        <v>-3.7729699999999998E-2</v>
      </c>
      <c r="GD121">
        <v>0</v>
      </c>
      <c r="GE121">
        <v>28.5946</v>
      </c>
      <c r="GF121">
        <v>999.9</v>
      </c>
      <c r="GG121">
        <v>40.6</v>
      </c>
      <c r="GH121">
        <v>40.799999999999997</v>
      </c>
      <c r="GI121">
        <v>31.6251</v>
      </c>
      <c r="GJ121">
        <v>61.975299999999997</v>
      </c>
      <c r="GK121">
        <v>26.3902</v>
      </c>
      <c r="GL121">
        <v>1</v>
      </c>
      <c r="GM121">
        <v>0.48740299999999998</v>
      </c>
      <c r="GN121">
        <v>3.51586</v>
      </c>
      <c r="GO121">
        <v>20.333400000000001</v>
      </c>
      <c r="GP121">
        <v>5.2496400000000003</v>
      </c>
      <c r="GQ121">
        <v>12.0099</v>
      </c>
      <c r="GR121">
        <v>4.97865</v>
      </c>
      <c r="GS121">
        <v>3.2923300000000002</v>
      </c>
      <c r="GT121">
        <v>9999</v>
      </c>
      <c r="GU121">
        <v>9999</v>
      </c>
      <c r="GV121">
        <v>9999</v>
      </c>
      <c r="GW121">
        <v>999.9</v>
      </c>
      <c r="GX121">
        <v>1.8758900000000001</v>
      </c>
      <c r="GY121">
        <v>1.87683</v>
      </c>
      <c r="GZ121">
        <v>1.8829800000000001</v>
      </c>
      <c r="HA121">
        <v>1.8861399999999999</v>
      </c>
      <c r="HB121">
        <v>1.8769800000000001</v>
      </c>
      <c r="HC121">
        <v>1.88348</v>
      </c>
      <c r="HD121">
        <v>1.8824000000000001</v>
      </c>
      <c r="HE121">
        <v>1.8858299999999999</v>
      </c>
      <c r="HF121">
        <v>5</v>
      </c>
      <c r="HG121">
        <v>0</v>
      </c>
      <c r="HH121">
        <v>0</v>
      </c>
      <c r="HI121">
        <v>0</v>
      </c>
      <c r="HJ121" t="s">
        <v>407</v>
      </c>
      <c r="HK121" t="s">
        <v>408</v>
      </c>
      <c r="HL121" t="s">
        <v>409</v>
      </c>
      <c r="HM121" t="s">
        <v>409</v>
      </c>
      <c r="HN121" t="s">
        <v>409</v>
      </c>
      <c r="HO121" t="s">
        <v>409</v>
      </c>
      <c r="HP121">
        <v>0</v>
      </c>
      <c r="HQ121">
        <v>100</v>
      </c>
      <c r="HR121">
        <v>100</v>
      </c>
      <c r="HS121">
        <v>0.26700000000000002</v>
      </c>
      <c r="HT121">
        <v>9.5999999999999992E-3</v>
      </c>
      <c r="HU121">
        <v>0.50524528302048743</v>
      </c>
      <c r="HV121">
        <v>-1.525366800250961E-3</v>
      </c>
      <c r="HW121">
        <v>1.461931187239696E-6</v>
      </c>
      <c r="HX121">
        <v>-4.9129200544651127E-10</v>
      </c>
      <c r="HY121">
        <v>-4.0122113590002027E-2</v>
      </c>
      <c r="HZ121">
        <v>1.0304401366260089E-2</v>
      </c>
      <c r="IA121">
        <v>-7.4986175083245816E-4</v>
      </c>
      <c r="IB121">
        <v>1.7208249193675381E-5</v>
      </c>
      <c r="IC121">
        <v>3</v>
      </c>
      <c r="ID121">
        <v>2175</v>
      </c>
      <c r="IE121">
        <v>1</v>
      </c>
      <c r="IF121">
        <v>24</v>
      </c>
      <c r="IG121">
        <v>0.9</v>
      </c>
      <c r="IH121">
        <v>0.7</v>
      </c>
      <c r="II121">
        <v>0.58227499999999999</v>
      </c>
      <c r="IJ121">
        <v>2.7063000000000001</v>
      </c>
      <c r="IK121">
        <v>1.6015600000000001</v>
      </c>
      <c r="IL121">
        <v>2.34131</v>
      </c>
      <c r="IM121">
        <v>1.5502899999999999</v>
      </c>
      <c r="IN121">
        <v>2.4060100000000002</v>
      </c>
      <c r="IO121">
        <v>42.617100000000001</v>
      </c>
      <c r="IP121">
        <v>16.023299999999999</v>
      </c>
      <c r="IQ121">
        <v>18</v>
      </c>
      <c r="IR121">
        <v>602.25300000000004</v>
      </c>
      <c r="IS121">
        <v>389.822</v>
      </c>
      <c r="IT121">
        <v>23.659400000000002</v>
      </c>
      <c r="IU121">
        <v>33.24</v>
      </c>
      <c r="IV121">
        <v>29.9985</v>
      </c>
      <c r="IW121">
        <v>33.076099999999997</v>
      </c>
      <c r="IX121">
        <v>33.068199999999997</v>
      </c>
      <c r="IY121">
        <v>11.6289</v>
      </c>
      <c r="IZ121">
        <v>49.207700000000003</v>
      </c>
      <c r="JA121">
        <v>0</v>
      </c>
      <c r="JB121">
        <v>24.039300000000001</v>
      </c>
      <c r="JC121">
        <v>200</v>
      </c>
      <c r="JD121">
        <v>17.942499999999999</v>
      </c>
      <c r="JE121">
        <v>99.059399999999997</v>
      </c>
      <c r="JF121">
        <v>99.123900000000006</v>
      </c>
    </row>
    <row r="122" spans="1:266" x14ac:dyDescent="0.25">
      <c r="A122">
        <v>106</v>
      </c>
      <c r="B122">
        <v>1657480970.0999999</v>
      </c>
      <c r="C122">
        <v>18884.599999904629</v>
      </c>
      <c r="D122" t="s">
        <v>940</v>
      </c>
      <c r="E122" t="s">
        <v>941</v>
      </c>
      <c r="F122" t="s">
        <v>396</v>
      </c>
      <c r="G122" t="s">
        <v>397</v>
      </c>
      <c r="H122" t="s">
        <v>494</v>
      </c>
      <c r="I122" t="s">
        <v>494</v>
      </c>
      <c r="J122" t="s">
        <v>583</v>
      </c>
      <c r="K122">
        <v>1657480970.0999999</v>
      </c>
      <c r="L122">
        <f t="shared" si="138"/>
        <v>4.219226741680961E-3</v>
      </c>
      <c r="M122">
        <f t="shared" si="139"/>
        <v>4.219226741680961</v>
      </c>
      <c r="N122">
        <f t="shared" si="140"/>
        <v>5.4314990223323747</v>
      </c>
      <c r="O122">
        <f t="shared" si="141"/>
        <v>142.74100000000001</v>
      </c>
      <c r="P122">
        <f t="shared" si="142"/>
        <v>107.66648283255336</v>
      </c>
      <c r="Q122">
        <f t="shared" si="143"/>
        <v>10.704252864791799</v>
      </c>
      <c r="R122">
        <f t="shared" si="144"/>
        <v>14.191378021975</v>
      </c>
      <c r="S122">
        <f t="shared" si="145"/>
        <v>0.28445369626887063</v>
      </c>
      <c r="T122">
        <f t="shared" si="146"/>
        <v>2.9123333858791831</v>
      </c>
      <c r="U122">
        <f t="shared" si="147"/>
        <v>0.2698708159881984</v>
      </c>
      <c r="V122">
        <f t="shared" si="148"/>
        <v>0.16991715004435787</v>
      </c>
      <c r="W122">
        <f t="shared" si="149"/>
        <v>344.38709930220176</v>
      </c>
      <c r="X122">
        <f t="shared" si="150"/>
        <v>28.927232161298676</v>
      </c>
      <c r="Y122">
        <f t="shared" si="151"/>
        <v>27.991800000000001</v>
      </c>
      <c r="Z122">
        <f t="shared" si="152"/>
        <v>3.7930260035797172</v>
      </c>
      <c r="AA122">
        <f t="shared" si="153"/>
        <v>60.282836536913798</v>
      </c>
      <c r="AB122">
        <f t="shared" si="154"/>
        <v>2.2861837646724998</v>
      </c>
      <c r="AC122">
        <f t="shared" si="155"/>
        <v>3.792428983119549</v>
      </c>
      <c r="AD122">
        <f t="shared" si="156"/>
        <v>1.5068422389072174</v>
      </c>
      <c r="AE122">
        <f t="shared" si="157"/>
        <v>-186.06789930813039</v>
      </c>
      <c r="AF122">
        <f t="shared" si="158"/>
        <v>-0.42392623724882766</v>
      </c>
      <c r="AG122">
        <f t="shared" si="159"/>
        <v>-3.172623699854879E-2</v>
      </c>
      <c r="AH122">
        <f t="shared" si="160"/>
        <v>157.86354751982398</v>
      </c>
      <c r="AI122">
        <v>0</v>
      </c>
      <c r="AJ122">
        <v>0</v>
      </c>
      <c r="AK122">
        <f t="shared" si="161"/>
        <v>1</v>
      </c>
      <c r="AL122">
        <f t="shared" si="162"/>
        <v>0</v>
      </c>
      <c r="AM122">
        <f t="shared" si="163"/>
        <v>52194.237385947112</v>
      </c>
      <c r="AN122" t="s">
        <v>400</v>
      </c>
      <c r="AO122">
        <v>12165.1</v>
      </c>
      <c r="AP122">
        <v>210.61769230769229</v>
      </c>
      <c r="AQ122">
        <v>938.28899999999999</v>
      </c>
      <c r="AR122">
        <f t="shared" si="164"/>
        <v>0.77553004212167864</v>
      </c>
      <c r="AS122">
        <v>-0.38717931741538342</v>
      </c>
      <c r="AT122" t="s">
        <v>942</v>
      </c>
      <c r="AU122">
        <v>10175.9</v>
      </c>
      <c r="AV122">
        <v>753.34619230769226</v>
      </c>
      <c r="AW122">
        <v>988.98099999999999</v>
      </c>
      <c r="AX122">
        <f t="shared" si="165"/>
        <v>0.23826019680085642</v>
      </c>
      <c r="AY122">
        <v>0.5</v>
      </c>
      <c r="AZ122">
        <f t="shared" si="166"/>
        <v>1513.2605996511008</v>
      </c>
      <c r="BA122">
        <f t="shared" si="167"/>
        <v>5.4314990223323747</v>
      </c>
      <c r="BB122">
        <f t="shared" si="168"/>
        <v>180.27488414192663</v>
      </c>
      <c r="BC122">
        <f t="shared" si="169"/>
        <v>3.845126438294448E-3</v>
      </c>
      <c r="BD122">
        <f t="shared" si="170"/>
        <v>-5.1256798664483953E-2</v>
      </c>
      <c r="BE122">
        <f t="shared" si="171"/>
        <v>213.0691835427757</v>
      </c>
      <c r="BF122" t="s">
        <v>943</v>
      </c>
      <c r="BG122">
        <v>568.23</v>
      </c>
      <c r="BH122">
        <f t="shared" si="172"/>
        <v>568.23</v>
      </c>
      <c r="BI122">
        <f t="shared" si="173"/>
        <v>0.42543891136432344</v>
      </c>
      <c r="BJ122">
        <f t="shared" si="174"/>
        <v>0.56003386252749898</v>
      </c>
      <c r="BK122">
        <f t="shared" si="175"/>
        <v>-0.13698356208064122</v>
      </c>
      <c r="BL122">
        <f t="shared" si="176"/>
        <v>0.30273113514422723</v>
      </c>
      <c r="BM122">
        <f t="shared" si="177"/>
        <v>-6.9663321150811239E-2</v>
      </c>
      <c r="BN122">
        <f t="shared" si="178"/>
        <v>0.42241939357148245</v>
      </c>
      <c r="BO122">
        <f t="shared" si="179"/>
        <v>0.57758060642851761</v>
      </c>
      <c r="BP122">
        <v>606</v>
      </c>
      <c r="BQ122">
        <v>300</v>
      </c>
      <c r="BR122">
        <v>300</v>
      </c>
      <c r="BS122">
        <v>300</v>
      </c>
      <c r="BT122">
        <v>10175.9</v>
      </c>
      <c r="BU122">
        <v>938.44</v>
      </c>
      <c r="BV122">
        <v>-6.9457900000000003E-3</v>
      </c>
      <c r="BW122">
        <v>-0.8</v>
      </c>
      <c r="BX122" t="s">
        <v>403</v>
      </c>
      <c r="BY122" t="s">
        <v>403</v>
      </c>
      <c r="BZ122" t="s">
        <v>403</v>
      </c>
      <c r="CA122" t="s">
        <v>403</v>
      </c>
      <c r="CB122" t="s">
        <v>403</v>
      </c>
      <c r="CC122" t="s">
        <v>403</v>
      </c>
      <c r="CD122" t="s">
        <v>403</v>
      </c>
      <c r="CE122" t="s">
        <v>403</v>
      </c>
      <c r="CF122" t="s">
        <v>403</v>
      </c>
      <c r="CG122" t="s">
        <v>403</v>
      </c>
      <c r="CH122">
        <f t="shared" si="180"/>
        <v>1800.09</v>
      </c>
      <c r="CI122">
        <f t="shared" si="181"/>
        <v>1513.2605996511008</v>
      </c>
      <c r="CJ122">
        <f t="shared" si="182"/>
        <v>0.84065830022448929</v>
      </c>
      <c r="CK122">
        <f t="shared" si="183"/>
        <v>0.19131660044897852</v>
      </c>
      <c r="CL122">
        <v>6</v>
      </c>
      <c r="CM122">
        <v>0.5</v>
      </c>
      <c r="CN122" t="s">
        <v>404</v>
      </c>
      <c r="CO122">
        <v>2</v>
      </c>
      <c r="CP122">
        <v>1657480970.0999999</v>
      </c>
      <c r="CQ122">
        <v>142.74100000000001</v>
      </c>
      <c r="CR122">
        <v>149.98099999999999</v>
      </c>
      <c r="CS122">
        <v>22.995100000000001</v>
      </c>
      <c r="CT122">
        <v>18.0488</v>
      </c>
      <c r="CU122">
        <v>142.49600000000001</v>
      </c>
      <c r="CV122">
        <v>22.986000000000001</v>
      </c>
      <c r="CW122">
        <v>500.03500000000003</v>
      </c>
      <c r="CX122">
        <v>99.319800000000001</v>
      </c>
      <c r="CY122">
        <v>0.100675</v>
      </c>
      <c r="CZ122">
        <v>27.989100000000001</v>
      </c>
      <c r="DA122">
        <v>27.991800000000001</v>
      </c>
      <c r="DB122">
        <v>999.9</v>
      </c>
      <c r="DC122">
        <v>0</v>
      </c>
      <c r="DD122">
        <v>0</v>
      </c>
      <c r="DE122">
        <v>9970</v>
      </c>
      <c r="DF122">
        <v>0</v>
      </c>
      <c r="DG122">
        <v>1886.36</v>
      </c>
      <c r="DH122">
        <v>-7.2395899999999997</v>
      </c>
      <c r="DI122">
        <v>146.101</v>
      </c>
      <c r="DJ122">
        <v>152.738</v>
      </c>
      <c r="DK122">
        <v>4.9462900000000003</v>
      </c>
      <c r="DL122">
        <v>149.98099999999999</v>
      </c>
      <c r="DM122">
        <v>18.0488</v>
      </c>
      <c r="DN122">
        <v>2.2838699999999998</v>
      </c>
      <c r="DO122">
        <v>1.79261</v>
      </c>
      <c r="DP122">
        <v>19.563099999999999</v>
      </c>
      <c r="DQ122">
        <v>15.7225</v>
      </c>
      <c r="DR122">
        <v>1800.09</v>
      </c>
      <c r="DS122">
        <v>0.97799800000000003</v>
      </c>
      <c r="DT122">
        <v>2.2002000000000001E-2</v>
      </c>
      <c r="DU122">
        <v>0</v>
      </c>
      <c r="DV122">
        <v>753.06299999999999</v>
      </c>
      <c r="DW122">
        <v>5.0005300000000004</v>
      </c>
      <c r="DX122">
        <v>14588.5</v>
      </c>
      <c r="DY122">
        <v>16036</v>
      </c>
      <c r="DZ122">
        <v>48.625</v>
      </c>
      <c r="EA122">
        <v>50.25</v>
      </c>
      <c r="EB122">
        <v>49.25</v>
      </c>
      <c r="EC122">
        <v>50.061999999999998</v>
      </c>
      <c r="ED122">
        <v>50</v>
      </c>
      <c r="EE122">
        <v>1755.59</v>
      </c>
      <c r="EF122">
        <v>39.5</v>
      </c>
      <c r="EG122">
        <v>0</v>
      </c>
      <c r="EH122">
        <v>110.80000019073491</v>
      </c>
      <c r="EI122">
        <v>0</v>
      </c>
      <c r="EJ122">
        <v>753.34619230769226</v>
      </c>
      <c r="EK122">
        <v>-2.1585299260976671</v>
      </c>
      <c r="EL122">
        <v>-40.933333322462452</v>
      </c>
      <c r="EM122">
        <v>14593.70384615385</v>
      </c>
      <c r="EN122">
        <v>15</v>
      </c>
      <c r="EO122">
        <v>1657480933.0999999</v>
      </c>
      <c r="EP122" t="s">
        <v>944</v>
      </c>
      <c r="EQ122">
        <v>1657480923.5999999</v>
      </c>
      <c r="ER122">
        <v>1657480933.0999999</v>
      </c>
      <c r="ES122">
        <v>122</v>
      </c>
      <c r="ET122">
        <v>-7.0000000000000007E-2</v>
      </c>
      <c r="EU122">
        <v>0</v>
      </c>
      <c r="EV122">
        <v>0.23799999999999999</v>
      </c>
      <c r="EW122">
        <v>2E-3</v>
      </c>
      <c r="EX122">
        <v>150</v>
      </c>
      <c r="EY122">
        <v>18</v>
      </c>
      <c r="EZ122">
        <v>0.28000000000000003</v>
      </c>
      <c r="FA122">
        <v>0.02</v>
      </c>
      <c r="FB122">
        <v>-7.2852245</v>
      </c>
      <c r="FC122">
        <v>0.24115136960600661</v>
      </c>
      <c r="FD122">
        <v>4.260496631556001E-2</v>
      </c>
      <c r="FE122">
        <v>1</v>
      </c>
      <c r="FF122">
        <v>4.9815885</v>
      </c>
      <c r="FG122">
        <v>-8.3329756097570928E-2</v>
      </c>
      <c r="FH122">
        <v>3.027970455189407E-2</v>
      </c>
      <c r="FI122">
        <v>1</v>
      </c>
      <c r="FJ122">
        <v>2</v>
      </c>
      <c r="FK122">
        <v>2</v>
      </c>
      <c r="FL122" t="s">
        <v>406</v>
      </c>
      <c r="FM122">
        <v>3.1179899999999998</v>
      </c>
      <c r="FN122">
        <v>2.73874</v>
      </c>
      <c r="FO122">
        <v>3.6952499999999999E-2</v>
      </c>
      <c r="FP122">
        <v>3.882E-2</v>
      </c>
      <c r="FQ122">
        <v>0.104444</v>
      </c>
      <c r="FR122">
        <v>8.7953900000000002E-2</v>
      </c>
      <c r="FS122">
        <v>23081.5</v>
      </c>
      <c r="FT122">
        <v>23895.7</v>
      </c>
      <c r="FU122">
        <v>23824.9</v>
      </c>
      <c r="FV122">
        <v>25168.9</v>
      </c>
      <c r="FW122">
        <v>30755</v>
      </c>
      <c r="FX122">
        <v>32207</v>
      </c>
      <c r="FY122">
        <v>37981.599999999999</v>
      </c>
      <c r="FZ122">
        <v>39169.599999999999</v>
      </c>
      <c r="GA122">
        <v>2.1556000000000002</v>
      </c>
      <c r="GB122">
        <v>1.7687999999999999</v>
      </c>
      <c r="GC122">
        <v>-3.8132100000000002E-2</v>
      </c>
      <c r="GD122">
        <v>0</v>
      </c>
      <c r="GE122">
        <v>28.614000000000001</v>
      </c>
      <c r="GF122">
        <v>999.9</v>
      </c>
      <c r="GG122">
        <v>40.5</v>
      </c>
      <c r="GH122">
        <v>40.700000000000003</v>
      </c>
      <c r="GI122">
        <v>31.379200000000001</v>
      </c>
      <c r="GJ122">
        <v>61.935299999999998</v>
      </c>
      <c r="GK122">
        <v>26.350200000000001</v>
      </c>
      <c r="GL122">
        <v>1</v>
      </c>
      <c r="GM122">
        <v>0.48661599999999999</v>
      </c>
      <c r="GN122">
        <v>4.4003500000000004</v>
      </c>
      <c r="GO122">
        <v>20.316500000000001</v>
      </c>
      <c r="GP122">
        <v>5.2512800000000004</v>
      </c>
      <c r="GQ122">
        <v>12.0099</v>
      </c>
      <c r="GR122">
        <v>4.9794</v>
      </c>
      <c r="GS122">
        <v>3.2930000000000001</v>
      </c>
      <c r="GT122">
        <v>9999</v>
      </c>
      <c r="GU122">
        <v>9999</v>
      </c>
      <c r="GV122">
        <v>9999</v>
      </c>
      <c r="GW122">
        <v>999.9</v>
      </c>
      <c r="GX122">
        <v>1.87592</v>
      </c>
      <c r="GY122">
        <v>1.87683</v>
      </c>
      <c r="GZ122">
        <v>1.8829499999999999</v>
      </c>
      <c r="HA122">
        <v>1.8861399999999999</v>
      </c>
      <c r="HB122">
        <v>1.87697</v>
      </c>
      <c r="HC122">
        <v>1.88348</v>
      </c>
      <c r="HD122">
        <v>1.8823799999999999</v>
      </c>
      <c r="HE122">
        <v>1.8858299999999999</v>
      </c>
      <c r="HF122">
        <v>5</v>
      </c>
      <c r="HG122">
        <v>0</v>
      </c>
      <c r="HH122">
        <v>0</v>
      </c>
      <c r="HI122">
        <v>0</v>
      </c>
      <c r="HJ122" t="s">
        <v>407</v>
      </c>
      <c r="HK122" t="s">
        <v>408</v>
      </c>
      <c r="HL122" t="s">
        <v>409</v>
      </c>
      <c r="HM122" t="s">
        <v>409</v>
      </c>
      <c r="HN122" t="s">
        <v>409</v>
      </c>
      <c r="HO122" t="s">
        <v>409</v>
      </c>
      <c r="HP122">
        <v>0</v>
      </c>
      <c r="HQ122">
        <v>100</v>
      </c>
      <c r="HR122">
        <v>100</v>
      </c>
      <c r="HS122">
        <v>0.245</v>
      </c>
      <c r="HT122">
        <v>9.1000000000000004E-3</v>
      </c>
      <c r="HU122">
        <v>0.43485113561490379</v>
      </c>
      <c r="HV122">
        <v>-1.525366800250961E-3</v>
      </c>
      <c r="HW122">
        <v>1.461931187239696E-6</v>
      </c>
      <c r="HX122">
        <v>-4.9129200544651127E-10</v>
      </c>
      <c r="HY122">
        <v>-4.0527651238948692E-2</v>
      </c>
      <c r="HZ122">
        <v>1.0304401366260089E-2</v>
      </c>
      <c r="IA122">
        <v>-7.4986175083245816E-4</v>
      </c>
      <c r="IB122">
        <v>1.7208249193675381E-5</v>
      </c>
      <c r="IC122">
        <v>3</v>
      </c>
      <c r="ID122">
        <v>2175</v>
      </c>
      <c r="IE122">
        <v>1</v>
      </c>
      <c r="IF122">
        <v>24</v>
      </c>
      <c r="IG122">
        <v>0.8</v>
      </c>
      <c r="IH122">
        <v>0.6</v>
      </c>
      <c r="II122">
        <v>0.47119100000000003</v>
      </c>
      <c r="IJ122">
        <v>2.7111800000000001</v>
      </c>
      <c r="IK122">
        <v>1.6015600000000001</v>
      </c>
      <c r="IL122">
        <v>2.34375</v>
      </c>
      <c r="IM122">
        <v>1.5502899999999999</v>
      </c>
      <c r="IN122">
        <v>2.4243199999999998</v>
      </c>
      <c r="IO122">
        <v>42.590400000000002</v>
      </c>
      <c r="IP122">
        <v>15.997</v>
      </c>
      <c r="IQ122">
        <v>18</v>
      </c>
      <c r="IR122">
        <v>602.14499999999998</v>
      </c>
      <c r="IS122">
        <v>390.03800000000001</v>
      </c>
      <c r="IT122">
        <v>23.8888</v>
      </c>
      <c r="IU122">
        <v>33.249000000000002</v>
      </c>
      <c r="IV122">
        <v>29.9999</v>
      </c>
      <c r="IW122">
        <v>33.0625</v>
      </c>
      <c r="IX122">
        <v>33.053699999999999</v>
      </c>
      <c r="IY122">
        <v>9.4319000000000006</v>
      </c>
      <c r="IZ122">
        <v>48.4604</v>
      </c>
      <c r="JA122">
        <v>0</v>
      </c>
      <c r="JB122">
        <v>23.8934</v>
      </c>
      <c r="JC122">
        <v>150</v>
      </c>
      <c r="JD122">
        <v>17.986999999999998</v>
      </c>
      <c r="JE122">
        <v>99.061899999999994</v>
      </c>
      <c r="JF122">
        <v>99.124700000000004</v>
      </c>
    </row>
    <row r="123" spans="1:266" x14ac:dyDescent="0.25">
      <c r="A123">
        <v>107</v>
      </c>
      <c r="B123">
        <v>1657481094.5999999</v>
      </c>
      <c r="C123">
        <v>19009.099999904629</v>
      </c>
      <c r="D123" t="s">
        <v>945</v>
      </c>
      <c r="E123" t="s">
        <v>946</v>
      </c>
      <c r="F123" t="s">
        <v>396</v>
      </c>
      <c r="G123" t="s">
        <v>397</v>
      </c>
      <c r="H123" t="s">
        <v>494</v>
      </c>
      <c r="I123" t="s">
        <v>494</v>
      </c>
      <c r="J123" t="s">
        <v>583</v>
      </c>
      <c r="K123">
        <v>1657481094.5999999</v>
      </c>
      <c r="L123">
        <f t="shared" si="138"/>
        <v>4.2605010905076316E-3</v>
      </c>
      <c r="M123">
        <f t="shared" si="139"/>
        <v>4.2605010905076313</v>
      </c>
      <c r="N123">
        <f t="shared" si="140"/>
        <v>2.2360827375128927</v>
      </c>
      <c r="O123">
        <f t="shared" si="141"/>
        <v>96.823800000000006</v>
      </c>
      <c r="P123">
        <f t="shared" si="142"/>
        <v>81.569465406297795</v>
      </c>
      <c r="Q123">
        <f t="shared" si="143"/>
        <v>8.1095159357326523</v>
      </c>
      <c r="R123">
        <f t="shared" si="144"/>
        <v>9.6260793808949998</v>
      </c>
      <c r="S123">
        <f t="shared" si="145"/>
        <v>0.28720340047045467</v>
      </c>
      <c r="T123">
        <f t="shared" si="146"/>
        <v>2.9171292600209311</v>
      </c>
      <c r="U123">
        <f t="shared" si="147"/>
        <v>0.27236820444691412</v>
      </c>
      <c r="V123">
        <f t="shared" si="148"/>
        <v>0.17149912848341034</v>
      </c>
      <c r="W123">
        <f t="shared" si="149"/>
        <v>344.41499930243651</v>
      </c>
      <c r="X123">
        <f t="shared" si="150"/>
        <v>28.954367748606753</v>
      </c>
      <c r="Y123">
        <f t="shared" si="151"/>
        <v>28.0077</v>
      </c>
      <c r="Z123">
        <f t="shared" si="152"/>
        <v>3.7965434542571344</v>
      </c>
      <c r="AA123">
        <f t="shared" si="153"/>
        <v>60.219128500208129</v>
      </c>
      <c r="AB123">
        <f t="shared" si="154"/>
        <v>2.2889922358950003</v>
      </c>
      <c r="AC123">
        <f t="shared" si="155"/>
        <v>3.8011048862772716</v>
      </c>
      <c r="AD123">
        <f t="shared" si="156"/>
        <v>1.507551218362134</v>
      </c>
      <c r="AE123">
        <f t="shared" si="157"/>
        <v>-187.88809809138655</v>
      </c>
      <c r="AF123">
        <f t="shared" si="158"/>
        <v>3.2397264169249897</v>
      </c>
      <c r="AG123">
        <f t="shared" si="159"/>
        <v>0.24212591213366819</v>
      </c>
      <c r="AH123">
        <f t="shared" si="160"/>
        <v>160.00875354010859</v>
      </c>
      <c r="AI123">
        <v>0</v>
      </c>
      <c r="AJ123">
        <v>0</v>
      </c>
      <c r="AK123">
        <f t="shared" si="161"/>
        <v>1</v>
      </c>
      <c r="AL123">
        <f t="shared" si="162"/>
        <v>0</v>
      </c>
      <c r="AM123">
        <f t="shared" si="163"/>
        <v>52324.868240125892</v>
      </c>
      <c r="AN123" t="s">
        <v>400</v>
      </c>
      <c r="AO123">
        <v>12165.1</v>
      </c>
      <c r="AP123">
        <v>210.61769230769229</v>
      </c>
      <c r="AQ123">
        <v>938.28899999999999</v>
      </c>
      <c r="AR123">
        <f t="shared" si="164"/>
        <v>0.77553004212167864</v>
      </c>
      <c r="AS123">
        <v>-0.38717931741538342</v>
      </c>
      <c r="AT123" t="s">
        <v>947</v>
      </c>
      <c r="AU123">
        <v>10173.200000000001</v>
      </c>
      <c r="AV123">
        <v>749.82726923076928</v>
      </c>
      <c r="AW123">
        <v>952.92700000000002</v>
      </c>
      <c r="AX123">
        <f t="shared" si="165"/>
        <v>0.21313251777862385</v>
      </c>
      <c r="AY123">
        <v>0.5</v>
      </c>
      <c r="AZ123">
        <f t="shared" si="166"/>
        <v>1513.3862996512182</v>
      </c>
      <c r="BA123">
        <f t="shared" si="167"/>
        <v>2.2360827375128927</v>
      </c>
      <c r="BB123">
        <f t="shared" si="168"/>
        <v>161.27591620816952</v>
      </c>
      <c r="BC123">
        <f t="shared" si="169"/>
        <v>1.7333724083089988E-3</v>
      </c>
      <c r="BD123">
        <f t="shared" si="170"/>
        <v>-1.5361092717490463E-2</v>
      </c>
      <c r="BE123">
        <f t="shared" si="171"/>
        <v>211.34643676687671</v>
      </c>
      <c r="BF123" t="s">
        <v>948</v>
      </c>
      <c r="BG123">
        <v>575.85</v>
      </c>
      <c r="BH123">
        <f t="shared" si="172"/>
        <v>575.85</v>
      </c>
      <c r="BI123">
        <f t="shared" si="173"/>
        <v>0.39570397312700767</v>
      </c>
      <c r="BJ123">
        <f t="shared" si="174"/>
        <v>0.53861606719378463</v>
      </c>
      <c r="BK123">
        <f t="shared" si="175"/>
        <v>-4.0387485894178149E-2</v>
      </c>
      <c r="BL123">
        <f t="shared" si="176"/>
        <v>0.27360525951187048</v>
      </c>
      <c r="BM123">
        <f t="shared" si="177"/>
        <v>-2.011622534138675E-2</v>
      </c>
      <c r="BN123">
        <f t="shared" si="178"/>
        <v>0.41364468194352161</v>
      </c>
      <c r="BO123">
        <f t="shared" si="179"/>
        <v>0.58635531805647845</v>
      </c>
      <c r="BP123">
        <v>608</v>
      </c>
      <c r="BQ123">
        <v>300</v>
      </c>
      <c r="BR123">
        <v>300</v>
      </c>
      <c r="BS123">
        <v>300</v>
      </c>
      <c r="BT123">
        <v>10173.200000000001</v>
      </c>
      <c r="BU123">
        <v>907.73</v>
      </c>
      <c r="BV123">
        <v>-6.9437800000000001E-3</v>
      </c>
      <c r="BW123">
        <v>-1.49</v>
      </c>
      <c r="BX123" t="s">
        <v>403</v>
      </c>
      <c r="BY123" t="s">
        <v>403</v>
      </c>
      <c r="BZ123" t="s">
        <v>403</v>
      </c>
      <c r="CA123" t="s">
        <v>403</v>
      </c>
      <c r="CB123" t="s">
        <v>403</v>
      </c>
      <c r="CC123" t="s">
        <v>403</v>
      </c>
      <c r="CD123" t="s">
        <v>403</v>
      </c>
      <c r="CE123" t="s">
        <v>403</v>
      </c>
      <c r="CF123" t="s">
        <v>403</v>
      </c>
      <c r="CG123" t="s">
        <v>403</v>
      </c>
      <c r="CH123">
        <f t="shared" si="180"/>
        <v>1800.24</v>
      </c>
      <c r="CI123">
        <f t="shared" si="181"/>
        <v>1513.3862996512182</v>
      </c>
      <c r="CJ123">
        <f t="shared" si="182"/>
        <v>0.8406580787290685</v>
      </c>
      <c r="CK123">
        <f t="shared" si="183"/>
        <v>0.19131615745813699</v>
      </c>
      <c r="CL123">
        <v>6</v>
      </c>
      <c r="CM123">
        <v>0.5</v>
      </c>
      <c r="CN123" t="s">
        <v>404</v>
      </c>
      <c r="CO123">
        <v>2</v>
      </c>
      <c r="CP123">
        <v>1657481094.5999999</v>
      </c>
      <c r="CQ123">
        <v>96.823800000000006</v>
      </c>
      <c r="CR123">
        <v>100.002</v>
      </c>
      <c r="CS123">
        <v>23.023800000000001</v>
      </c>
      <c r="CT123">
        <v>18.0291</v>
      </c>
      <c r="CU123">
        <v>96.531000000000006</v>
      </c>
      <c r="CV123">
        <v>23.013400000000001</v>
      </c>
      <c r="CW123">
        <v>500.01900000000001</v>
      </c>
      <c r="CX123">
        <v>99.3185</v>
      </c>
      <c r="CY123">
        <v>0.100025</v>
      </c>
      <c r="CZ123">
        <v>28.028300000000002</v>
      </c>
      <c r="DA123">
        <v>28.0077</v>
      </c>
      <c r="DB123">
        <v>999.9</v>
      </c>
      <c r="DC123">
        <v>0</v>
      </c>
      <c r="DD123">
        <v>0</v>
      </c>
      <c r="DE123">
        <v>9997.5</v>
      </c>
      <c r="DF123">
        <v>0</v>
      </c>
      <c r="DG123">
        <v>1881.31</v>
      </c>
      <c r="DH123">
        <v>-3.1781000000000001</v>
      </c>
      <c r="DI123">
        <v>99.105599999999995</v>
      </c>
      <c r="DJ123">
        <v>101.83799999999999</v>
      </c>
      <c r="DK123">
        <v>4.9946799999999998</v>
      </c>
      <c r="DL123">
        <v>100.002</v>
      </c>
      <c r="DM123">
        <v>18.0291</v>
      </c>
      <c r="DN123">
        <v>2.2866900000000001</v>
      </c>
      <c r="DO123">
        <v>1.7906200000000001</v>
      </c>
      <c r="DP123">
        <v>19.582899999999999</v>
      </c>
      <c r="DQ123">
        <v>15.7052</v>
      </c>
      <c r="DR123">
        <v>1800.24</v>
      </c>
      <c r="DS123">
        <v>0.97800500000000001</v>
      </c>
      <c r="DT123">
        <v>2.1994900000000001E-2</v>
      </c>
      <c r="DU123">
        <v>0</v>
      </c>
      <c r="DV123">
        <v>749.86699999999996</v>
      </c>
      <c r="DW123">
        <v>5.0005300000000004</v>
      </c>
      <c r="DX123">
        <v>14545.5</v>
      </c>
      <c r="DY123">
        <v>16037.4</v>
      </c>
      <c r="DZ123">
        <v>49</v>
      </c>
      <c r="EA123">
        <v>50.686999999999998</v>
      </c>
      <c r="EB123">
        <v>49.625</v>
      </c>
      <c r="EC123">
        <v>50.436999999999998</v>
      </c>
      <c r="ED123">
        <v>50.311999999999998</v>
      </c>
      <c r="EE123">
        <v>1755.75</v>
      </c>
      <c r="EF123">
        <v>39.49</v>
      </c>
      <c r="EG123">
        <v>0</v>
      </c>
      <c r="EH123">
        <v>124</v>
      </c>
      <c r="EI123">
        <v>0</v>
      </c>
      <c r="EJ123">
        <v>749.82726923076928</v>
      </c>
      <c r="EK123">
        <v>-1.7622222297141259</v>
      </c>
      <c r="EL123">
        <v>186.04444473744141</v>
      </c>
      <c r="EM123">
        <v>14534.31538461538</v>
      </c>
      <c r="EN123">
        <v>15</v>
      </c>
      <c r="EO123">
        <v>1657481060.0999999</v>
      </c>
      <c r="EP123" t="s">
        <v>949</v>
      </c>
      <c r="EQ123">
        <v>1657481044.5999999</v>
      </c>
      <c r="ER123">
        <v>1657481060.0999999</v>
      </c>
      <c r="ES123">
        <v>123</v>
      </c>
      <c r="ET123">
        <v>-8.0000000000000002E-3</v>
      </c>
      <c r="EU123">
        <v>1E-3</v>
      </c>
      <c r="EV123">
        <v>0.28899999999999998</v>
      </c>
      <c r="EW123">
        <v>4.0000000000000001E-3</v>
      </c>
      <c r="EX123">
        <v>100</v>
      </c>
      <c r="EY123">
        <v>18</v>
      </c>
      <c r="EZ123">
        <v>0.54</v>
      </c>
      <c r="FA123">
        <v>0.02</v>
      </c>
      <c r="FB123">
        <v>-3.232263170731708</v>
      </c>
      <c r="FC123">
        <v>0.44617400696863763</v>
      </c>
      <c r="FD123">
        <v>5.4991970697238823E-2</v>
      </c>
      <c r="FE123">
        <v>1</v>
      </c>
      <c r="FF123">
        <v>5.0210417073170728</v>
      </c>
      <c r="FG123">
        <v>8.4334703832749366E-2</v>
      </c>
      <c r="FH123">
        <v>2.4299468517969651E-2</v>
      </c>
      <c r="FI123">
        <v>1</v>
      </c>
      <c r="FJ123">
        <v>2</v>
      </c>
      <c r="FK123">
        <v>2</v>
      </c>
      <c r="FL123" t="s">
        <v>406</v>
      </c>
      <c r="FM123">
        <v>3.1179800000000002</v>
      </c>
      <c r="FN123">
        <v>2.7383299999999999</v>
      </c>
      <c r="FO123">
        <v>2.55623E-2</v>
      </c>
      <c r="FP123">
        <v>2.6495100000000001E-2</v>
      </c>
      <c r="FQ123">
        <v>0.10453</v>
      </c>
      <c r="FR123">
        <v>8.7882299999999997E-2</v>
      </c>
      <c r="FS123">
        <v>23353.3</v>
      </c>
      <c r="FT123">
        <v>24201.599999999999</v>
      </c>
      <c r="FU123">
        <v>23824.1</v>
      </c>
      <c r="FV123">
        <v>25168.799999999999</v>
      </c>
      <c r="FW123">
        <v>30751.200000000001</v>
      </c>
      <c r="FX123">
        <v>32208.5</v>
      </c>
      <c r="FY123">
        <v>37980.5</v>
      </c>
      <c r="FZ123">
        <v>39168.400000000001</v>
      </c>
      <c r="GA123">
        <v>2.1553200000000001</v>
      </c>
      <c r="GB123">
        <v>1.7688200000000001</v>
      </c>
      <c r="GC123">
        <v>-3.6545099999999997E-2</v>
      </c>
      <c r="GD123">
        <v>0</v>
      </c>
      <c r="GE123">
        <v>28.604099999999999</v>
      </c>
      <c r="GF123">
        <v>999.9</v>
      </c>
      <c r="GG123">
        <v>40.299999999999997</v>
      </c>
      <c r="GH123">
        <v>40.6</v>
      </c>
      <c r="GI123">
        <v>31.059200000000001</v>
      </c>
      <c r="GJ123">
        <v>61.835299999999997</v>
      </c>
      <c r="GK123">
        <v>26.342099999999999</v>
      </c>
      <c r="GL123">
        <v>1</v>
      </c>
      <c r="GM123">
        <v>0.48757099999999998</v>
      </c>
      <c r="GN123">
        <v>4.4211900000000002</v>
      </c>
      <c r="GO123">
        <v>20.315100000000001</v>
      </c>
      <c r="GP123">
        <v>5.2482899999999999</v>
      </c>
      <c r="GQ123">
        <v>12.0101</v>
      </c>
      <c r="GR123">
        <v>4.9782000000000002</v>
      </c>
      <c r="GS123">
        <v>3.2923300000000002</v>
      </c>
      <c r="GT123">
        <v>9999</v>
      </c>
      <c r="GU123">
        <v>9999</v>
      </c>
      <c r="GV123">
        <v>9999</v>
      </c>
      <c r="GW123">
        <v>999.9</v>
      </c>
      <c r="GX123">
        <v>1.8758600000000001</v>
      </c>
      <c r="GY123">
        <v>1.87683</v>
      </c>
      <c r="GZ123">
        <v>1.8829499999999999</v>
      </c>
      <c r="HA123">
        <v>1.8861399999999999</v>
      </c>
      <c r="HB123">
        <v>1.87697</v>
      </c>
      <c r="HC123">
        <v>1.88351</v>
      </c>
      <c r="HD123">
        <v>1.88242</v>
      </c>
      <c r="HE123">
        <v>1.88585</v>
      </c>
      <c r="HF123">
        <v>5</v>
      </c>
      <c r="HG123">
        <v>0</v>
      </c>
      <c r="HH123">
        <v>0</v>
      </c>
      <c r="HI123">
        <v>0</v>
      </c>
      <c r="HJ123" t="s">
        <v>407</v>
      </c>
      <c r="HK123" t="s">
        <v>408</v>
      </c>
      <c r="HL123" t="s">
        <v>409</v>
      </c>
      <c r="HM123" t="s">
        <v>409</v>
      </c>
      <c r="HN123" t="s">
        <v>409</v>
      </c>
      <c r="HO123" t="s">
        <v>409</v>
      </c>
      <c r="HP123">
        <v>0</v>
      </c>
      <c r="HQ123">
        <v>100</v>
      </c>
      <c r="HR123">
        <v>100</v>
      </c>
      <c r="HS123">
        <v>0.29299999999999998</v>
      </c>
      <c r="HT123">
        <v>1.04E-2</v>
      </c>
      <c r="HU123">
        <v>0.4268522476498649</v>
      </c>
      <c r="HV123">
        <v>-1.525366800250961E-3</v>
      </c>
      <c r="HW123">
        <v>1.461931187239696E-6</v>
      </c>
      <c r="HX123">
        <v>-4.9129200544651127E-10</v>
      </c>
      <c r="HY123">
        <v>-3.9374970054251862E-2</v>
      </c>
      <c r="HZ123">
        <v>1.0304401366260089E-2</v>
      </c>
      <c r="IA123">
        <v>-7.4986175083245816E-4</v>
      </c>
      <c r="IB123">
        <v>1.7208249193675381E-5</v>
      </c>
      <c r="IC123">
        <v>3</v>
      </c>
      <c r="ID123">
        <v>2175</v>
      </c>
      <c r="IE123">
        <v>1</v>
      </c>
      <c r="IF123">
        <v>24</v>
      </c>
      <c r="IG123">
        <v>0.8</v>
      </c>
      <c r="IH123">
        <v>0.6</v>
      </c>
      <c r="II123">
        <v>0.36010700000000001</v>
      </c>
      <c r="IJ123">
        <v>2.7294900000000002</v>
      </c>
      <c r="IK123">
        <v>1.6015600000000001</v>
      </c>
      <c r="IL123">
        <v>2.34253</v>
      </c>
      <c r="IM123">
        <v>1.5502899999999999</v>
      </c>
      <c r="IN123">
        <v>2.35107</v>
      </c>
      <c r="IO123">
        <v>42.617100000000001</v>
      </c>
      <c r="IP123">
        <v>15.962</v>
      </c>
      <c r="IQ123">
        <v>18</v>
      </c>
      <c r="IR123">
        <v>601.976</v>
      </c>
      <c r="IS123">
        <v>390.07</v>
      </c>
      <c r="IT123">
        <v>23.955400000000001</v>
      </c>
      <c r="IU123">
        <v>33.263800000000003</v>
      </c>
      <c r="IV123">
        <v>30.000299999999999</v>
      </c>
      <c r="IW123">
        <v>33.065399999999997</v>
      </c>
      <c r="IX123">
        <v>33.056399999999996</v>
      </c>
      <c r="IY123">
        <v>7.1866899999999996</v>
      </c>
      <c r="IZ123">
        <v>48.194800000000001</v>
      </c>
      <c r="JA123">
        <v>0</v>
      </c>
      <c r="JB123">
        <v>23.942499999999999</v>
      </c>
      <c r="JC123">
        <v>100</v>
      </c>
      <c r="JD123">
        <v>17.992999999999999</v>
      </c>
      <c r="JE123">
        <v>99.058899999999994</v>
      </c>
      <c r="JF123">
        <v>99.122799999999998</v>
      </c>
    </row>
    <row r="124" spans="1:266" x14ac:dyDescent="0.25">
      <c r="A124">
        <v>108</v>
      </c>
      <c r="B124">
        <v>1657481208.5999999</v>
      </c>
      <c r="C124">
        <v>19123.099999904629</v>
      </c>
      <c r="D124" t="s">
        <v>950</v>
      </c>
      <c r="E124" t="s">
        <v>951</v>
      </c>
      <c r="F124" t="s">
        <v>396</v>
      </c>
      <c r="G124" t="s">
        <v>397</v>
      </c>
      <c r="H124" t="s">
        <v>494</v>
      </c>
      <c r="I124" t="s">
        <v>494</v>
      </c>
      <c r="J124" t="s">
        <v>583</v>
      </c>
      <c r="K124">
        <v>1657481208.5999999</v>
      </c>
      <c r="L124">
        <f t="shared" si="138"/>
        <v>4.2881316567999388E-3</v>
      </c>
      <c r="M124">
        <f t="shared" si="139"/>
        <v>4.2881316567999388</v>
      </c>
      <c r="N124">
        <f t="shared" si="140"/>
        <v>0.66698931005977546</v>
      </c>
      <c r="O124">
        <f t="shared" si="141"/>
        <v>73.878500000000003</v>
      </c>
      <c r="P124">
        <f t="shared" si="142"/>
        <v>68.28647304759005</v>
      </c>
      <c r="Q124">
        <f t="shared" si="143"/>
        <v>6.7890804151134052</v>
      </c>
      <c r="R124">
        <f t="shared" si="144"/>
        <v>7.3450429501375005</v>
      </c>
      <c r="S124">
        <f t="shared" si="145"/>
        <v>0.29121684901099815</v>
      </c>
      <c r="T124">
        <f t="shared" si="146"/>
        <v>2.9154150083438917</v>
      </c>
      <c r="U124">
        <f t="shared" si="147"/>
        <v>0.27596749276933741</v>
      </c>
      <c r="V124">
        <f t="shared" si="148"/>
        <v>0.17378320581014123</v>
      </c>
      <c r="W124">
        <f t="shared" si="149"/>
        <v>344.39539930257445</v>
      </c>
      <c r="X124">
        <f t="shared" si="150"/>
        <v>28.94984383008055</v>
      </c>
      <c r="Y124">
        <f t="shared" si="151"/>
        <v>27.980699999999999</v>
      </c>
      <c r="Z124">
        <f t="shared" si="152"/>
        <v>3.790572110400424</v>
      </c>
      <c r="AA124">
        <f t="shared" si="153"/>
        <v>60.316122274539552</v>
      </c>
      <c r="AB124">
        <f t="shared" si="154"/>
        <v>2.2929864315124999</v>
      </c>
      <c r="AC124">
        <f t="shared" si="155"/>
        <v>3.8016144689732614</v>
      </c>
      <c r="AD124">
        <f t="shared" si="156"/>
        <v>1.497585678887924</v>
      </c>
      <c r="AE124">
        <f t="shared" si="157"/>
        <v>-189.1066060648773</v>
      </c>
      <c r="AF124">
        <f t="shared" si="158"/>
        <v>7.8430751110989601</v>
      </c>
      <c r="AG124">
        <f t="shared" si="159"/>
        <v>0.58643670166380568</v>
      </c>
      <c r="AH124">
        <f t="shared" si="160"/>
        <v>163.71830505045989</v>
      </c>
      <c r="AI124">
        <v>0</v>
      </c>
      <c r="AJ124">
        <v>0</v>
      </c>
      <c r="AK124">
        <f t="shared" si="161"/>
        <v>1</v>
      </c>
      <c r="AL124">
        <f t="shared" si="162"/>
        <v>0</v>
      </c>
      <c r="AM124">
        <f t="shared" si="163"/>
        <v>52275.364893955615</v>
      </c>
      <c r="AN124" t="s">
        <v>400</v>
      </c>
      <c r="AO124">
        <v>12165.1</v>
      </c>
      <c r="AP124">
        <v>210.61769230769229</v>
      </c>
      <c r="AQ124">
        <v>938.28899999999999</v>
      </c>
      <c r="AR124">
        <f t="shared" si="164"/>
        <v>0.77553004212167864</v>
      </c>
      <c r="AS124">
        <v>-0.38717931741538342</v>
      </c>
      <c r="AT124" t="s">
        <v>952</v>
      </c>
      <c r="AU124">
        <v>10170.799999999999</v>
      </c>
      <c r="AV124">
        <v>748.78846153846155</v>
      </c>
      <c r="AW124">
        <v>927.5</v>
      </c>
      <c r="AX124">
        <f t="shared" si="165"/>
        <v>0.19268090400165871</v>
      </c>
      <c r="AY124">
        <v>0.5</v>
      </c>
      <c r="AZ124">
        <f t="shared" si="166"/>
        <v>1513.3019996512871</v>
      </c>
      <c r="BA124">
        <f t="shared" si="167"/>
        <v>0.66698931005977546</v>
      </c>
      <c r="BB124">
        <f t="shared" si="168"/>
        <v>145.7921986601639</v>
      </c>
      <c r="BC124">
        <f t="shared" si="169"/>
        <v>6.9660162196182442E-4</v>
      </c>
      <c r="BD124">
        <f t="shared" si="170"/>
        <v>1.1632345013477076E-2</v>
      </c>
      <c r="BE124">
        <f t="shared" si="171"/>
        <v>210.06917815678506</v>
      </c>
      <c r="BF124" t="s">
        <v>953</v>
      </c>
      <c r="BG124">
        <v>571.66999999999996</v>
      </c>
      <c r="BH124">
        <f t="shared" si="172"/>
        <v>571.66999999999996</v>
      </c>
      <c r="BI124">
        <f t="shared" si="173"/>
        <v>0.3836442048517521</v>
      </c>
      <c r="BJ124">
        <f t="shared" si="174"/>
        <v>0.50223853655267525</v>
      </c>
      <c r="BK124">
        <f t="shared" si="175"/>
        <v>2.942837114279398E-2</v>
      </c>
      <c r="BL124">
        <f t="shared" si="176"/>
        <v>0.24928992743149556</v>
      </c>
      <c r="BM124">
        <f t="shared" si="177"/>
        <v>1.4826749228598229E-2</v>
      </c>
      <c r="BN124">
        <f t="shared" si="178"/>
        <v>0.38343900706103523</v>
      </c>
      <c r="BO124">
        <f t="shared" si="179"/>
        <v>0.61656099293896482</v>
      </c>
      <c r="BP124">
        <v>610</v>
      </c>
      <c r="BQ124">
        <v>300</v>
      </c>
      <c r="BR124">
        <v>300</v>
      </c>
      <c r="BS124">
        <v>300</v>
      </c>
      <c r="BT124">
        <v>10170.799999999999</v>
      </c>
      <c r="BU124">
        <v>889.28</v>
      </c>
      <c r="BV124">
        <v>-6.9420200000000001E-3</v>
      </c>
      <c r="BW124">
        <v>-0.28999999999999998</v>
      </c>
      <c r="BX124" t="s">
        <v>403</v>
      </c>
      <c r="BY124" t="s">
        <v>403</v>
      </c>
      <c r="BZ124" t="s">
        <v>403</v>
      </c>
      <c r="CA124" t="s">
        <v>403</v>
      </c>
      <c r="CB124" t="s">
        <v>403</v>
      </c>
      <c r="CC124" t="s">
        <v>403</v>
      </c>
      <c r="CD124" t="s">
        <v>403</v>
      </c>
      <c r="CE124" t="s">
        <v>403</v>
      </c>
      <c r="CF124" t="s">
        <v>403</v>
      </c>
      <c r="CG124" t="s">
        <v>403</v>
      </c>
      <c r="CH124">
        <f t="shared" si="180"/>
        <v>1800.14</v>
      </c>
      <c r="CI124">
        <f t="shared" si="181"/>
        <v>1513.3019996512871</v>
      </c>
      <c r="CJ124">
        <f t="shared" si="182"/>
        <v>0.84065794863248811</v>
      </c>
      <c r="CK124">
        <f t="shared" si="183"/>
        <v>0.1913158972649763</v>
      </c>
      <c r="CL124">
        <v>6</v>
      </c>
      <c r="CM124">
        <v>0.5</v>
      </c>
      <c r="CN124" t="s">
        <v>404</v>
      </c>
      <c r="CO124">
        <v>2</v>
      </c>
      <c r="CP124">
        <v>1657481208.5999999</v>
      </c>
      <c r="CQ124">
        <v>73.878500000000003</v>
      </c>
      <c r="CR124">
        <v>75.059100000000001</v>
      </c>
      <c r="CS124">
        <v>23.063500000000001</v>
      </c>
      <c r="CT124">
        <v>18.036200000000001</v>
      </c>
      <c r="CU124">
        <v>73.5946</v>
      </c>
      <c r="CV124">
        <v>23.056899999999999</v>
      </c>
      <c r="CW124">
        <v>499.97800000000001</v>
      </c>
      <c r="CX124">
        <v>99.320599999999999</v>
      </c>
      <c r="CY124">
        <v>9.9974999999999994E-2</v>
      </c>
      <c r="CZ124">
        <v>28.0306</v>
      </c>
      <c r="DA124">
        <v>27.980699999999999</v>
      </c>
      <c r="DB124">
        <v>999.9</v>
      </c>
      <c r="DC124">
        <v>0</v>
      </c>
      <c r="DD124">
        <v>0</v>
      </c>
      <c r="DE124">
        <v>9987.5</v>
      </c>
      <c r="DF124">
        <v>0</v>
      </c>
      <c r="DG124">
        <v>1876.43</v>
      </c>
      <c r="DH124">
        <v>-1.1805699999999999</v>
      </c>
      <c r="DI124">
        <v>75.622699999999995</v>
      </c>
      <c r="DJ124">
        <v>76.437799999999996</v>
      </c>
      <c r="DK124">
        <v>5.0273199999999996</v>
      </c>
      <c r="DL124">
        <v>75.059100000000001</v>
      </c>
      <c r="DM124">
        <v>18.036200000000001</v>
      </c>
      <c r="DN124">
        <v>2.29068</v>
      </c>
      <c r="DO124">
        <v>1.7913699999999999</v>
      </c>
      <c r="DP124">
        <v>19.611000000000001</v>
      </c>
      <c r="DQ124">
        <v>15.7117</v>
      </c>
      <c r="DR124">
        <v>1800.14</v>
      </c>
      <c r="DS124">
        <v>0.97800900000000002</v>
      </c>
      <c r="DT124">
        <v>2.1991299999999998E-2</v>
      </c>
      <c r="DU124">
        <v>0</v>
      </c>
      <c r="DV124">
        <v>748.34400000000005</v>
      </c>
      <c r="DW124">
        <v>5.0005300000000004</v>
      </c>
      <c r="DX124">
        <v>14544</v>
      </c>
      <c r="DY124">
        <v>16036.6</v>
      </c>
      <c r="DZ124">
        <v>49.375</v>
      </c>
      <c r="EA124">
        <v>51.061999999999998</v>
      </c>
      <c r="EB124">
        <v>49.936999999999998</v>
      </c>
      <c r="EC124">
        <v>50.875</v>
      </c>
      <c r="ED124">
        <v>50.686999999999998</v>
      </c>
      <c r="EE124">
        <v>1755.66</v>
      </c>
      <c r="EF124">
        <v>39.479999999999997</v>
      </c>
      <c r="EG124">
        <v>0</v>
      </c>
      <c r="EH124">
        <v>113.6000001430511</v>
      </c>
      <c r="EI124">
        <v>0</v>
      </c>
      <c r="EJ124">
        <v>748.78846153846155</v>
      </c>
      <c r="EK124">
        <v>-1.027692311604594</v>
      </c>
      <c r="EL124">
        <v>5.7914531537189822</v>
      </c>
      <c r="EM124">
        <v>14541.99230769231</v>
      </c>
      <c r="EN124">
        <v>15</v>
      </c>
      <c r="EO124">
        <v>1657481166.0999999</v>
      </c>
      <c r="EP124" t="s">
        <v>954</v>
      </c>
      <c r="EQ124">
        <v>1657481155.0999999</v>
      </c>
      <c r="ER124">
        <v>1657481166.0999999</v>
      </c>
      <c r="ES124">
        <v>124</v>
      </c>
      <c r="ET124">
        <v>-3.7999999999999999E-2</v>
      </c>
      <c r="EU124">
        <v>-4.0000000000000001E-3</v>
      </c>
      <c r="EV124">
        <v>0.28299999999999997</v>
      </c>
      <c r="EW124">
        <v>0</v>
      </c>
      <c r="EX124">
        <v>75</v>
      </c>
      <c r="EY124">
        <v>18</v>
      </c>
      <c r="EZ124">
        <v>0.43</v>
      </c>
      <c r="FA124">
        <v>0.02</v>
      </c>
      <c r="FB124">
        <v>-1.152084390243902</v>
      </c>
      <c r="FC124">
        <v>-1.856027874565323E-3</v>
      </c>
      <c r="FD124">
        <v>2.5122866957025279E-2</v>
      </c>
      <c r="FE124">
        <v>1</v>
      </c>
      <c r="FF124">
        <v>5.0338260975609757</v>
      </c>
      <c r="FG124">
        <v>9.0748432055746647E-2</v>
      </c>
      <c r="FH124">
        <v>2.0116657807805301E-2</v>
      </c>
      <c r="FI124">
        <v>1</v>
      </c>
      <c r="FJ124">
        <v>2</v>
      </c>
      <c r="FK124">
        <v>2</v>
      </c>
      <c r="FL124" t="s">
        <v>406</v>
      </c>
      <c r="FM124">
        <v>3.1179100000000002</v>
      </c>
      <c r="FN124">
        <v>2.7381899999999999</v>
      </c>
      <c r="FO124">
        <v>1.9649400000000001E-2</v>
      </c>
      <c r="FP124">
        <v>2.0066299999999999E-2</v>
      </c>
      <c r="FQ124">
        <v>0.104671</v>
      </c>
      <c r="FR124">
        <v>8.7908600000000003E-2</v>
      </c>
      <c r="FS124">
        <v>23496.5</v>
      </c>
      <c r="FT124">
        <v>24362.1</v>
      </c>
      <c r="FU124">
        <v>23825.9</v>
      </c>
      <c r="FV124">
        <v>25169.8</v>
      </c>
      <c r="FW124">
        <v>30748.6</v>
      </c>
      <c r="FX124">
        <v>32209</v>
      </c>
      <c r="FY124">
        <v>37983.300000000003</v>
      </c>
      <c r="FZ124">
        <v>39170.1</v>
      </c>
      <c r="GA124">
        <v>2.1556999999999999</v>
      </c>
      <c r="GB124">
        <v>1.76912</v>
      </c>
      <c r="GC124">
        <v>-3.4473799999999999E-2</v>
      </c>
      <c r="GD124">
        <v>0</v>
      </c>
      <c r="GE124">
        <v>28.543299999999999</v>
      </c>
      <c r="GF124">
        <v>999.9</v>
      </c>
      <c r="GG124">
        <v>40.1</v>
      </c>
      <c r="GH124">
        <v>40.6</v>
      </c>
      <c r="GI124">
        <v>30.905999999999999</v>
      </c>
      <c r="GJ124">
        <v>61.805300000000003</v>
      </c>
      <c r="GK124">
        <v>26.514399999999998</v>
      </c>
      <c r="GL124">
        <v>1</v>
      </c>
      <c r="GM124">
        <v>0.48375299999999999</v>
      </c>
      <c r="GN124">
        <v>4.0742799999999999</v>
      </c>
      <c r="GO124">
        <v>20.324300000000001</v>
      </c>
      <c r="GP124">
        <v>5.2512800000000004</v>
      </c>
      <c r="GQ124">
        <v>12.0099</v>
      </c>
      <c r="GR124">
        <v>4.9786999999999999</v>
      </c>
      <c r="GS124">
        <v>3.2930000000000001</v>
      </c>
      <c r="GT124">
        <v>9999</v>
      </c>
      <c r="GU124">
        <v>9999</v>
      </c>
      <c r="GV124">
        <v>9999</v>
      </c>
      <c r="GW124">
        <v>999.9</v>
      </c>
      <c r="GX124">
        <v>1.87588</v>
      </c>
      <c r="GY124">
        <v>1.87683</v>
      </c>
      <c r="GZ124">
        <v>1.88297</v>
      </c>
      <c r="HA124">
        <v>1.8861399999999999</v>
      </c>
      <c r="HB124">
        <v>1.87696</v>
      </c>
      <c r="HC124">
        <v>1.8835</v>
      </c>
      <c r="HD124">
        <v>1.88242</v>
      </c>
      <c r="HE124">
        <v>1.8858299999999999</v>
      </c>
      <c r="HF124">
        <v>5</v>
      </c>
      <c r="HG124">
        <v>0</v>
      </c>
      <c r="HH124">
        <v>0</v>
      </c>
      <c r="HI124">
        <v>0</v>
      </c>
      <c r="HJ124" t="s">
        <v>407</v>
      </c>
      <c r="HK124" t="s">
        <v>408</v>
      </c>
      <c r="HL124" t="s">
        <v>409</v>
      </c>
      <c r="HM124" t="s">
        <v>409</v>
      </c>
      <c r="HN124" t="s">
        <v>409</v>
      </c>
      <c r="HO124" t="s">
        <v>409</v>
      </c>
      <c r="HP124">
        <v>0</v>
      </c>
      <c r="HQ124">
        <v>100</v>
      </c>
      <c r="HR124">
        <v>100</v>
      </c>
      <c r="HS124">
        <v>0.28399999999999997</v>
      </c>
      <c r="HT124">
        <v>6.6E-3</v>
      </c>
      <c r="HU124">
        <v>0.38848943861331031</v>
      </c>
      <c r="HV124">
        <v>-1.525366800250961E-3</v>
      </c>
      <c r="HW124">
        <v>1.461931187239696E-6</v>
      </c>
      <c r="HX124">
        <v>-4.9129200544651127E-10</v>
      </c>
      <c r="HY124">
        <v>-4.321087855640509E-2</v>
      </c>
      <c r="HZ124">
        <v>1.0304401366260089E-2</v>
      </c>
      <c r="IA124">
        <v>-7.4986175083245816E-4</v>
      </c>
      <c r="IB124">
        <v>1.7208249193675381E-5</v>
      </c>
      <c r="IC124">
        <v>3</v>
      </c>
      <c r="ID124">
        <v>2175</v>
      </c>
      <c r="IE124">
        <v>1</v>
      </c>
      <c r="IF124">
        <v>24</v>
      </c>
      <c r="IG124">
        <v>0.9</v>
      </c>
      <c r="IH124">
        <v>0.7</v>
      </c>
      <c r="II124">
        <v>0.30395499999999998</v>
      </c>
      <c r="IJ124">
        <v>2.7416999999999998</v>
      </c>
      <c r="IK124">
        <v>1.6015600000000001</v>
      </c>
      <c r="IL124">
        <v>2.34375</v>
      </c>
      <c r="IM124">
        <v>1.5502899999999999</v>
      </c>
      <c r="IN124">
        <v>2.2985799999999998</v>
      </c>
      <c r="IO124">
        <v>42.750999999999998</v>
      </c>
      <c r="IP124">
        <v>15.9445</v>
      </c>
      <c r="IQ124">
        <v>18</v>
      </c>
      <c r="IR124">
        <v>602.27</v>
      </c>
      <c r="IS124">
        <v>390.27499999999998</v>
      </c>
      <c r="IT124">
        <v>24.0593</v>
      </c>
      <c r="IU124">
        <v>33.2727</v>
      </c>
      <c r="IV124">
        <v>29.9999</v>
      </c>
      <c r="IW124">
        <v>33.068399999999997</v>
      </c>
      <c r="IX124">
        <v>33.059399999999997</v>
      </c>
      <c r="IY124">
        <v>6.0730399999999998</v>
      </c>
      <c r="IZ124">
        <v>47.823099999999997</v>
      </c>
      <c r="JA124">
        <v>0</v>
      </c>
      <c r="JB124">
        <v>24.065100000000001</v>
      </c>
      <c r="JC124">
        <v>75</v>
      </c>
      <c r="JD124">
        <v>18.0337</v>
      </c>
      <c r="JE124">
        <v>99.066299999999998</v>
      </c>
      <c r="JF124">
        <v>99.126900000000006</v>
      </c>
    </row>
    <row r="125" spans="1:266" x14ac:dyDescent="0.25">
      <c r="A125">
        <v>109</v>
      </c>
      <c r="B125">
        <v>1657481330.5999999</v>
      </c>
      <c r="C125">
        <v>19245.099999904629</v>
      </c>
      <c r="D125" t="s">
        <v>955</v>
      </c>
      <c r="E125" t="s">
        <v>956</v>
      </c>
      <c r="F125" t="s">
        <v>396</v>
      </c>
      <c r="G125" t="s">
        <v>397</v>
      </c>
      <c r="H125" t="s">
        <v>494</v>
      </c>
      <c r="I125" t="s">
        <v>494</v>
      </c>
      <c r="J125" t="s">
        <v>583</v>
      </c>
      <c r="K125">
        <v>1657481330.5999999</v>
      </c>
      <c r="L125">
        <f t="shared" si="138"/>
        <v>4.370095894938095E-3</v>
      </c>
      <c r="M125">
        <f t="shared" si="139"/>
        <v>4.3700958949380952</v>
      </c>
      <c r="N125">
        <f t="shared" si="140"/>
        <v>-0.96471172861431265</v>
      </c>
      <c r="O125">
        <f t="shared" si="141"/>
        <v>50.871099999999998</v>
      </c>
      <c r="P125">
        <f t="shared" si="142"/>
        <v>54.984451549161363</v>
      </c>
      <c r="Q125">
        <f t="shared" si="143"/>
        <v>5.4666342853635292</v>
      </c>
      <c r="R125">
        <f t="shared" si="144"/>
        <v>5.0576788811927003</v>
      </c>
      <c r="S125">
        <f t="shared" si="145"/>
        <v>0.29912882473090402</v>
      </c>
      <c r="T125">
        <f t="shared" si="146"/>
        <v>2.9203436264957241</v>
      </c>
      <c r="U125">
        <f t="shared" si="147"/>
        <v>0.28308969736029782</v>
      </c>
      <c r="V125">
        <f t="shared" si="148"/>
        <v>0.1783004112845992</v>
      </c>
      <c r="W125">
        <f t="shared" si="149"/>
        <v>344.39719930204456</v>
      </c>
      <c r="X125">
        <f t="shared" si="150"/>
        <v>28.930745130867489</v>
      </c>
      <c r="Y125">
        <f t="shared" si="151"/>
        <v>27.971299999999999</v>
      </c>
      <c r="Z125">
        <f t="shared" si="152"/>
        <v>3.7884951219331979</v>
      </c>
      <c r="AA125">
        <f t="shared" si="153"/>
        <v>60.50628939584827</v>
      </c>
      <c r="AB125">
        <f t="shared" si="154"/>
        <v>2.3007119364370001</v>
      </c>
      <c r="AC125">
        <f t="shared" si="155"/>
        <v>3.8024343575014647</v>
      </c>
      <c r="AD125">
        <f t="shared" si="156"/>
        <v>1.4877831854961978</v>
      </c>
      <c r="AE125">
        <f t="shared" si="157"/>
        <v>-192.72122896676998</v>
      </c>
      <c r="AF125">
        <f t="shared" si="158"/>
        <v>9.9188186322735366</v>
      </c>
      <c r="AG125">
        <f t="shared" si="159"/>
        <v>0.74036999872431641</v>
      </c>
      <c r="AH125">
        <f t="shared" si="160"/>
        <v>162.33515896627242</v>
      </c>
      <c r="AI125">
        <v>0</v>
      </c>
      <c r="AJ125">
        <v>0</v>
      </c>
      <c r="AK125">
        <f t="shared" si="161"/>
        <v>1</v>
      </c>
      <c r="AL125">
        <f t="shared" si="162"/>
        <v>0</v>
      </c>
      <c r="AM125">
        <f t="shared" si="163"/>
        <v>52416.089890789568</v>
      </c>
      <c r="AN125" t="s">
        <v>400</v>
      </c>
      <c r="AO125">
        <v>12165.1</v>
      </c>
      <c r="AP125">
        <v>210.61769230769229</v>
      </c>
      <c r="AQ125">
        <v>938.28899999999999</v>
      </c>
      <c r="AR125">
        <f t="shared" si="164"/>
        <v>0.77553004212167864</v>
      </c>
      <c r="AS125">
        <v>-0.38717931741538342</v>
      </c>
      <c r="AT125" t="s">
        <v>957</v>
      </c>
      <c r="AU125">
        <v>10168.6</v>
      </c>
      <c r="AV125">
        <v>750.32639999999981</v>
      </c>
      <c r="AW125">
        <v>908.59</v>
      </c>
      <c r="AX125">
        <f t="shared" si="165"/>
        <v>0.17418593645098468</v>
      </c>
      <c r="AY125">
        <v>0.5</v>
      </c>
      <c r="AZ125">
        <f t="shared" si="166"/>
        <v>1513.3028996510222</v>
      </c>
      <c r="BA125">
        <f t="shared" si="167"/>
        <v>-0.96471172861431265</v>
      </c>
      <c r="BB125">
        <f t="shared" si="168"/>
        <v>131.7980413548519</v>
      </c>
      <c r="BC125">
        <f t="shared" si="169"/>
        <v>-3.8163702146616656E-4</v>
      </c>
      <c r="BD125">
        <f t="shared" si="170"/>
        <v>3.2686910487678661E-2</v>
      </c>
      <c r="BE125">
        <f t="shared" si="171"/>
        <v>209.08359798127319</v>
      </c>
      <c r="BF125" t="s">
        <v>958</v>
      </c>
      <c r="BG125">
        <v>572.66999999999996</v>
      </c>
      <c r="BH125">
        <f t="shared" si="172"/>
        <v>572.66999999999996</v>
      </c>
      <c r="BI125">
        <f t="shared" si="173"/>
        <v>0.36971571335806031</v>
      </c>
      <c r="BJ125">
        <f t="shared" si="174"/>
        <v>0.47113479399857167</v>
      </c>
      <c r="BK125">
        <f t="shared" si="175"/>
        <v>8.1229367182777568E-2</v>
      </c>
      <c r="BL125">
        <f t="shared" si="176"/>
        <v>0.22674767788891811</v>
      </c>
      <c r="BM125">
        <f t="shared" si="177"/>
        <v>4.0813757098909879E-2</v>
      </c>
      <c r="BN125">
        <f t="shared" si="178"/>
        <v>0.35958319270008637</v>
      </c>
      <c r="BO125">
        <f t="shared" si="179"/>
        <v>0.64041680729991368</v>
      </c>
      <c r="BP125">
        <v>612</v>
      </c>
      <c r="BQ125">
        <v>300</v>
      </c>
      <c r="BR125">
        <v>300</v>
      </c>
      <c r="BS125">
        <v>300</v>
      </c>
      <c r="BT125">
        <v>10168.6</v>
      </c>
      <c r="BU125">
        <v>872.38</v>
      </c>
      <c r="BV125">
        <v>-6.9402800000000001E-3</v>
      </c>
      <c r="BW125">
        <v>-1.3</v>
      </c>
      <c r="BX125" t="s">
        <v>403</v>
      </c>
      <c r="BY125" t="s">
        <v>403</v>
      </c>
      <c r="BZ125" t="s">
        <v>403</v>
      </c>
      <c r="CA125" t="s">
        <v>403</v>
      </c>
      <c r="CB125" t="s">
        <v>403</v>
      </c>
      <c r="CC125" t="s">
        <v>403</v>
      </c>
      <c r="CD125" t="s">
        <v>403</v>
      </c>
      <c r="CE125" t="s">
        <v>403</v>
      </c>
      <c r="CF125" t="s">
        <v>403</v>
      </c>
      <c r="CG125" t="s">
        <v>403</v>
      </c>
      <c r="CH125">
        <f t="shared" si="180"/>
        <v>1800.14</v>
      </c>
      <c r="CI125">
        <f t="shared" si="181"/>
        <v>1513.3028996510222</v>
      </c>
      <c r="CJ125">
        <f t="shared" si="182"/>
        <v>0.84065844859345507</v>
      </c>
      <c r="CK125">
        <f t="shared" si="183"/>
        <v>0.1913168971869102</v>
      </c>
      <c r="CL125">
        <v>6</v>
      </c>
      <c r="CM125">
        <v>0.5</v>
      </c>
      <c r="CN125" t="s">
        <v>404</v>
      </c>
      <c r="CO125">
        <v>2</v>
      </c>
      <c r="CP125">
        <v>1657481330.5999999</v>
      </c>
      <c r="CQ125">
        <v>50.871099999999998</v>
      </c>
      <c r="CR125">
        <v>49.9803</v>
      </c>
      <c r="CS125">
        <v>23.140999999999998</v>
      </c>
      <c r="CT125">
        <v>18.018699999999999</v>
      </c>
      <c r="CU125">
        <v>50.573599999999999</v>
      </c>
      <c r="CV125">
        <v>23.132200000000001</v>
      </c>
      <c r="CW125">
        <v>500.04500000000002</v>
      </c>
      <c r="CX125">
        <v>99.321200000000005</v>
      </c>
      <c r="CY125">
        <v>0.100257</v>
      </c>
      <c r="CZ125">
        <v>28.034300000000002</v>
      </c>
      <c r="DA125">
        <v>27.971299999999999</v>
      </c>
      <c r="DB125">
        <v>999.9</v>
      </c>
      <c r="DC125">
        <v>0</v>
      </c>
      <c r="DD125">
        <v>0</v>
      </c>
      <c r="DE125">
        <v>10015.6</v>
      </c>
      <c r="DF125">
        <v>0</v>
      </c>
      <c r="DG125">
        <v>1871.58</v>
      </c>
      <c r="DH125">
        <v>0.89080000000000004</v>
      </c>
      <c r="DI125">
        <v>52.0762</v>
      </c>
      <c r="DJ125">
        <v>50.897399999999998</v>
      </c>
      <c r="DK125">
        <v>5.1223000000000001</v>
      </c>
      <c r="DL125">
        <v>49.9803</v>
      </c>
      <c r="DM125">
        <v>18.018699999999999</v>
      </c>
      <c r="DN125">
        <v>2.2983899999999999</v>
      </c>
      <c r="DO125">
        <v>1.7896399999999999</v>
      </c>
      <c r="DP125">
        <v>19.665099999999999</v>
      </c>
      <c r="DQ125">
        <v>15.6966</v>
      </c>
      <c r="DR125">
        <v>1800.14</v>
      </c>
      <c r="DS125">
        <v>0.97799199999999997</v>
      </c>
      <c r="DT125">
        <v>2.2008199999999999E-2</v>
      </c>
      <c r="DU125">
        <v>0</v>
      </c>
      <c r="DV125">
        <v>750.423</v>
      </c>
      <c r="DW125">
        <v>5.0005300000000004</v>
      </c>
      <c r="DX125">
        <v>14586</v>
      </c>
      <c r="DY125">
        <v>16036.5</v>
      </c>
      <c r="DZ125">
        <v>49.686999999999998</v>
      </c>
      <c r="EA125">
        <v>51.5</v>
      </c>
      <c r="EB125">
        <v>50.375</v>
      </c>
      <c r="EC125">
        <v>51.25</v>
      </c>
      <c r="ED125">
        <v>50.936999999999998</v>
      </c>
      <c r="EE125">
        <v>1755.63</v>
      </c>
      <c r="EF125">
        <v>39.51</v>
      </c>
      <c r="EG125">
        <v>0</v>
      </c>
      <c r="EH125">
        <v>121.4000000953674</v>
      </c>
      <c r="EI125">
        <v>0</v>
      </c>
      <c r="EJ125">
        <v>750.32639999999981</v>
      </c>
      <c r="EK125">
        <v>0.1073845990535971</v>
      </c>
      <c r="EL125">
        <v>17.176923083050092</v>
      </c>
      <c r="EM125">
        <v>14583.291999999999</v>
      </c>
      <c r="EN125">
        <v>15</v>
      </c>
      <c r="EO125">
        <v>1657481289.0999999</v>
      </c>
      <c r="EP125" t="s">
        <v>959</v>
      </c>
      <c r="EQ125">
        <v>1657481274.0999999</v>
      </c>
      <c r="ER125">
        <v>1657481289.0999999</v>
      </c>
      <c r="ES125">
        <v>125</v>
      </c>
      <c r="ET125">
        <v>-1.7999999999999999E-2</v>
      </c>
      <c r="EU125">
        <v>2E-3</v>
      </c>
      <c r="EV125">
        <v>0.29899999999999999</v>
      </c>
      <c r="EW125">
        <v>2E-3</v>
      </c>
      <c r="EX125">
        <v>50</v>
      </c>
      <c r="EY125">
        <v>18</v>
      </c>
      <c r="EZ125">
        <v>0.26</v>
      </c>
      <c r="FA125">
        <v>0.01</v>
      </c>
      <c r="FB125">
        <v>0.83858658536585384</v>
      </c>
      <c r="FC125">
        <v>0.1644472473867572</v>
      </c>
      <c r="FD125">
        <v>2.5781159757424309E-2</v>
      </c>
      <c r="FE125">
        <v>1</v>
      </c>
      <c r="FF125">
        <v>5.1325421951219514</v>
      </c>
      <c r="FG125">
        <v>7.2554216027877483E-2</v>
      </c>
      <c r="FH125">
        <v>2.3876199958321069E-2</v>
      </c>
      <c r="FI125">
        <v>1</v>
      </c>
      <c r="FJ125">
        <v>2</v>
      </c>
      <c r="FK125">
        <v>2</v>
      </c>
      <c r="FL125" t="s">
        <v>406</v>
      </c>
      <c r="FM125">
        <v>3.11808</v>
      </c>
      <c r="FN125">
        <v>2.7387199999999998</v>
      </c>
      <c r="FO125">
        <v>1.3587699999999999E-2</v>
      </c>
      <c r="FP125">
        <v>1.34503E-2</v>
      </c>
      <c r="FQ125">
        <v>0.104911</v>
      </c>
      <c r="FR125">
        <v>8.7845199999999998E-2</v>
      </c>
      <c r="FS125">
        <v>23641.1</v>
      </c>
      <c r="FT125">
        <v>24526.7</v>
      </c>
      <c r="FU125">
        <v>23825.599999999999</v>
      </c>
      <c r="FV125">
        <v>25170.3</v>
      </c>
      <c r="FW125">
        <v>30739.9</v>
      </c>
      <c r="FX125">
        <v>32211.8</v>
      </c>
      <c r="FY125">
        <v>37982.699999999997</v>
      </c>
      <c r="FZ125">
        <v>39170.699999999997</v>
      </c>
      <c r="GA125">
        <v>2.1559300000000001</v>
      </c>
      <c r="GB125">
        <v>1.7688999999999999</v>
      </c>
      <c r="GC125">
        <v>-4.0188399999999999E-2</v>
      </c>
      <c r="GD125">
        <v>0</v>
      </c>
      <c r="GE125">
        <v>28.627099999999999</v>
      </c>
      <c r="GF125">
        <v>999.9</v>
      </c>
      <c r="GG125">
        <v>39.799999999999997</v>
      </c>
      <c r="GH125">
        <v>40.700000000000003</v>
      </c>
      <c r="GI125">
        <v>30.837</v>
      </c>
      <c r="GJ125">
        <v>61.635300000000001</v>
      </c>
      <c r="GK125">
        <v>26.450299999999999</v>
      </c>
      <c r="GL125">
        <v>1</v>
      </c>
      <c r="GM125">
        <v>0.48209600000000002</v>
      </c>
      <c r="GN125">
        <v>3.7363900000000001</v>
      </c>
      <c r="GO125">
        <v>20.3325</v>
      </c>
      <c r="GP125">
        <v>5.2512800000000004</v>
      </c>
      <c r="GQ125">
        <v>12.0099</v>
      </c>
      <c r="GR125">
        <v>4.9790000000000001</v>
      </c>
      <c r="GS125">
        <v>3.2930000000000001</v>
      </c>
      <c r="GT125">
        <v>9999</v>
      </c>
      <c r="GU125">
        <v>9999</v>
      </c>
      <c r="GV125">
        <v>9999</v>
      </c>
      <c r="GW125">
        <v>999.9</v>
      </c>
      <c r="GX125">
        <v>1.8758999999999999</v>
      </c>
      <c r="GY125">
        <v>1.87683</v>
      </c>
      <c r="GZ125">
        <v>1.8829800000000001</v>
      </c>
      <c r="HA125">
        <v>1.8861399999999999</v>
      </c>
      <c r="HB125">
        <v>1.8769800000000001</v>
      </c>
      <c r="HC125">
        <v>1.8834900000000001</v>
      </c>
      <c r="HD125">
        <v>1.8824399999999999</v>
      </c>
      <c r="HE125">
        <v>1.8858299999999999</v>
      </c>
      <c r="HF125">
        <v>5</v>
      </c>
      <c r="HG125">
        <v>0</v>
      </c>
      <c r="HH125">
        <v>0</v>
      </c>
      <c r="HI125">
        <v>0</v>
      </c>
      <c r="HJ125" t="s">
        <v>407</v>
      </c>
      <c r="HK125" t="s">
        <v>408</v>
      </c>
      <c r="HL125" t="s">
        <v>409</v>
      </c>
      <c r="HM125" t="s">
        <v>409</v>
      </c>
      <c r="HN125" t="s">
        <v>409</v>
      </c>
      <c r="HO125" t="s">
        <v>409</v>
      </c>
      <c r="HP125">
        <v>0</v>
      </c>
      <c r="HQ125">
        <v>100</v>
      </c>
      <c r="HR125">
        <v>100</v>
      </c>
      <c r="HS125">
        <v>0.29699999999999999</v>
      </c>
      <c r="HT125">
        <v>8.8000000000000005E-3</v>
      </c>
      <c r="HU125">
        <v>0.37093533636486647</v>
      </c>
      <c r="HV125">
        <v>-1.525366800250961E-3</v>
      </c>
      <c r="HW125">
        <v>1.461931187239696E-6</v>
      </c>
      <c r="HX125">
        <v>-4.9129200544651127E-10</v>
      </c>
      <c r="HY125">
        <v>-4.1320783644720471E-2</v>
      </c>
      <c r="HZ125">
        <v>1.0304401366260089E-2</v>
      </c>
      <c r="IA125">
        <v>-7.4986175083245816E-4</v>
      </c>
      <c r="IB125">
        <v>1.7208249193675381E-5</v>
      </c>
      <c r="IC125">
        <v>3</v>
      </c>
      <c r="ID125">
        <v>2175</v>
      </c>
      <c r="IE125">
        <v>1</v>
      </c>
      <c r="IF125">
        <v>24</v>
      </c>
      <c r="IG125">
        <v>0.9</v>
      </c>
      <c r="IH125">
        <v>0.7</v>
      </c>
      <c r="II125">
        <v>0.24902299999999999</v>
      </c>
      <c r="IJ125">
        <v>2.7490199999999998</v>
      </c>
      <c r="IK125">
        <v>1.6015600000000001</v>
      </c>
      <c r="IL125">
        <v>2.34253</v>
      </c>
      <c r="IM125">
        <v>1.5502899999999999</v>
      </c>
      <c r="IN125">
        <v>2.3071299999999999</v>
      </c>
      <c r="IO125">
        <v>42.8583</v>
      </c>
      <c r="IP125">
        <v>15.927</v>
      </c>
      <c r="IQ125">
        <v>18</v>
      </c>
      <c r="IR125">
        <v>602.51099999999997</v>
      </c>
      <c r="IS125">
        <v>390.19299999999998</v>
      </c>
      <c r="IT125">
        <v>23.939800000000002</v>
      </c>
      <c r="IU125">
        <v>33.278700000000001</v>
      </c>
      <c r="IV125">
        <v>29.997699999999998</v>
      </c>
      <c r="IW125">
        <v>33.077199999999998</v>
      </c>
      <c r="IX125">
        <v>33.068199999999997</v>
      </c>
      <c r="IY125">
        <v>4.96671</v>
      </c>
      <c r="IZ125">
        <v>47.301699999999997</v>
      </c>
      <c r="JA125">
        <v>0</v>
      </c>
      <c r="JB125">
        <v>23.963899999999999</v>
      </c>
      <c r="JC125">
        <v>50</v>
      </c>
      <c r="JD125">
        <v>18.023800000000001</v>
      </c>
      <c r="JE125">
        <v>99.064800000000005</v>
      </c>
      <c r="JF125">
        <v>99.128699999999995</v>
      </c>
    </row>
    <row r="126" spans="1:266" x14ac:dyDescent="0.25">
      <c r="A126">
        <v>110</v>
      </c>
      <c r="B126">
        <v>1657481437.5999999</v>
      </c>
      <c r="C126">
        <v>19352.099999904629</v>
      </c>
      <c r="D126" t="s">
        <v>960</v>
      </c>
      <c r="E126" t="s">
        <v>961</v>
      </c>
      <c r="F126" t="s">
        <v>396</v>
      </c>
      <c r="G126" t="s">
        <v>397</v>
      </c>
      <c r="H126" t="s">
        <v>494</v>
      </c>
      <c r="I126" t="s">
        <v>494</v>
      </c>
      <c r="J126" t="s">
        <v>583</v>
      </c>
      <c r="K126">
        <v>1657481437.5999999</v>
      </c>
      <c r="L126">
        <f t="shared" si="138"/>
        <v>4.4984460219003389E-3</v>
      </c>
      <c r="M126">
        <f t="shared" si="139"/>
        <v>4.4984460219003388</v>
      </c>
      <c r="N126">
        <f t="shared" si="140"/>
        <v>-2.9238773243870004</v>
      </c>
      <c r="O126">
        <f t="shared" si="141"/>
        <v>23.390899999999998</v>
      </c>
      <c r="P126">
        <f t="shared" si="142"/>
        <v>38.575428105993488</v>
      </c>
      <c r="Q126">
        <f t="shared" si="143"/>
        <v>3.8350264798005078</v>
      </c>
      <c r="R126">
        <f t="shared" si="144"/>
        <v>2.3254368205554203</v>
      </c>
      <c r="S126">
        <f t="shared" si="145"/>
        <v>0.30807399670210756</v>
      </c>
      <c r="T126">
        <f t="shared" si="146"/>
        <v>2.9197168944645169</v>
      </c>
      <c r="U126">
        <f t="shared" si="147"/>
        <v>0.29108706596230621</v>
      </c>
      <c r="V126">
        <f t="shared" si="148"/>
        <v>0.1833775283545255</v>
      </c>
      <c r="W126">
        <f t="shared" si="149"/>
        <v>344.37949930218628</v>
      </c>
      <c r="X126">
        <f t="shared" si="150"/>
        <v>28.905654389484006</v>
      </c>
      <c r="Y126">
        <f t="shared" si="151"/>
        <v>27.9954</v>
      </c>
      <c r="Z126">
        <f t="shared" si="152"/>
        <v>3.7938221584114071</v>
      </c>
      <c r="AA126">
        <f t="shared" si="153"/>
        <v>60.578424708275755</v>
      </c>
      <c r="AB126">
        <f t="shared" si="154"/>
        <v>2.3045693383878003</v>
      </c>
      <c r="AC126">
        <f t="shared" si="155"/>
        <v>3.8042741281005412</v>
      </c>
      <c r="AD126">
        <f t="shared" si="156"/>
        <v>1.4892528200236068</v>
      </c>
      <c r="AE126">
        <f t="shared" si="157"/>
        <v>-198.38146956580493</v>
      </c>
      <c r="AF126">
        <f t="shared" si="158"/>
        <v>7.4296470845183338</v>
      </c>
      <c r="AG126">
        <f t="shared" si="159"/>
        <v>0.55477946635378195</v>
      </c>
      <c r="AH126">
        <f t="shared" si="160"/>
        <v>153.98245628725348</v>
      </c>
      <c r="AI126">
        <v>0</v>
      </c>
      <c r="AJ126">
        <v>0</v>
      </c>
      <c r="AK126">
        <f t="shared" si="161"/>
        <v>1</v>
      </c>
      <c r="AL126">
        <f t="shared" si="162"/>
        <v>0</v>
      </c>
      <c r="AM126">
        <f t="shared" si="163"/>
        <v>52396.557629049334</v>
      </c>
      <c r="AN126" t="s">
        <v>400</v>
      </c>
      <c r="AO126">
        <v>12165.1</v>
      </c>
      <c r="AP126">
        <v>210.61769230769229</v>
      </c>
      <c r="AQ126">
        <v>938.28899999999999</v>
      </c>
      <c r="AR126">
        <f t="shared" si="164"/>
        <v>0.77553004212167864</v>
      </c>
      <c r="AS126">
        <v>-0.38717931741538342</v>
      </c>
      <c r="AT126" t="s">
        <v>962</v>
      </c>
      <c r="AU126">
        <v>10166.6</v>
      </c>
      <c r="AV126">
        <v>754.58726923076927</v>
      </c>
      <c r="AW126">
        <v>888.94799999999998</v>
      </c>
      <c r="AX126">
        <f t="shared" si="165"/>
        <v>0.15114577092161829</v>
      </c>
      <c r="AY126">
        <v>0.5</v>
      </c>
      <c r="AZ126">
        <f t="shared" si="166"/>
        <v>1513.2269996510931</v>
      </c>
      <c r="BA126">
        <f t="shared" si="167"/>
        <v>-2.9238773243870004</v>
      </c>
      <c r="BB126">
        <f t="shared" si="168"/>
        <v>114.35893072083594</v>
      </c>
      <c r="BC126">
        <f t="shared" si="169"/>
        <v>-1.6763499511682695E-3</v>
      </c>
      <c r="BD126">
        <f t="shared" si="170"/>
        <v>5.5504933921894206E-2</v>
      </c>
      <c r="BE126">
        <f t="shared" si="171"/>
        <v>208.02585857347438</v>
      </c>
      <c r="BF126" t="s">
        <v>963</v>
      </c>
      <c r="BG126">
        <v>579</v>
      </c>
      <c r="BH126">
        <f t="shared" si="172"/>
        <v>579</v>
      </c>
      <c r="BI126">
        <f t="shared" si="173"/>
        <v>0.34866831355714845</v>
      </c>
      <c r="BJ126">
        <f t="shared" si="174"/>
        <v>0.43349442735307447</v>
      </c>
      <c r="BK126">
        <f t="shared" si="175"/>
        <v>0.13732955921277859</v>
      </c>
      <c r="BL126">
        <f t="shared" si="176"/>
        <v>0.19807567087239317</v>
      </c>
      <c r="BM126">
        <f t="shared" si="177"/>
        <v>6.780671366097564E-2</v>
      </c>
      <c r="BN126">
        <f t="shared" si="178"/>
        <v>0.332623254687684</v>
      </c>
      <c r="BO126">
        <f t="shared" si="179"/>
        <v>0.66737674531231606</v>
      </c>
      <c r="BP126">
        <v>614</v>
      </c>
      <c r="BQ126">
        <v>300</v>
      </c>
      <c r="BR126">
        <v>300</v>
      </c>
      <c r="BS126">
        <v>300</v>
      </c>
      <c r="BT126">
        <v>10166.6</v>
      </c>
      <c r="BU126">
        <v>857.56</v>
      </c>
      <c r="BV126">
        <v>-6.9388999999999996E-3</v>
      </c>
      <c r="BW126">
        <v>-1.72</v>
      </c>
      <c r="BX126" t="s">
        <v>403</v>
      </c>
      <c r="BY126" t="s">
        <v>403</v>
      </c>
      <c r="BZ126" t="s">
        <v>403</v>
      </c>
      <c r="CA126" t="s">
        <v>403</v>
      </c>
      <c r="CB126" t="s">
        <v>403</v>
      </c>
      <c r="CC126" t="s">
        <v>403</v>
      </c>
      <c r="CD126" t="s">
        <v>403</v>
      </c>
      <c r="CE126" t="s">
        <v>403</v>
      </c>
      <c r="CF126" t="s">
        <v>403</v>
      </c>
      <c r="CG126" t="s">
        <v>403</v>
      </c>
      <c r="CH126">
        <f t="shared" si="180"/>
        <v>1800.05</v>
      </c>
      <c r="CI126">
        <f t="shared" si="181"/>
        <v>1513.2269996510931</v>
      </c>
      <c r="CJ126">
        <f t="shared" si="182"/>
        <v>0.84065831485297249</v>
      </c>
      <c r="CK126">
        <f t="shared" si="183"/>
        <v>0.19131662970594498</v>
      </c>
      <c r="CL126">
        <v>6</v>
      </c>
      <c r="CM126">
        <v>0.5</v>
      </c>
      <c r="CN126" t="s">
        <v>404</v>
      </c>
      <c r="CO126">
        <v>2</v>
      </c>
      <c r="CP126">
        <v>1657481437.5999999</v>
      </c>
      <c r="CQ126">
        <v>23.390899999999998</v>
      </c>
      <c r="CR126">
        <v>20.008900000000001</v>
      </c>
      <c r="CS126">
        <v>23.181000000000001</v>
      </c>
      <c r="CT126">
        <v>17.9086</v>
      </c>
      <c r="CU126">
        <v>23.027699999999999</v>
      </c>
      <c r="CV126">
        <v>23.173100000000002</v>
      </c>
      <c r="CW126">
        <v>500.05700000000002</v>
      </c>
      <c r="CX126">
        <v>99.316400000000002</v>
      </c>
      <c r="CY126">
        <v>9.9903800000000001E-2</v>
      </c>
      <c r="CZ126">
        <v>28.0426</v>
      </c>
      <c r="DA126">
        <v>27.9954</v>
      </c>
      <c r="DB126">
        <v>999.9</v>
      </c>
      <c r="DC126">
        <v>0</v>
      </c>
      <c r="DD126">
        <v>0</v>
      </c>
      <c r="DE126">
        <v>10012.5</v>
      </c>
      <c r="DF126">
        <v>0</v>
      </c>
      <c r="DG126">
        <v>1868.22</v>
      </c>
      <c r="DH126">
        <v>3.3819599999999999</v>
      </c>
      <c r="DI126">
        <v>23.946000000000002</v>
      </c>
      <c r="DJ126">
        <v>20.373799999999999</v>
      </c>
      <c r="DK126">
        <v>5.2723899999999997</v>
      </c>
      <c r="DL126">
        <v>20.008900000000001</v>
      </c>
      <c r="DM126">
        <v>17.9086</v>
      </c>
      <c r="DN126">
        <v>2.3022499999999999</v>
      </c>
      <c r="DO126">
        <v>1.7786200000000001</v>
      </c>
      <c r="DP126">
        <v>19.6922</v>
      </c>
      <c r="DQ126">
        <v>15.600099999999999</v>
      </c>
      <c r="DR126">
        <v>1800.05</v>
      </c>
      <c r="DS126">
        <v>0.97799499999999995</v>
      </c>
      <c r="DT126">
        <v>2.2004599999999999E-2</v>
      </c>
      <c r="DU126">
        <v>0</v>
      </c>
      <c r="DV126">
        <v>754.83900000000006</v>
      </c>
      <c r="DW126">
        <v>5.0005300000000004</v>
      </c>
      <c r="DX126">
        <v>14681.4</v>
      </c>
      <c r="DY126">
        <v>16035.7</v>
      </c>
      <c r="DZ126">
        <v>50</v>
      </c>
      <c r="EA126">
        <v>51.75</v>
      </c>
      <c r="EB126">
        <v>50.686999999999998</v>
      </c>
      <c r="EC126">
        <v>51.375</v>
      </c>
      <c r="ED126">
        <v>51.25</v>
      </c>
      <c r="EE126">
        <v>1755.55</v>
      </c>
      <c r="EF126">
        <v>39.5</v>
      </c>
      <c r="EG126">
        <v>0</v>
      </c>
      <c r="EH126">
        <v>106.4000000953674</v>
      </c>
      <c r="EI126">
        <v>0</v>
      </c>
      <c r="EJ126">
        <v>754.58726923076927</v>
      </c>
      <c r="EK126">
        <v>1.846461527013495</v>
      </c>
      <c r="EL126">
        <v>46.246153711303869</v>
      </c>
      <c r="EM126">
        <v>14675.03461538462</v>
      </c>
      <c r="EN126">
        <v>15</v>
      </c>
      <c r="EO126">
        <v>1657481402.5999999</v>
      </c>
      <c r="EP126" t="s">
        <v>964</v>
      </c>
      <c r="EQ126">
        <v>1657481391.0999999</v>
      </c>
      <c r="ER126">
        <v>1657481402.5999999</v>
      </c>
      <c r="ES126">
        <v>126</v>
      </c>
      <c r="ET126">
        <v>2.7E-2</v>
      </c>
      <c r="EU126">
        <v>-1E-3</v>
      </c>
      <c r="EV126">
        <v>0.36799999999999999</v>
      </c>
      <c r="EW126">
        <v>0</v>
      </c>
      <c r="EX126">
        <v>20</v>
      </c>
      <c r="EY126">
        <v>18</v>
      </c>
      <c r="EZ126">
        <v>0.21</v>
      </c>
      <c r="FA126">
        <v>0.02</v>
      </c>
      <c r="FB126">
        <v>3.3648426829268292</v>
      </c>
      <c r="FC126">
        <v>0.35139010452962011</v>
      </c>
      <c r="FD126">
        <v>6.1358431985577493E-2</v>
      </c>
      <c r="FE126">
        <v>1</v>
      </c>
      <c r="FF126">
        <v>5.2464639024390243</v>
      </c>
      <c r="FG126">
        <v>1.197930313588442E-2</v>
      </c>
      <c r="FH126">
        <v>2.9415057690191839E-2</v>
      </c>
      <c r="FI126">
        <v>1</v>
      </c>
      <c r="FJ126">
        <v>2</v>
      </c>
      <c r="FK126">
        <v>2</v>
      </c>
      <c r="FL126" t="s">
        <v>406</v>
      </c>
      <c r="FM126">
        <v>3.1182500000000002</v>
      </c>
      <c r="FN126">
        <v>2.7383299999999999</v>
      </c>
      <c r="FO126">
        <v>6.2134499999999997E-3</v>
      </c>
      <c r="FP126">
        <v>5.4058700000000001E-3</v>
      </c>
      <c r="FQ126">
        <v>0.105028</v>
      </c>
      <c r="FR126">
        <v>8.7441699999999997E-2</v>
      </c>
      <c r="FS126">
        <v>23813.200000000001</v>
      </c>
      <c r="FT126">
        <v>24721</v>
      </c>
      <c r="FU126">
        <v>23821.4</v>
      </c>
      <c r="FV126">
        <v>25165.1</v>
      </c>
      <c r="FW126">
        <v>30731.200000000001</v>
      </c>
      <c r="FX126">
        <v>32219.200000000001</v>
      </c>
      <c r="FY126">
        <v>37977</v>
      </c>
      <c r="FZ126">
        <v>39162.5</v>
      </c>
      <c r="GA126">
        <v>2.15543</v>
      </c>
      <c r="GB126">
        <v>1.7677</v>
      </c>
      <c r="GC126">
        <v>-4.6055800000000001E-2</v>
      </c>
      <c r="GD126">
        <v>0</v>
      </c>
      <c r="GE126">
        <v>28.7469</v>
      </c>
      <c r="GF126">
        <v>999.9</v>
      </c>
      <c r="GG126">
        <v>39.6</v>
      </c>
      <c r="GH126">
        <v>40.700000000000003</v>
      </c>
      <c r="GI126">
        <v>30.682400000000001</v>
      </c>
      <c r="GJ126">
        <v>62.2453</v>
      </c>
      <c r="GK126">
        <v>26.3462</v>
      </c>
      <c r="GL126">
        <v>1</v>
      </c>
      <c r="GM126">
        <v>0.49718200000000001</v>
      </c>
      <c r="GN126">
        <v>4.9397799999999998</v>
      </c>
      <c r="GO126">
        <v>20.3004</v>
      </c>
      <c r="GP126">
        <v>5.2487399999999997</v>
      </c>
      <c r="GQ126">
        <v>12.010199999999999</v>
      </c>
      <c r="GR126">
        <v>4.9782500000000001</v>
      </c>
      <c r="GS126">
        <v>3.29223</v>
      </c>
      <c r="GT126">
        <v>9999</v>
      </c>
      <c r="GU126">
        <v>9999</v>
      </c>
      <c r="GV126">
        <v>9999</v>
      </c>
      <c r="GW126">
        <v>999.9</v>
      </c>
      <c r="GX126">
        <v>1.87591</v>
      </c>
      <c r="GY126">
        <v>1.87683</v>
      </c>
      <c r="GZ126">
        <v>1.88297</v>
      </c>
      <c r="HA126">
        <v>1.8861399999999999</v>
      </c>
      <c r="HB126">
        <v>1.87697</v>
      </c>
      <c r="HC126">
        <v>1.8834900000000001</v>
      </c>
      <c r="HD126">
        <v>1.88235</v>
      </c>
      <c r="HE126">
        <v>1.8858299999999999</v>
      </c>
      <c r="HF126">
        <v>5</v>
      </c>
      <c r="HG126">
        <v>0</v>
      </c>
      <c r="HH126">
        <v>0</v>
      </c>
      <c r="HI126">
        <v>0</v>
      </c>
      <c r="HJ126" t="s">
        <v>407</v>
      </c>
      <c r="HK126" t="s">
        <v>408</v>
      </c>
      <c r="HL126" t="s">
        <v>409</v>
      </c>
      <c r="HM126" t="s">
        <v>409</v>
      </c>
      <c r="HN126" t="s">
        <v>409</v>
      </c>
      <c r="HO126" t="s">
        <v>409</v>
      </c>
      <c r="HP126">
        <v>0</v>
      </c>
      <c r="HQ126">
        <v>100</v>
      </c>
      <c r="HR126">
        <v>100</v>
      </c>
      <c r="HS126">
        <v>0.36299999999999999</v>
      </c>
      <c r="HT126">
        <v>7.9000000000000008E-3</v>
      </c>
      <c r="HU126">
        <v>0.397594446911614</v>
      </c>
      <c r="HV126">
        <v>-1.525366800250961E-3</v>
      </c>
      <c r="HW126">
        <v>1.461931187239696E-6</v>
      </c>
      <c r="HX126">
        <v>-4.9129200544651127E-10</v>
      </c>
      <c r="HY126">
        <v>-4.2396612861229713E-2</v>
      </c>
      <c r="HZ126">
        <v>1.0304401366260089E-2</v>
      </c>
      <c r="IA126">
        <v>-7.4986175083245816E-4</v>
      </c>
      <c r="IB126">
        <v>1.7208249193675381E-5</v>
      </c>
      <c r="IC126">
        <v>3</v>
      </c>
      <c r="ID126">
        <v>2175</v>
      </c>
      <c r="IE126">
        <v>1</v>
      </c>
      <c r="IF126">
        <v>24</v>
      </c>
      <c r="IG126">
        <v>0.8</v>
      </c>
      <c r="IH126">
        <v>0.6</v>
      </c>
      <c r="II126">
        <v>0.18432599999999999</v>
      </c>
      <c r="IJ126">
        <v>2.7636699999999998</v>
      </c>
      <c r="IK126">
        <v>1.6015600000000001</v>
      </c>
      <c r="IL126">
        <v>2.34375</v>
      </c>
      <c r="IM126">
        <v>1.5502899999999999</v>
      </c>
      <c r="IN126">
        <v>2.3815900000000001</v>
      </c>
      <c r="IO126">
        <v>42.939</v>
      </c>
      <c r="IP126">
        <v>15.891999999999999</v>
      </c>
      <c r="IQ126">
        <v>18</v>
      </c>
      <c r="IR126">
        <v>602.51</v>
      </c>
      <c r="IS126">
        <v>389.70299999999997</v>
      </c>
      <c r="IT126">
        <v>23.526599999999998</v>
      </c>
      <c r="IU126">
        <v>33.329099999999997</v>
      </c>
      <c r="IV126">
        <v>30.000399999999999</v>
      </c>
      <c r="IW126">
        <v>33.115600000000001</v>
      </c>
      <c r="IX126">
        <v>33.107399999999998</v>
      </c>
      <c r="IY126">
        <v>3.6663999999999999</v>
      </c>
      <c r="IZ126">
        <v>47.629800000000003</v>
      </c>
      <c r="JA126">
        <v>0</v>
      </c>
      <c r="JB126">
        <v>23.532499999999999</v>
      </c>
      <c r="JC126">
        <v>20</v>
      </c>
      <c r="JD126">
        <v>17.877600000000001</v>
      </c>
      <c r="JE126">
        <v>99.048900000000003</v>
      </c>
      <c r="JF126">
        <v>99.107900000000001</v>
      </c>
    </row>
    <row r="127" spans="1:266" x14ac:dyDescent="0.25">
      <c r="A127">
        <v>111</v>
      </c>
      <c r="B127">
        <v>1657481562.5999999</v>
      </c>
      <c r="C127">
        <v>19477.099999904629</v>
      </c>
      <c r="D127" t="s">
        <v>965</v>
      </c>
      <c r="E127" t="s">
        <v>966</v>
      </c>
      <c r="F127" t="s">
        <v>396</v>
      </c>
      <c r="G127" t="s">
        <v>397</v>
      </c>
      <c r="H127" t="s">
        <v>494</v>
      </c>
      <c r="I127" t="s">
        <v>494</v>
      </c>
      <c r="J127" t="s">
        <v>583</v>
      </c>
      <c r="K127">
        <v>1657481562.5999999</v>
      </c>
      <c r="L127">
        <f t="shared" si="138"/>
        <v>4.6167688259619926E-3</v>
      </c>
      <c r="M127">
        <f t="shared" si="139"/>
        <v>4.6167688259619926</v>
      </c>
      <c r="N127">
        <f t="shared" si="140"/>
        <v>20.013795605386182</v>
      </c>
      <c r="O127">
        <f t="shared" si="141"/>
        <v>373.971</v>
      </c>
      <c r="P127">
        <f t="shared" si="142"/>
        <v>259.79869495993455</v>
      </c>
      <c r="Q127">
        <f t="shared" si="143"/>
        <v>25.828361132261499</v>
      </c>
      <c r="R127">
        <f t="shared" si="144"/>
        <v>37.179009088103996</v>
      </c>
      <c r="S127">
        <f t="shared" si="145"/>
        <v>0.3164382085403038</v>
      </c>
      <c r="T127">
        <f t="shared" si="146"/>
        <v>2.9179727156666195</v>
      </c>
      <c r="U127">
        <f t="shared" si="147"/>
        <v>0.2985350770681951</v>
      </c>
      <c r="V127">
        <f t="shared" si="148"/>
        <v>0.18810848815844408</v>
      </c>
      <c r="W127">
        <f t="shared" si="149"/>
        <v>344.39219930239005</v>
      </c>
      <c r="X127">
        <f t="shared" si="150"/>
        <v>28.939709233870438</v>
      </c>
      <c r="Y127">
        <f t="shared" si="151"/>
        <v>27.992100000000001</v>
      </c>
      <c r="Z127">
        <f t="shared" si="152"/>
        <v>3.7930923442477291</v>
      </c>
      <c r="AA127">
        <f t="shared" si="153"/>
        <v>60.30447954017982</v>
      </c>
      <c r="AB127">
        <f t="shared" si="154"/>
        <v>2.3027720109471996</v>
      </c>
      <c r="AC127">
        <f t="shared" si="155"/>
        <v>3.8185753836295078</v>
      </c>
      <c r="AD127">
        <f t="shared" si="156"/>
        <v>1.4903203333005295</v>
      </c>
      <c r="AE127">
        <f t="shared" si="157"/>
        <v>-203.59950522492389</v>
      </c>
      <c r="AF127">
        <f t="shared" si="158"/>
        <v>18.075349305902254</v>
      </c>
      <c r="AG127">
        <f t="shared" si="159"/>
        <v>1.3509231462468927</v>
      </c>
      <c r="AH127">
        <f t="shared" si="160"/>
        <v>160.2189665296153</v>
      </c>
      <c r="AI127">
        <v>0</v>
      </c>
      <c r="AJ127">
        <v>0</v>
      </c>
      <c r="AK127">
        <f t="shared" si="161"/>
        <v>1</v>
      </c>
      <c r="AL127">
        <f t="shared" si="162"/>
        <v>0</v>
      </c>
      <c r="AM127">
        <f t="shared" si="163"/>
        <v>52335.336193284544</v>
      </c>
      <c r="AN127" t="s">
        <v>400</v>
      </c>
      <c r="AO127">
        <v>12165.1</v>
      </c>
      <c r="AP127">
        <v>210.61769230769229</v>
      </c>
      <c r="AQ127">
        <v>938.28899999999999</v>
      </c>
      <c r="AR127">
        <f t="shared" si="164"/>
        <v>0.77553004212167864</v>
      </c>
      <c r="AS127">
        <v>-0.38717931741538342</v>
      </c>
      <c r="AT127" t="s">
        <v>967</v>
      </c>
      <c r="AU127">
        <v>10165.6</v>
      </c>
      <c r="AV127">
        <v>751.20850000000007</v>
      </c>
      <c r="AW127">
        <v>1053.3399999999999</v>
      </c>
      <c r="AX127">
        <f t="shared" si="165"/>
        <v>0.28683188713995467</v>
      </c>
      <c r="AY127">
        <v>0.5</v>
      </c>
      <c r="AZ127">
        <f t="shared" si="166"/>
        <v>1513.2854996511949</v>
      </c>
      <c r="BA127">
        <f t="shared" si="167"/>
        <v>20.013795605386182</v>
      </c>
      <c r="BB127">
        <f t="shared" si="168"/>
        <v>217.02926782324073</v>
      </c>
      <c r="BC127">
        <f t="shared" si="169"/>
        <v>1.3481246550967345E-2</v>
      </c>
      <c r="BD127">
        <f t="shared" si="170"/>
        <v>-0.10922494161429352</v>
      </c>
      <c r="BE127">
        <f t="shared" si="171"/>
        <v>215.91134580655327</v>
      </c>
      <c r="BF127" t="s">
        <v>968</v>
      </c>
      <c r="BG127">
        <v>560.37</v>
      </c>
      <c r="BH127">
        <f t="shared" si="172"/>
        <v>560.37</v>
      </c>
      <c r="BI127">
        <f t="shared" si="173"/>
        <v>0.46800653160423034</v>
      </c>
      <c r="BJ127">
        <f t="shared" si="174"/>
        <v>0.61288009412337441</v>
      </c>
      <c r="BK127">
        <f t="shared" si="175"/>
        <v>-0.30443296050211799</v>
      </c>
      <c r="BL127">
        <f t="shared" si="176"/>
        <v>0.35851845529917226</v>
      </c>
      <c r="BM127">
        <f t="shared" si="177"/>
        <v>-0.15810847395490368</v>
      </c>
      <c r="BN127">
        <f t="shared" si="178"/>
        <v>0.45718281721241877</v>
      </c>
      <c r="BO127">
        <f t="shared" si="179"/>
        <v>0.54281718278758118</v>
      </c>
      <c r="BP127">
        <v>616</v>
      </c>
      <c r="BQ127">
        <v>300</v>
      </c>
      <c r="BR127">
        <v>300</v>
      </c>
      <c r="BS127">
        <v>300</v>
      </c>
      <c r="BT127">
        <v>10165.6</v>
      </c>
      <c r="BU127">
        <v>981.78</v>
      </c>
      <c r="BV127">
        <v>-6.9387399999999997E-3</v>
      </c>
      <c r="BW127">
        <v>-2.4300000000000002</v>
      </c>
      <c r="BX127" t="s">
        <v>403</v>
      </c>
      <c r="BY127" t="s">
        <v>403</v>
      </c>
      <c r="BZ127" t="s">
        <v>403</v>
      </c>
      <c r="CA127" t="s">
        <v>403</v>
      </c>
      <c r="CB127" t="s">
        <v>403</v>
      </c>
      <c r="CC127" t="s">
        <v>403</v>
      </c>
      <c r="CD127" t="s">
        <v>403</v>
      </c>
      <c r="CE127" t="s">
        <v>403</v>
      </c>
      <c r="CF127" t="s">
        <v>403</v>
      </c>
      <c r="CG127" t="s">
        <v>403</v>
      </c>
      <c r="CH127">
        <f t="shared" si="180"/>
        <v>1800.12</v>
      </c>
      <c r="CI127">
        <f t="shared" si="181"/>
        <v>1513.2854996511949</v>
      </c>
      <c r="CJ127">
        <f t="shared" si="182"/>
        <v>0.84065812259804618</v>
      </c>
      <c r="CK127">
        <f t="shared" si="183"/>
        <v>0.19131624519609253</v>
      </c>
      <c r="CL127">
        <v>6</v>
      </c>
      <c r="CM127">
        <v>0.5</v>
      </c>
      <c r="CN127" t="s">
        <v>404</v>
      </c>
      <c r="CO127">
        <v>2</v>
      </c>
      <c r="CP127">
        <v>1657481562.5999999</v>
      </c>
      <c r="CQ127">
        <v>373.971</v>
      </c>
      <c r="CR127">
        <v>400.05700000000002</v>
      </c>
      <c r="CS127">
        <v>23.162800000000001</v>
      </c>
      <c r="CT127">
        <v>17.7515</v>
      </c>
      <c r="CU127">
        <v>373.82</v>
      </c>
      <c r="CV127">
        <v>23.1523</v>
      </c>
      <c r="CW127">
        <v>500.04599999999999</v>
      </c>
      <c r="CX127">
        <v>99.316699999999997</v>
      </c>
      <c r="CY127">
        <v>0.100124</v>
      </c>
      <c r="CZ127">
        <v>28.106999999999999</v>
      </c>
      <c r="DA127">
        <v>27.992100000000001</v>
      </c>
      <c r="DB127">
        <v>999.9</v>
      </c>
      <c r="DC127">
        <v>0</v>
      </c>
      <c r="DD127">
        <v>0</v>
      </c>
      <c r="DE127">
        <v>10002.5</v>
      </c>
      <c r="DF127">
        <v>0</v>
      </c>
      <c r="DG127">
        <v>1865.8</v>
      </c>
      <c r="DH127">
        <v>-26.0854</v>
      </c>
      <c r="DI127">
        <v>382.839</v>
      </c>
      <c r="DJ127">
        <v>407.28699999999998</v>
      </c>
      <c r="DK127">
        <v>5.41127</v>
      </c>
      <c r="DL127">
        <v>400.05700000000002</v>
      </c>
      <c r="DM127">
        <v>17.7515</v>
      </c>
      <c r="DN127">
        <v>2.3004500000000001</v>
      </c>
      <c r="DO127">
        <v>1.76302</v>
      </c>
      <c r="DP127">
        <v>19.679500000000001</v>
      </c>
      <c r="DQ127">
        <v>15.4627</v>
      </c>
      <c r="DR127">
        <v>1800.12</v>
      </c>
      <c r="DS127">
        <v>0.97799899999999995</v>
      </c>
      <c r="DT127">
        <v>2.2001E-2</v>
      </c>
      <c r="DU127">
        <v>0</v>
      </c>
      <c r="DV127">
        <v>752.19799999999998</v>
      </c>
      <c r="DW127">
        <v>5.0005300000000004</v>
      </c>
      <c r="DX127">
        <v>14683.2</v>
      </c>
      <c r="DY127">
        <v>16036.3</v>
      </c>
      <c r="DZ127">
        <v>50.25</v>
      </c>
      <c r="EA127">
        <v>51.811999999999998</v>
      </c>
      <c r="EB127">
        <v>50.811999999999998</v>
      </c>
      <c r="EC127">
        <v>51.625</v>
      </c>
      <c r="ED127">
        <v>51.5</v>
      </c>
      <c r="EE127">
        <v>1755.63</v>
      </c>
      <c r="EF127">
        <v>39.49</v>
      </c>
      <c r="EG127">
        <v>0</v>
      </c>
      <c r="EH127">
        <v>124.4000000953674</v>
      </c>
      <c r="EI127">
        <v>0</v>
      </c>
      <c r="EJ127">
        <v>751.20850000000007</v>
      </c>
      <c r="EK127">
        <v>9.5851282202494605</v>
      </c>
      <c r="EL127">
        <v>183.2444442623673</v>
      </c>
      <c r="EM127">
        <v>14658.096153846151</v>
      </c>
      <c r="EN127">
        <v>15</v>
      </c>
      <c r="EO127">
        <v>1657481525.0999999</v>
      </c>
      <c r="EP127" t="s">
        <v>969</v>
      </c>
      <c r="EQ127">
        <v>1657481518.0999999</v>
      </c>
      <c r="ER127">
        <v>1657481525.0999999</v>
      </c>
      <c r="ES127">
        <v>127</v>
      </c>
      <c r="ET127">
        <v>0.14599999999999999</v>
      </c>
      <c r="EU127">
        <v>3.0000000000000001E-3</v>
      </c>
      <c r="EV127">
        <v>0.13600000000000001</v>
      </c>
      <c r="EW127">
        <v>3.0000000000000001E-3</v>
      </c>
      <c r="EX127">
        <v>400</v>
      </c>
      <c r="EY127">
        <v>18</v>
      </c>
      <c r="EZ127">
        <v>7.0000000000000007E-2</v>
      </c>
      <c r="FA127">
        <v>0.02</v>
      </c>
      <c r="FB127">
        <v>-26.062648780487809</v>
      </c>
      <c r="FC127">
        <v>-2.037909407667066E-2</v>
      </c>
      <c r="FD127">
        <v>4.8334541110539739E-2</v>
      </c>
      <c r="FE127">
        <v>1</v>
      </c>
      <c r="FF127">
        <v>5.3982790243902432</v>
      </c>
      <c r="FG127">
        <v>9.5130104529630055E-2</v>
      </c>
      <c r="FH127">
        <v>2.0708028112702569E-2</v>
      </c>
      <c r="FI127">
        <v>1</v>
      </c>
      <c r="FJ127">
        <v>2</v>
      </c>
      <c r="FK127">
        <v>2</v>
      </c>
      <c r="FL127" t="s">
        <v>406</v>
      </c>
      <c r="FM127">
        <v>3.1185299999999998</v>
      </c>
      <c r="FN127">
        <v>2.73847</v>
      </c>
      <c r="FO127">
        <v>8.4554799999999999E-2</v>
      </c>
      <c r="FP127">
        <v>8.9164599999999997E-2</v>
      </c>
      <c r="FQ127">
        <v>0.10494100000000001</v>
      </c>
      <c r="FR127">
        <v>8.6865200000000004E-2</v>
      </c>
      <c r="FS127">
        <v>21928.5</v>
      </c>
      <c r="FT127">
        <v>22629.599999999999</v>
      </c>
      <c r="FU127">
        <v>23811.4</v>
      </c>
      <c r="FV127">
        <v>25152.9</v>
      </c>
      <c r="FW127">
        <v>30721.200000000001</v>
      </c>
      <c r="FX127">
        <v>32225.1</v>
      </c>
      <c r="FY127">
        <v>37961.300000000003</v>
      </c>
      <c r="FZ127">
        <v>39145.199999999997</v>
      </c>
      <c r="GA127">
        <v>2.1549</v>
      </c>
      <c r="GB127">
        <v>1.7661800000000001</v>
      </c>
      <c r="GC127">
        <v>-4.2803599999999997E-2</v>
      </c>
      <c r="GD127">
        <v>0</v>
      </c>
      <c r="GE127">
        <v>28.6905</v>
      </c>
      <c r="GF127">
        <v>999.9</v>
      </c>
      <c r="GG127">
        <v>39.6</v>
      </c>
      <c r="GH127">
        <v>40.700000000000003</v>
      </c>
      <c r="GI127">
        <v>30.682600000000001</v>
      </c>
      <c r="GJ127">
        <v>61.9253</v>
      </c>
      <c r="GK127">
        <v>26.4343</v>
      </c>
      <c r="GL127">
        <v>1</v>
      </c>
      <c r="GM127">
        <v>0.51338700000000004</v>
      </c>
      <c r="GN127">
        <v>4.6100000000000003</v>
      </c>
      <c r="GO127">
        <v>20.310500000000001</v>
      </c>
      <c r="GP127">
        <v>5.2517300000000002</v>
      </c>
      <c r="GQ127">
        <v>12.0099</v>
      </c>
      <c r="GR127">
        <v>4.9791499999999997</v>
      </c>
      <c r="GS127">
        <v>3.2930000000000001</v>
      </c>
      <c r="GT127">
        <v>9999</v>
      </c>
      <c r="GU127">
        <v>9999</v>
      </c>
      <c r="GV127">
        <v>9999</v>
      </c>
      <c r="GW127">
        <v>999.9</v>
      </c>
      <c r="GX127">
        <v>1.87592</v>
      </c>
      <c r="GY127">
        <v>1.87683</v>
      </c>
      <c r="GZ127">
        <v>1.8829400000000001</v>
      </c>
      <c r="HA127">
        <v>1.8861399999999999</v>
      </c>
      <c r="HB127">
        <v>1.87696</v>
      </c>
      <c r="HC127">
        <v>1.8834599999999999</v>
      </c>
      <c r="HD127">
        <v>1.8823799999999999</v>
      </c>
      <c r="HE127">
        <v>1.8858299999999999</v>
      </c>
      <c r="HF127">
        <v>5</v>
      </c>
      <c r="HG127">
        <v>0</v>
      </c>
      <c r="HH127">
        <v>0</v>
      </c>
      <c r="HI127">
        <v>0</v>
      </c>
      <c r="HJ127" t="s">
        <v>407</v>
      </c>
      <c r="HK127" t="s">
        <v>408</v>
      </c>
      <c r="HL127" t="s">
        <v>409</v>
      </c>
      <c r="HM127" t="s">
        <v>409</v>
      </c>
      <c r="HN127" t="s">
        <v>409</v>
      </c>
      <c r="HO127" t="s">
        <v>409</v>
      </c>
      <c r="HP127">
        <v>0</v>
      </c>
      <c r="HQ127">
        <v>100</v>
      </c>
      <c r="HR127">
        <v>100</v>
      </c>
      <c r="HS127">
        <v>0.151</v>
      </c>
      <c r="HT127">
        <v>1.0500000000000001E-2</v>
      </c>
      <c r="HU127">
        <v>0.54334583017305715</v>
      </c>
      <c r="HV127">
        <v>-1.525366800250961E-3</v>
      </c>
      <c r="HW127">
        <v>1.461931187239696E-6</v>
      </c>
      <c r="HX127">
        <v>-4.9129200544651127E-10</v>
      </c>
      <c r="HY127">
        <v>-3.9764153963077649E-2</v>
      </c>
      <c r="HZ127">
        <v>1.0304401366260089E-2</v>
      </c>
      <c r="IA127">
        <v>-7.4986175083245816E-4</v>
      </c>
      <c r="IB127">
        <v>1.7208249193675381E-5</v>
      </c>
      <c r="IC127">
        <v>3</v>
      </c>
      <c r="ID127">
        <v>2175</v>
      </c>
      <c r="IE127">
        <v>1</v>
      </c>
      <c r="IF127">
        <v>24</v>
      </c>
      <c r="IG127">
        <v>0.7</v>
      </c>
      <c r="IH127">
        <v>0.6</v>
      </c>
      <c r="II127">
        <v>1.00342</v>
      </c>
      <c r="IJ127">
        <v>2.7099600000000001</v>
      </c>
      <c r="IK127">
        <v>1.6015600000000001</v>
      </c>
      <c r="IL127">
        <v>2.34253</v>
      </c>
      <c r="IM127">
        <v>1.5502899999999999</v>
      </c>
      <c r="IN127">
        <v>2.4279799999999998</v>
      </c>
      <c r="IO127">
        <v>42.966000000000001</v>
      </c>
      <c r="IP127">
        <v>15.8832</v>
      </c>
      <c r="IQ127">
        <v>18</v>
      </c>
      <c r="IR127">
        <v>602.92600000000004</v>
      </c>
      <c r="IS127">
        <v>389.298</v>
      </c>
      <c r="IT127">
        <v>23.706099999999999</v>
      </c>
      <c r="IU127">
        <v>33.439599999999999</v>
      </c>
      <c r="IV127">
        <v>30.000399999999999</v>
      </c>
      <c r="IW127">
        <v>33.201599999999999</v>
      </c>
      <c r="IX127">
        <v>33.191099999999999</v>
      </c>
      <c r="IY127">
        <v>20.063099999999999</v>
      </c>
      <c r="IZ127">
        <v>48.203699999999998</v>
      </c>
      <c r="JA127">
        <v>0</v>
      </c>
      <c r="JB127">
        <v>23.823799999999999</v>
      </c>
      <c r="JC127">
        <v>400</v>
      </c>
      <c r="JD127">
        <v>17.7639</v>
      </c>
      <c r="JE127">
        <v>99.0077</v>
      </c>
      <c r="JF127">
        <v>99.062600000000003</v>
      </c>
    </row>
    <row r="128" spans="1:266" x14ac:dyDescent="0.25">
      <c r="A128">
        <v>112</v>
      </c>
      <c r="B128">
        <v>1657481681.0999999</v>
      </c>
      <c r="C128">
        <v>19595.599999904629</v>
      </c>
      <c r="D128" t="s">
        <v>970</v>
      </c>
      <c r="E128" t="s">
        <v>971</v>
      </c>
      <c r="F128" t="s">
        <v>396</v>
      </c>
      <c r="G128" t="s">
        <v>397</v>
      </c>
      <c r="H128" t="s">
        <v>494</v>
      </c>
      <c r="I128" t="s">
        <v>494</v>
      </c>
      <c r="J128" t="s">
        <v>583</v>
      </c>
      <c r="K128">
        <v>1657481681.0999999</v>
      </c>
      <c r="L128">
        <f t="shared" si="138"/>
        <v>4.7364310972126929E-3</v>
      </c>
      <c r="M128">
        <f t="shared" si="139"/>
        <v>4.7364310972126926</v>
      </c>
      <c r="N128">
        <f t="shared" si="140"/>
        <v>20.774956637571151</v>
      </c>
      <c r="O128">
        <f t="shared" si="141"/>
        <v>373.029</v>
      </c>
      <c r="P128">
        <f t="shared" si="142"/>
        <v>257.66755447341404</v>
      </c>
      <c r="Q128">
        <f t="shared" si="143"/>
        <v>25.617200818376606</v>
      </c>
      <c r="R128">
        <f t="shared" si="144"/>
        <v>37.086387626906998</v>
      </c>
      <c r="S128">
        <f t="shared" si="145"/>
        <v>0.32517453143637104</v>
      </c>
      <c r="T128">
        <f t="shared" si="146"/>
        <v>2.9151713563367676</v>
      </c>
      <c r="U128">
        <f t="shared" si="147"/>
        <v>0.30628384221096538</v>
      </c>
      <c r="V128">
        <f t="shared" si="148"/>
        <v>0.19303313964799065</v>
      </c>
      <c r="W128">
        <f t="shared" si="149"/>
        <v>344.38839930238231</v>
      </c>
      <c r="X128">
        <f t="shared" si="150"/>
        <v>28.92678241035814</v>
      </c>
      <c r="Y128">
        <f t="shared" si="151"/>
        <v>28.007999999999999</v>
      </c>
      <c r="Z128">
        <f t="shared" si="152"/>
        <v>3.7966098485956974</v>
      </c>
      <c r="AA128">
        <f t="shared" si="153"/>
        <v>60.336434950319614</v>
      </c>
      <c r="AB128">
        <f t="shared" si="154"/>
        <v>2.3063553703505995</v>
      </c>
      <c r="AC128">
        <f t="shared" si="155"/>
        <v>3.8224919524158629</v>
      </c>
      <c r="AD128">
        <f t="shared" si="156"/>
        <v>1.4902544782450979</v>
      </c>
      <c r="AE128">
        <f t="shared" si="157"/>
        <v>-208.87661138707975</v>
      </c>
      <c r="AF128">
        <f t="shared" si="158"/>
        <v>18.325172937786011</v>
      </c>
      <c r="AG128">
        <f t="shared" si="159"/>
        <v>1.371139536178013</v>
      </c>
      <c r="AH128">
        <f t="shared" si="160"/>
        <v>155.2081003892666</v>
      </c>
      <c r="AI128">
        <v>0</v>
      </c>
      <c r="AJ128">
        <v>0</v>
      </c>
      <c r="AK128">
        <f t="shared" si="161"/>
        <v>1</v>
      </c>
      <c r="AL128">
        <f t="shared" si="162"/>
        <v>0</v>
      </c>
      <c r="AM128">
        <f t="shared" si="163"/>
        <v>52252.03459843195</v>
      </c>
      <c r="AN128" t="s">
        <v>400</v>
      </c>
      <c r="AO128">
        <v>12165.1</v>
      </c>
      <c r="AP128">
        <v>210.61769230769229</v>
      </c>
      <c r="AQ128">
        <v>938.28899999999999</v>
      </c>
      <c r="AR128">
        <f t="shared" si="164"/>
        <v>0.77553004212167864</v>
      </c>
      <c r="AS128">
        <v>-0.38717931741538342</v>
      </c>
      <c r="AT128" t="s">
        <v>972</v>
      </c>
      <c r="AU128">
        <v>10165.4</v>
      </c>
      <c r="AV128">
        <v>766.24904000000015</v>
      </c>
      <c r="AW128">
        <v>1098.04</v>
      </c>
      <c r="AX128">
        <f t="shared" si="165"/>
        <v>0.30216655130960601</v>
      </c>
      <c r="AY128">
        <v>0.5</v>
      </c>
      <c r="AZ128">
        <f t="shared" si="166"/>
        <v>1513.2686996511911</v>
      </c>
      <c r="BA128">
        <f t="shared" si="167"/>
        <v>20.774956637571151</v>
      </c>
      <c r="BB128">
        <f t="shared" si="168"/>
        <v>228.62959208918622</v>
      </c>
      <c r="BC128">
        <f t="shared" si="169"/>
        <v>1.3984387544567871E-2</v>
      </c>
      <c r="BD128">
        <f t="shared" si="170"/>
        <v>-0.14548741393756146</v>
      </c>
      <c r="BE128">
        <f t="shared" si="171"/>
        <v>217.72816142678474</v>
      </c>
      <c r="BF128" t="s">
        <v>973</v>
      </c>
      <c r="BG128">
        <v>565.16</v>
      </c>
      <c r="BH128">
        <f t="shared" si="172"/>
        <v>565.16</v>
      </c>
      <c r="BI128">
        <f t="shared" si="173"/>
        <v>0.48530108192779864</v>
      </c>
      <c r="BJ128">
        <f t="shared" si="174"/>
        <v>0.62263729169794291</v>
      </c>
      <c r="BK128">
        <f t="shared" si="175"/>
        <v>-0.42813879382197567</v>
      </c>
      <c r="BL128">
        <f t="shared" si="176"/>
        <v>0.37388169885294381</v>
      </c>
      <c r="BM128">
        <f t="shared" si="177"/>
        <v>-0.21953730800053742</v>
      </c>
      <c r="BN128">
        <f t="shared" si="178"/>
        <v>0.4592367147057167</v>
      </c>
      <c r="BO128">
        <f t="shared" si="179"/>
        <v>0.5407632852942833</v>
      </c>
      <c r="BP128">
        <v>618</v>
      </c>
      <c r="BQ128">
        <v>300</v>
      </c>
      <c r="BR128">
        <v>300</v>
      </c>
      <c r="BS128">
        <v>300</v>
      </c>
      <c r="BT128">
        <v>10165.4</v>
      </c>
      <c r="BU128">
        <v>1016.13</v>
      </c>
      <c r="BV128">
        <v>-6.9385499999999999E-3</v>
      </c>
      <c r="BW128">
        <v>-3.6</v>
      </c>
      <c r="BX128" t="s">
        <v>403</v>
      </c>
      <c r="BY128" t="s">
        <v>403</v>
      </c>
      <c r="BZ128" t="s">
        <v>403</v>
      </c>
      <c r="CA128" t="s">
        <v>403</v>
      </c>
      <c r="CB128" t="s">
        <v>403</v>
      </c>
      <c r="CC128" t="s">
        <v>403</v>
      </c>
      <c r="CD128" t="s">
        <v>403</v>
      </c>
      <c r="CE128" t="s">
        <v>403</v>
      </c>
      <c r="CF128" t="s">
        <v>403</v>
      </c>
      <c r="CG128" t="s">
        <v>403</v>
      </c>
      <c r="CH128">
        <f t="shared" si="180"/>
        <v>1800.1</v>
      </c>
      <c r="CI128">
        <f t="shared" si="181"/>
        <v>1513.2686996511911</v>
      </c>
      <c r="CJ128">
        <f t="shared" si="182"/>
        <v>0.84065812991011124</v>
      </c>
      <c r="CK128">
        <f t="shared" si="183"/>
        <v>0.19131625982022238</v>
      </c>
      <c r="CL128">
        <v>6</v>
      </c>
      <c r="CM128">
        <v>0.5</v>
      </c>
      <c r="CN128" t="s">
        <v>404</v>
      </c>
      <c r="CO128">
        <v>2</v>
      </c>
      <c r="CP128">
        <v>1657481681.0999999</v>
      </c>
      <c r="CQ128">
        <v>373.029</v>
      </c>
      <c r="CR128">
        <v>400.072</v>
      </c>
      <c r="CS128">
        <v>23.1982</v>
      </c>
      <c r="CT128">
        <v>17.6478</v>
      </c>
      <c r="CU128">
        <v>372.87400000000002</v>
      </c>
      <c r="CV128">
        <v>23.186699999999998</v>
      </c>
      <c r="CW128">
        <v>500.13200000000001</v>
      </c>
      <c r="CX128">
        <v>99.319199999999995</v>
      </c>
      <c r="CY128">
        <v>0.100383</v>
      </c>
      <c r="CZ128">
        <v>28.124600000000001</v>
      </c>
      <c r="DA128">
        <v>28.007999999999999</v>
      </c>
      <c r="DB128">
        <v>999.9</v>
      </c>
      <c r="DC128">
        <v>0</v>
      </c>
      <c r="DD128">
        <v>0</v>
      </c>
      <c r="DE128">
        <v>9986.25</v>
      </c>
      <c r="DF128">
        <v>0</v>
      </c>
      <c r="DG128">
        <v>1862.89</v>
      </c>
      <c r="DH128">
        <v>-27.043600000000001</v>
      </c>
      <c r="DI128">
        <v>381.88799999999998</v>
      </c>
      <c r="DJ128">
        <v>407.26</v>
      </c>
      <c r="DK128">
        <v>5.5503900000000002</v>
      </c>
      <c r="DL128">
        <v>400.072</v>
      </c>
      <c r="DM128">
        <v>17.6478</v>
      </c>
      <c r="DN128">
        <v>2.30402</v>
      </c>
      <c r="DO128">
        <v>1.7527600000000001</v>
      </c>
      <c r="DP128">
        <v>19.704599999999999</v>
      </c>
      <c r="DQ128">
        <v>15.3718</v>
      </c>
      <c r="DR128">
        <v>1800.1</v>
      </c>
      <c r="DS128">
        <v>0.97799899999999995</v>
      </c>
      <c r="DT128">
        <v>2.2001E-2</v>
      </c>
      <c r="DU128">
        <v>0</v>
      </c>
      <c r="DV128">
        <v>767.51300000000003</v>
      </c>
      <c r="DW128">
        <v>5.0005300000000004</v>
      </c>
      <c r="DX128">
        <v>14964.7</v>
      </c>
      <c r="DY128">
        <v>16036.1</v>
      </c>
      <c r="DZ128">
        <v>50.311999999999998</v>
      </c>
      <c r="EA128">
        <v>51.875</v>
      </c>
      <c r="EB128">
        <v>50.875</v>
      </c>
      <c r="EC128">
        <v>51.75</v>
      </c>
      <c r="ED128">
        <v>51.561999999999998</v>
      </c>
      <c r="EE128">
        <v>1755.61</v>
      </c>
      <c r="EF128">
        <v>39.49</v>
      </c>
      <c r="EG128">
        <v>0</v>
      </c>
      <c r="EH128">
        <v>117.9000000953674</v>
      </c>
      <c r="EI128">
        <v>0</v>
      </c>
      <c r="EJ128">
        <v>766.24904000000015</v>
      </c>
      <c r="EK128">
        <v>9.4739230639173684</v>
      </c>
      <c r="EL128">
        <v>151.67692282975261</v>
      </c>
      <c r="EM128">
        <v>14945.04</v>
      </c>
      <c r="EN128">
        <v>15</v>
      </c>
      <c r="EO128">
        <v>1657481645.0999999</v>
      </c>
      <c r="EP128" t="s">
        <v>974</v>
      </c>
      <c r="EQ128">
        <v>1657481633.0999999</v>
      </c>
      <c r="ER128">
        <v>1657481645.0999999</v>
      </c>
      <c r="ES128">
        <v>128</v>
      </c>
      <c r="ET128">
        <v>2E-3</v>
      </c>
      <c r="EU128">
        <v>1E-3</v>
      </c>
      <c r="EV128">
        <v>0.13800000000000001</v>
      </c>
      <c r="EW128">
        <v>4.0000000000000001E-3</v>
      </c>
      <c r="EX128">
        <v>400</v>
      </c>
      <c r="EY128">
        <v>18</v>
      </c>
      <c r="EZ128">
        <v>0.04</v>
      </c>
      <c r="FA128">
        <v>0.01</v>
      </c>
      <c r="FB128">
        <v>-26.9243025</v>
      </c>
      <c r="FC128">
        <v>1.1793996247701499E-2</v>
      </c>
      <c r="FD128">
        <v>8.7378388310554389E-2</v>
      </c>
      <c r="FE128">
        <v>1</v>
      </c>
      <c r="FF128">
        <v>5.5785677499999986</v>
      </c>
      <c r="FG128">
        <v>3.8531594746704798E-2</v>
      </c>
      <c r="FH128">
        <v>2.0888590365017511E-2</v>
      </c>
      <c r="FI128">
        <v>1</v>
      </c>
      <c r="FJ128">
        <v>2</v>
      </c>
      <c r="FK128">
        <v>2</v>
      </c>
      <c r="FL128" t="s">
        <v>406</v>
      </c>
      <c r="FM128">
        <v>3.11903</v>
      </c>
      <c r="FN128">
        <v>2.7385899999999999</v>
      </c>
      <c r="FO128">
        <v>8.4373299999999998E-2</v>
      </c>
      <c r="FP128">
        <v>8.9151300000000003E-2</v>
      </c>
      <c r="FQ128">
        <v>0.105034</v>
      </c>
      <c r="FR128">
        <v>8.6481000000000002E-2</v>
      </c>
      <c r="FS128">
        <v>21928.400000000001</v>
      </c>
      <c r="FT128">
        <v>22626.1</v>
      </c>
      <c r="FU128">
        <v>23806.9</v>
      </c>
      <c r="FV128">
        <v>25149.200000000001</v>
      </c>
      <c r="FW128">
        <v>30712.1</v>
      </c>
      <c r="FX128">
        <v>32235</v>
      </c>
      <c r="FY128">
        <v>37954.1</v>
      </c>
      <c r="FZ128">
        <v>39140.9</v>
      </c>
      <c r="GA128">
        <v>2.15435</v>
      </c>
      <c r="GB128">
        <v>1.7643200000000001</v>
      </c>
      <c r="GC128">
        <v>-4.29451E-2</v>
      </c>
      <c r="GD128">
        <v>0</v>
      </c>
      <c r="GE128">
        <v>28.7087</v>
      </c>
      <c r="GF128">
        <v>999.9</v>
      </c>
      <c r="GG128">
        <v>39.6</v>
      </c>
      <c r="GH128">
        <v>40.700000000000003</v>
      </c>
      <c r="GI128">
        <v>30.683</v>
      </c>
      <c r="GJ128">
        <v>62.265300000000003</v>
      </c>
      <c r="GK128">
        <v>26.177900000000001</v>
      </c>
      <c r="GL128">
        <v>1</v>
      </c>
      <c r="GM128">
        <v>0.52127500000000004</v>
      </c>
      <c r="GN128">
        <v>4.8496600000000001</v>
      </c>
      <c r="GO128">
        <v>20.3035</v>
      </c>
      <c r="GP128">
        <v>5.2520300000000004</v>
      </c>
      <c r="GQ128">
        <v>12.0099</v>
      </c>
      <c r="GR128">
        <v>4.9791499999999997</v>
      </c>
      <c r="GS128">
        <v>3.29278</v>
      </c>
      <c r="GT128">
        <v>9999</v>
      </c>
      <c r="GU128">
        <v>9999</v>
      </c>
      <c r="GV128">
        <v>9999</v>
      </c>
      <c r="GW128">
        <v>999.9</v>
      </c>
      <c r="GX128">
        <v>1.8758900000000001</v>
      </c>
      <c r="GY128">
        <v>1.87683</v>
      </c>
      <c r="GZ128">
        <v>1.88296</v>
      </c>
      <c r="HA128">
        <v>1.8861399999999999</v>
      </c>
      <c r="HB128">
        <v>1.87696</v>
      </c>
      <c r="HC128">
        <v>1.8834900000000001</v>
      </c>
      <c r="HD128">
        <v>1.88243</v>
      </c>
      <c r="HE128">
        <v>1.8858299999999999</v>
      </c>
      <c r="HF128">
        <v>5</v>
      </c>
      <c r="HG128">
        <v>0</v>
      </c>
      <c r="HH128">
        <v>0</v>
      </c>
      <c r="HI128">
        <v>0</v>
      </c>
      <c r="HJ128" t="s">
        <v>407</v>
      </c>
      <c r="HK128" t="s">
        <v>408</v>
      </c>
      <c r="HL128" t="s">
        <v>409</v>
      </c>
      <c r="HM128" t="s">
        <v>409</v>
      </c>
      <c r="HN128" t="s">
        <v>409</v>
      </c>
      <c r="HO128" t="s">
        <v>409</v>
      </c>
      <c r="HP128">
        <v>0</v>
      </c>
      <c r="HQ128">
        <v>100</v>
      </c>
      <c r="HR128">
        <v>100</v>
      </c>
      <c r="HS128">
        <v>0.155</v>
      </c>
      <c r="HT128">
        <v>1.15E-2</v>
      </c>
      <c r="HU128">
        <v>0.5458815603455951</v>
      </c>
      <c r="HV128">
        <v>-1.525366800250961E-3</v>
      </c>
      <c r="HW128">
        <v>1.461931187239696E-6</v>
      </c>
      <c r="HX128">
        <v>-4.9129200544651127E-10</v>
      </c>
      <c r="HY128">
        <v>-3.8807867600459338E-2</v>
      </c>
      <c r="HZ128">
        <v>1.0304401366260089E-2</v>
      </c>
      <c r="IA128">
        <v>-7.4986175083245816E-4</v>
      </c>
      <c r="IB128">
        <v>1.7208249193675381E-5</v>
      </c>
      <c r="IC128">
        <v>3</v>
      </c>
      <c r="ID128">
        <v>2175</v>
      </c>
      <c r="IE128">
        <v>1</v>
      </c>
      <c r="IF128">
        <v>24</v>
      </c>
      <c r="IG128">
        <v>0.8</v>
      </c>
      <c r="IH128">
        <v>0.6</v>
      </c>
      <c r="II128">
        <v>1.0022</v>
      </c>
      <c r="IJ128">
        <v>2.7075200000000001</v>
      </c>
      <c r="IK128">
        <v>1.6015600000000001</v>
      </c>
      <c r="IL128">
        <v>2.34375</v>
      </c>
      <c r="IM128">
        <v>1.5502899999999999</v>
      </c>
      <c r="IN128">
        <v>2.4365199999999998</v>
      </c>
      <c r="IO128">
        <v>42.939</v>
      </c>
      <c r="IP128">
        <v>15.839399999999999</v>
      </c>
      <c r="IQ128">
        <v>18</v>
      </c>
      <c r="IR128">
        <v>603.27300000000002</v>
      </c>
      <c r="IS128">
        <v>388.65300000000002</v>
      </c>
      <c r="IT128">
        <v>23.782599999999999</v>
      </c>
      <c r="IU128">
        <v>33.542000000000002</v>
      </c>
      <c r="IV128">
        <v>30.000299999999999</v>
      </c>
      <c r="IW128">
        <v>33.281799999999997</v>
      </c>
      <c r="IX128">
        <v>33.268599999999999</v>
      </c>
      <c r="IY128">
        <v>20.052499999999998</v>
      </c>
      <c r="IZ128">
        <v>48.606499999999997</v>
      </c>
      <c r="JA128">
        <v>0</v>
      </c>
      <c r="JB128">
        <v>23.7773</v>
      </c>
      <c r="JC128">
        <v>400</v>
      </c>
      <c r="JD128">
        <v>17.5749</v>
      </c>
      <c r="JE128">
        <v>98.988900000000001</v>
      </c>
      <c r="JF128">
        <v>99.050200000000004</v>
      </c>
    </row>
    <row r="129" spans="1:266" x14ac:dyDescent="0.25">
      <c r="A129">
        <v>113</v>
      </c>
      <c r="B129">
        <v>1657481804.0999999</v>
      </c>
      <c r="C129">
        <v>19718.599999904629</v>
      </c>
      <c r="D129" t="s">
        <v>975</v>
      </c>
      <c r="E129" t="s">
        <v>976</v>
      </c>
      <c r="F129" t="s">
        <v>396</v>
      </c>
      <c r="G129" t="s">
        <v>397</v>
      </c>
      <c r="H129" t="s">
        <v>494</v>
      </c>
      <c r="I129" t="s">
        <v>494</v>
      </c>
      <c r="J129" t="s">
        <v>583</v>
      </c>
      <c r="K129">
        <v>1657481804.0999999</v>
      </c>
      <c r="L129">
        <f t="shared" si="138"/>
        <v>4.841891793004695E-3</v>
      </c>
      <c r="M129">
        <f t="shared" si="139"/>
        <v>4.8418917930046952</v>
      </c>
      <c r="N129">
        <f t="shared" si="140"/>
        <v>26.019737758973321</v>
      </c>
      <c r="O129">
        <f t="shared" si="141"/>
        <v>466.09100000000001</v>
      </c>
      <c r="P129">
        <f t="shared" si="142"/>
        <v>325.90846559126908</v>
      </c>
      <c r="Q129">
        <f t="shared" si="143"/>
        <v>32.400534885321768</v>
      </c>
      <c r="R129">
        <f t="shared" si="144"/>
        <v>46.336929842668908</v>
      </c>
      <c r="S129">
        <f t="shared" si="145"/>
        <v>0.33627661225153299</v>
      </c>
      <c r="T129">
        <f t="shared" si="146"/>
        <v>2.9173057873607391</v>
      </c>
      <c r="U129">
        <f t="shared" si="147"/>
        <v>0.3161306884321709</v>
      </c>
      <c r="V129">
        <f t="shared" si="148"/>
        <v>0.19929105814118139</v>
      </c>
      <c r="W129">
        <f t="shared" si="149"/>
        <v>344.39219930239005</v>
      </c>
      <c r="X129">
        <f t="shared" si="150"/>
        <v>28.94502150294387</v>
      </c>
      <c r="Y129">
        <f t="shared" si="151"/>
        <v>27.977399999999999</v>
      </c>
      <c r="Z129">
        <f t="shared" si="152"/>
        <v>3.7898428417402132</v>
      </c>
      <c r="AA129">
        <f t="shared" si="153"/>
        <v>60.371307695853801</v>
      </c>
      <c r="AB129">
        <f t="shared" si="154"/>
        <v>2.3139186892282901</v>
      </c>
      <c r="AC129">
        <f t="shared" si="155"/>
        <v>3.8328119392172884</v>
      </c>
      <c r="AD129">
        <f t="shared" si="156"/>
        <v>1.4759241525119231</v>
      </c>
      <c r="AE129">
        <f t="shared" si="157"/>
        <v>-213.52742807150705</v>
      </c>
      <c r="AF129">
        <f t="shared" si="158"/>
        <v>30.433252289185226</v>
      </c>
      <c r="AG129">
        <f t="shared" si="159"/>
        <v>2.2756112499473655</v>
      </c>
      <c r="AH129">
        <f t="shared" si="160"/>
        <v>163.57363477001559</v>
      </c>
      <c r="AI129">
        <v>0</v>
      </c>
      <c r="AJ129">
        <v>0</v>
      </c>
      <c r="AK129">
        <f t="shared" si="161"/>
        <v>1</v>
      </c>
      <c r="AL129">
        <f t="shared" si="162"/>
        <v>0</v>
      </c>
      <c r="AM129">
        <f t="shared" si="163"/>
        <v>52305.101369423239</v>
      </c>
      <c r="AN129" t="s">
        <v>400</v>
      </c>
      <c r="AO129">
        <v>12165.1</v>
      </c>
      <c r="AP129">
        <v>210.61769230769229</v>
      </c>
      <c r="AQ129">
        <v>938.28899999999999</v>
      </c>
      <c r="AR129">
        <f t="shared" si="164"/>
        <v>0.77553004212167864</v>
      </c>
      <c r="AS129">
        <v>-0.38717931741538342</v>
      </c>
      <c r="AT129" t="s">
        <v>977</v>
      </c>
      <c r="AU129">
        <v>10165.9</v>
      </c>
      <c r="AV129">
        <v>806.33832000000007</v>
      </c>
      <c r="AW129">
        <v>1189.02</v>
      </c>
      <c r="AX129">
        <f t="shared" si="165"/>
        <v>0.32184629358631467</v>
      </c>
      <c r="AY129">
        <v>0.5</v>
      </c>
      <c r="AZ129">
        <f t="shared" si="166"/>
        <v>1513.2854996511949</v>
      </c>
      <c r="BA129">
        <f t="shared" si="167"/>
        <v>26.019737758973321</v>
      </c>
      <c r="BB129">
        <f t="shared" si="168"/>
        <v>243.52266460032567</v>
      </c>
      <c r="BC129">
        <f t="shared" si="169"/>
        <v>1.7450056240197485E-2</v>
      </c>
      <c r="BD129">
        <f t="shared" si="170"/>
        <v>-0.21087197860422868</v>
      </c>
      <c r="BE129">
        <f t="shared" si="171"/>
        <v>221.08250539112811</v>
      </c>
      <c r="BF129" t="s">
        <v>978</v>
      </c>
      <c r="BG129">
        <v>581.79</v>
      </c>
      <c r="BH129">
        <f t="shared" si="172"/>
        <v>581.79</v>
      </c>
      <c r="BI129">
        <f t="shared" si="173"/>
        <v>0.51069788565373164</v>
      </c>
      <c r="BJ129">
        <f t="shared" si="174"/>
        <v>0.63020878415098047</v>
      </c>
      <c r="BK129">
        <f t="shared" si="175"/>
        <v>-0.70331473580571047</v>
      </c>
      <c r="BL129">
        <f t="shared" si="176"/>
        <v>0.39112916741029125</v>
      </c>
      <c r="BM129">
        <f t="shared" si="177"/>
        <v>-0.34456628610952517</v>
      </c>
      <c r="BN129">
        <f t="shared" si="178"/>
        <v>0.45470884793271249</v>
      </c>
      <c r="BO129">
        <f t="shared" si="179"/>
        <v>0.54529115206728751</v>
      </c>
      <c r="BP129">
        <v>620</v>
      </c>
      <c r="BQ129">
        <v>300</v>
      </c>
      <c r="BR129">
        <v>300</v>
      </c>
      <c r="BS129">
        <v>300</v>
      </c>
      <c r="BT129">
        <v>10165.9</v>
      </c>
      <c r="BU129">
        <v>1097.71</v>
      </c>
      <c r="BV129">
        <v>-6.9390199999999997E-3</v>
      </c>
      <c r="BW129">
        <v>-2.0099999999999998</v>
      </c>
      <c r="BX129" t="s">
        <v>403</v>
      </c>
      <c r="BY129" t="s">
        <v>403</v>
      </c>
      <c r="BZ129" t="s">
        <v>403</v>
      </c>
      <c r="CA129" t="s">
        <v>403</v>
      </c>
      <c r="CB129" t="s">
        <v>403</v>
      </c>
      <c r="CC129" t="s">
        <v>403</v>
      </c>
      <c r="CD129" t="s">
        <v>403</v>
      </c>
      <c r="CE129" t="s">
        <v>403</v>
      </c>
      <c r="CF129" t="s">
        <v>403</v>
      </c>
      <c r="CG129" t="s">
        <v>403</v>
      </c>
      <c r="CH129">
        <f t="shared" si="180"/>
        <v>1800.12</v>
      </c>
      <c r="CI129">
        <f t="shared" si="181"/>
        <v>1513.2854996511949</v>
      </c>
      <c r="CJ129">
        <f t="shared" si="182"/>
        <v>0.84065812259804618</v>
      </c>
      <c r="CK129">
        <f t="shared" si="183"/>
        <v>0.19131624519609253</v>
      </c>
      <c r="CL129">
        <v>6</v>
      </c>
      <c r="CM129">
        <v>0.5</v>
      </c>
      <c r="CN129" t="s">
        <v>404</v>
      </c>
      <c r="CO129">
        <v>2</v>
      </c>
      <c r="CP129">
        <v>1657481804.0999999</v>
      </c>
      <c r="CQ129">
        <v>466.09100000000001</v>
      </c>
      <c r="CR129">
        <v>500.01900000000001</v>
      </c>
      <c r="CS129">
        <v>23.275099999999998</v>
      </c>
      <c r="CT129">
        <v>17.6007</v>
      </c>
      <c r="CU129">
        <v>465.84899999999999</v>
      </c>
      <c r="CV129">
        <v>23.267499999999998</v>
      </c>
      <c r="CW129">
        <v>500.05599999999998</v>
      </c>
      <c r="CX129">
        <v>99.316100000000006</v>
      </c>
      <c r="CY129">
        <v>9.9957900000000002E-2</v>
      </c>
      <c r="CZ129">
        <v>28.1709</v>
      </c>
      <c r="DA129">
        <v>27.977399999999999</v>
      </c>
      <c r="DB129">
        <v>999.9</v>
      </c>
      <c r="DC129">
        <v>0</v>
      </c>
      <c r="DD129">
        <v>0</v>
      </c>
      <c r="DE129">
        <v>9998.75</v>
      </c>
      <c r="DF129">
        <v>0</v>
      </c>
      <c r="DG129">
        <v>1858.78</v>
      </c>
      <c r="DH129">
        <v>-33.9283</v>
      </c>
      <c r="DI129">
        <v>477.197</v>
      </c>
      <c r="DJ129">
        <v>508.97699999999998</v>
      </c>
      <c r="DK129">
        <v>5.6744399999999997</v>
      </c>
      <c r="DL129">
        <v>500.01900000000001</v>
      </c>
      <c r="DM129">
        <v>17.6007</v>
      </c>
      <c r="DN129">
        <v>2.3115899999999998</v>
      </c>
      <c r="DO129">
        <v>1.74803</v>
      </c>
      <c r="DP129">
        <v>19.757400000000001</v>
      </c>
      <c r="DQ129">
        <v>15.329599999999999</v>
      </c>
      <c r="DR129">
        <v>1800.12</v>
      </c>
      <c r="DS129">
        <v>0.97799899999999995</v>
      </c>
      <c r="DT129">
        <v>2.2001E-2</v>
      </c>
      <c r="DU129">
        <v>0</v>
      </c>
      <c r="DV129">
        <v>807.11199999999997</v>
      </c>
      <c r="DW129">
        <v>5.0005300000000004</v>
      </c>
      <c r="DX129">
        <v>15716.3</v>
      </c>
      <c r="DY129">
        <v>16036.3</v>
      </c>
      <c r="DZ129">
        <v>50.311999999999998</v>
      </c>
      <c r="EA129">
        <v>51.686999999999998</v>
      </c>
      <c r="EB129">
        <v>50.875</v>
      </c>
      <c r="EC129">
        <v>51.561999999999998</v>
      </c>
      <c r="ED129">
        <v>51.561999999999998</v>
      </c>
      <c r="EE129">
        <v>1755.63</v>
      </c>
      <c r="EF129">
        <v>39.49</v>
      </c>
      <c r="EG129">
        <v>0</v>
      </c>
      <c r="EH129">
        <v>122.7000000476837</v>
      </c>
      <c r="EI129">
        <v>0</v>
      </c>
      <c r="EJ129">
        <v>806.33832000000007</v>
      </c>
      <c r="EK129">
        <v>6.4925384559692896</v>
      </c>
      <c r="EL129">
        <v>107.1230769187777</v>
      </c>
      <c r="EM129">
        <v>15703.02</v>
      </c>
      <c r="EN129">
        <v>15</v>
      </c>
      <c r="EO129">
        <v>1657481770.0999999</v>
      </c>
      <c r="EP129" t="s">
        <v>979</v>
      </c>
      <c r="EQ129">
        <v>1657481766.0999999</v>
      </c>
      <c r="ER129">
        <v>1657481770.0999999</v>
      </c>
      <c r="ES129">
        <v>129</v>
      </c>
      <c r="ET129">
        <v>0.13900000000000001</v>
      </c>
      <c r="EU129">
        <v>-4.0000000000000001E-3</v>
      </c>
      <c r="EV129">
        <v>0.22600000000000001</v>
      </c>
      <c r="EW129">
        <v>0</v>
      </c>
      <c r="EX129">
        <v>500</v>
      </c>
      <c r="EY129">
        <v>18</v>
      </c>
      <c r="EZ129">
        <v>7.0000000000000007E-2</v>
      </c>
      <c r="FA129">
        <v>0.02</v>
      </c>
      <c r="FB129">
        <v>-33.908515000000001</v>
      </c>
      <c r="FC129">
        <v>0.45879399624775591</v>
      </c>
      <c r="FD129">
        <v>6.0177830427824562E-2</v>
      </c>
      <c r="FE129">
        <v>1</v>
      </c>
      <c r="FF129">
        <v>5.6934707500000004</v>
      </c>
      <c r="FG129">
        <v>8.9099999999996987E-2</v>
      </c>
      <c r="FH129">
        <v>3.9230001299228913E-2</v>
      </c>
      <c r="FI129">
        <v>1</v>
      </c>
      <c r="FJ129">
        <v>2</v>
      </c>
      <c r="FK129">
        <v>2</v>
      </c>
      <c r="FL129" t="s">
        <v>406</v>
      </c>
      <c r="FM129">
        <v>3.1188699999999998</v>
      </c>
      <c r="FN129">
        <v>2.73827</v>
      </c>
      <c r="FO129">
        <v>9.99221E-2</v>
      </c>
      <c r="FP129">
        <v>0.105282</v>
      </c>
      <c r="FQ129">
        <v>0.105282</v>
      </c>
      <c r="FR129">
        <v>8.6303400000000002E-2</v>
      </c>
      <c r="FS129">
        <v>21555.9</v>
      </c>
      <c r="FT129">
        <v>22224.9</v>
      </c>
      <c r="FU129">
        <v>23806.9</v>
      </c>
      <c r="FV129">
        <v>25148.799999999999</v>
      </c>
      <c r="FW129">
        <v>30703.7</v>
      </c>
      <c r="FX129">
        <v>32240.799999999999</v>
      </c>
      <c r="FY129">
        <v>37954.300000000003</v>
      </c>
      <c r="FZ129">
        <v>39140.400000000001</v>
      </c>
      <c r="GA129">
        <v>2.1537500000000001</v>
      </c>
      <c r="GB129">
        <v>1.76502</v>
      </c>
      <c r="GC129">
        <v>-3.4965599999999999E-2</v>
      </c>
      <c r="GD129">
        <v>0</v>
      </c>
      <c r="GE129">
        <v>28.547999999999998</v>
      </c>
      <c r="GF129">
        <v>999.9</v>
      </c>
      <c r="GG129">
        <v>39.6</v>
      </c>
      <c r="GH129">
        <v>40.700000000000003</v>
      </c>
      <c r="GI129">
        <v>30.686900000000001</v>
      </c>
      <c r="GJ129">
        <v>62.115299999999998</v>
      </c>
      <c r="GK129">
        <v>26.169899999999998</v>
      </c>
      <c r="GL129">
        <v>1</v>
      </c>
      <c r="GM129">
        <v>0.51889700000000005</v>
      </c>
      <c r="GN129">
        <v>4.31928</v>
      </c>
      <c r="GO129">
        <v>20.317900000000002</v>
      </c>
      <c r="GP129">
        <v>5.2490399999999999</v>
      </c>
      <c r="GQ129">
        <v>12.0099</v>
      </c>
      <c r="GR129">
        <v>4.9781500000000003</v>
      </c>
      <c r="GS129">
        <v>3.2922500000000001</v>
      </c>
      <c r="GT129">
        <v>9999</v>
      </c>
      <c r="GU129">
        <v>9999</v>
      </c>
      <c r="GV129">
        <v>9999</v>
      </c>
      <c r="GW129">
        <v>999.9</v>
      </c>
      <c r="GX129">
        <v>1.87592</v>
      </c>
      <c r="GY129">
        <v>1.87683</v>
      </c>
      <c r="GZ129">
        <v>1.8829899999999999</v>
      </c>
      <c r="HA129">
        <v>1.8861399999999999</v>
      </c>
      <c r="HB129">
        <v>1.87697</v>
      </c>
      <c r="HC129">
        <v>1.88351</v>
      </c>
      <c r="HD129">
        <v>1.8824399999999999</v>
      </c>
      <c r="HE129">
        <v>1.8858299999999999</v>
      </c>
      <c r="HF129">
        <v>5</v>
      </c>
      <c r="HG129">
        <v>0</v>
      </c>
      <c r="HH129">
        <v>0</v>
      </c>
      <c r="HI129">
        <v>0</v>
      </c>
      <c r="HJ129" t="s">
        <v>407</v>
      </c>
      <c r="HK129" t="s">
        <v>408</v>
      </c>
      <c r="HL129" t="s">
        <v>409</v>
      </c>
      <c r="HM129" t="s">
        <v>409</v>
      </c>
      <c r="HN129" t="s">
        <v>409</v>
      </c>
      <c r="HO129" t="s">
        <v>409</v>
      </c>
      <c r="HP129">
        <v>0</v>
      </c>
      <c r="HQ129">
        <v>100</v>
      </c>
      <c r="HR129">
        <v>100</v>
      </c>
      <c r="HS129">
        <v>0.24199999999999999</v>
      </c>
      <c r="HT129">
        <v>7.6E-3</v>
      </c>
      <c r="HU129">
        <v>0.6848291515801288</v>
      </c>
      <c r="HV129">
        <v>-1.525366800250961E-3</v>
      </c>
      <c r="HW129">
        <v>1.461931187239696E-6</v>
      </c>
      <c r="HX129">
        <v>-4.9129200544651127E-10</v>
      </c>
      <c r="HY129">
        <v>-4.2987782239107583E-2</v>
      </c>
      <c r="HZ129">
        <v>1.0304401366260089E-2</v>
      </c>
      <c r="IA129">
        <v>-7.4986175083245816E-4</v>
      </c>
      <c r="IB129">
        <v>1.7208249193675381E-5</v>
      </c>
      <c r="IC129">
        <v>3</v>
      </c>
      <c r="ID129">
        <v>2175</v>
      </c>
      <c r="IE129">
        <v>1</v>
      </c>
      <c r="IF129">
        <v>24</v>
      </c>
      <c r="IG129">
        <v>0.6</v>
      </c>
      <c r="IH129">
        <v>0.6</v>
      </c>
      <c r="II129">
        <v>1.2011700000000001</v>
      </c>
      <c r="IJ129">
        <v>2.7063000000000001</v>
      </c>
      <c r="IK129">
        <v>1.6015600000000001</v>
      </c>
      <c r="IL129">
        <v>2.34375</v>
      </c>
      <c r="IM129">
        <v>1.5502899999999999</v>
      </c>
      <c r="IN129">
        <v>2.4121100000000002</v>
      </c>
      <c r="IO129">
        <v>42.8583</v>
      </c>
      <c r="IP129">
        <v>15.8132</v>
      </c>
      <c r="IQ129">
        <v>18</v>
      </c>
      <c r="IR129">
        <v>603.12300000000005</v>
      </c>
      <c r="IS129">
        <v>389.28500000000003</v>
      </c>
      <c r="IT129">
        <v>24.067</v>
      </c>
      <c r="IU129">
        <v>33.554000000000002</v>
      </c>
      <c r="IV129">
        <v>29.9999</v>
      </c>
      <c r="IW129">
        <v>33.312100000000001</v>
      </c>
      <c r="IX129">
        <v>33.299700000000001</v>
      </c>
      <c r="IY129">
        <v>24.0319</v>
      </c>
      <c r="IZ129">
        <v>48.957799999999999</v>
      </c>
      <c r="JA129">
        <v>0</v>
      </c>
      <c r="JB129">
        <v>24.091000000000001</v>
      </c>
      <c r="JC129">
        <v>500</v>
      </c>
      <c r="JD129">
        <v>17.500599999999999</v>
      </c>
      <c r="JE129">
        <v>98.989199999999997</v>
      </c>
      <c r="JF129">
        <v>99.048699999999997</v>
      </c>
    </row>
    <row r="130" spans="1:266" x14ac:dyDescent="0.25">
      <c r="A130">
        <v>114</v>
      </c>
      <c r="B130">
        <v>1657481929.0999999</v>
      </c>
      <c r="C130">
        <v>19843.599999904629</v>
      </c>
      <c r="D130" t="s">
        <v>980</v>
      </c>
      <c r="E130" t="s">
        <v>981</v>
      </c>
      <c r="F130" t="s">
        <v>396</v>
      </c>
      <c r="G130" t="s">
        <v>397</v>
      </c>
      <c r="H130" t="s">
        <v>494</v>
      </c>
      <c r="I130" t="s">
        <v>494</v>
      </c>
      <c r="J130" t="s">
        <v>583</v>
      </c>
      <c r="K130">
        <v>1657481929.0999999</v>
      </c>
      <c r="L130">
        <f t="shared" si="138"/>
        <v>4.9235680387380125E-3</v>
      </c>
      <c r="M130">
        <f t="shared" si="139"/>
        <v>4.9235680387380123</v>
      </c>
      <c r="N130">
        <f t="shared" si="140"/>
        <v>30.173626872599538</v>
      </c>
      <c r="O130">
        <f t="shared" si="141"/>
        <v>560.56399999999996</v>
      </c>
      <c r="P130">
        <f t="shared" si="142"/>
        <v>400.49346806280164</v>
      </c>
      <c r="Q130">
        <f t="shared" si="143"/>
        <v>39.812764100878361</v>
      </c>
      <c r="R130">
        <f t="shared" si="144"/>
        <v>55.725259149407997</v>
      </c>
      <c r="S130">
        <f t="shared" si="145"/>
        <v>0.34337924715139334</v>
      </c>
      <c r="T130">
        <f t="shared" si="146"/>
        <v>2.9182744631130415</v>
      </c>
      <c r="U130">
        <f t="shared" si="147"/>
        <v>0.3224083049597356</v>
      </c>
      <c r="V130">
        <f t="shared" si="148"/>
        <v>0.20328253049061068</v>
      </c>
      <c r="W130">
        <f t="shared" si="149"/>
        <v>344.36939930234354</v>
      </c>
      <c r="X130">
        <f t="shared" si="150"/>
        <v>28.962526804636902</v>
      </c>
      <c r="Y130">
        <f t="shared" si="151"/>
        <v>27.982500000000002</v>
      </c>
      <c r="Z130">
        <f t="shared" si="152"/>
        <v>3.790969944907626</v>
      </c>
      <c r="AA130">
        <f t="shared" si="153"/>
        <v>60.379674654452508</v>
      </c>
      <c r="AB130">
        <f t="shared" si="154"/>
        <v>2.3195264845032004</v>
      </c>
      <c r="AC130">
        <f t="shared" si="155"/>
        <v>3.8415683717702085</v>
      </c>
      <c r="AD130">
        <f t="shared" si="156"/>
        <v>1.4714434604044255</v>
      </c>
      <c r="AE130">
        <f t="shared" si="157"/>
        <v>-217.12935050834636</v>
      </c>
      <c r="AF130">
        <f t="shared" si="158"/>
        <v>35.808310925877556</v>
      </c>
      <c r="AG130">
        <f t="shared" si="159"/>
        <v>2.6772271907467489</v>
      </c>
      <c r="AH130">
        <f t="shared" si="160"/>
        <v>165.72558691062147</v>
      </c>
      <c r="AI130">
        <v>0</v>
      </c>
      <c r="AJ130">
        <v>0</v>
      </c>
      <c r="AK130">
        <f t="shared" si="161"/>
        <v>1</v>
      </c>
      <c r="AL130">
        <f t="shared" si="162"/>
        <v>0</v>
      </c>
      <c r="AM130">
        <f t="shared" si="163"/>
        <v>52325.905797783009</v>
      </c>
      <c r="AN130" t="s">
        <v>400</v>
      </c>
      <c r="AO130">
        <v>12165.1</v>
      </c>
      <c r="AP130">
        <v>210.61769230769229</v>
      </c>
      <c r="AQ130">
        <v>938.28899999999999</v>
      </c>
      <c r="AR130">
        <f t="shared" si="164"/>
        <v>0.77553004212167864</v>
      </c>
      <c r="AS130">
        <v>-0.38717931741538342</v>
      </c>
      <c r="AT130" t="s">
        <v>982</v>
      </c>
      <c r="AU130">
        <v>10165.200000000001</v>
      </c>
      <c r="AV130">
        <v>829.12023076923083</v>
      </c>
      <c r="AW130">
        <v>1235.8599999999999</v>
      </c>
      <c r="AX130">
        <f t="shared" si="165"/>
        <v>0.32911476156746644</v>
      </c>
      <c r="AY130">
        <v>0.5</v>
      </c>
      <c r="AZ130">
        <f t="shared" si="166"/>
        <v>1513.1846996511717</v>
      </c>
      <c r="BA130">
        <f t="shared" si="167"/>
        <v>30.173626872599538</v>
      </c>
      <c r="BB130">
        <f t="shared" si="168"/>
        <v>249.00571081661684</v>
      </c>
      <c r="BC130">
        <f t="shared" si="169"/>
        <v>2.0196348930213198E-2</v>
      </c>
      <c r="BD130">
        <f t="shared" si="170"/>
        <v>-0.24078050911915583</v>
      </c>
      <c r="BE130">
        <f t="shared" si="171"/>
        <v>222.65156186140104</v>
      </c>
      <c r="BF130" t="s">
        <v>983</v>
      </c>
      <c r="BG130">
        <v>594.53</v>
      </c>
      <c r="BH130">
        <f t="shared" si="172"/>
        <v>594.53</v>
      </c>
      <c r="BI130">
        <f t="shared" si="173"/>
        <v>0.51893418348356612</v>
      </c>
      <c r="BJ130">
        <f t="shared" si="174"/>
        <v>0.63421291570762184</v>
      </c>
      <c r="BK130">
        <f t="shared" si="175"/>
        <v>-0.86563842692118576</v>
      </c>
      <c r="BL130">
        <f t="shared" si="176"/>
        <v>0.39672550203891754</v>
      </c>
      <c r="BM130">
        <f t="shared" si="177"/>
        <v>-0.40893600840700783</v>
      </c>
      <c r="BN130">
        <f t="shared" si="178"/>
        <v>0.45476951445971792</v>
      </c>
      <c r="BO130">
        <f t="shared" si="179"/>
        <v>0.54523048554028208</v>
      </c>
      <c r="BP130">
        <v>622</v>
      </c>
      <c r="BQ130">
        <v>300</v>
      </c>
      <c r="BR130">
        <v>300</v>
      </c>
      <c r="BS130">
        <v>300</v>
      </c>
      <c r="BT130">
        <v>10165.200000000001</v>
      </c>
      <c r="BU130">
        <v>1145.44</v>
      </c>
      <c r="BV130">
        <v>-6.9386600000000001E-3</v>
      </c>
      <c r="BW130">
        <v>-1.1299999999999999</v>
      </c>
      <c r="BX130" t="s">
        <v>403</v>
      </c>
      <c r="BY130" t="s">
        <v>403</v>
      </c>
      <c r="BZ130" t="s">
        <v>403</v>
      </c>
      <c r="CA130" t="s">
        <v>403</v>
      </c>
      <c r="CB130" t="s">
        <v>403</v>
      </c>
      <c r="CC130" t="s">
        <v>403</v>
      </c>
      <c r="CD130" t="s">
        <v>403</v>
      </c>
      <c r="CE130" t="s">
        <v>403</v>
      </c>
      <c r="CF130" t="s">
        <v>403</v>
      </c>
      <c r="CG130" t="s">
        <v>403</v>
      </c>
      <c r="CH130">
        <f t="shared" si="180"/>
        <v>1800</v>
      </c>
      <c r="CI130">
        <f t="shared" si="181"/>
        <v>1513.1846996511717</v>
      </c>
      <c r="CJ130">
        <f t="shared" si="182"/>
        <v>0.84065816647287317</v>
      </c>
      <c r="CK130">
        <f t="shared" si="183"/>
        <v>0.1913163329457464</v>
      </c>
      <c r="CL130">
        <v>6</v>
      </c>
      <c r="CM130">
        <v>0.5</v>
      </c>
      <c r="CN130" t="s">
        <v>404</v>
      </c>
      <c r="CO130">
        <v>2</v>
      </c>
      <c r="CP130">
        <v>1657481929.0999999</v>
      </c>
      <c r="CQ130">
        <v>560.56399999999996</v>
      </c>
      <c r="CR130">
        <v>600.07799999999997</v>
      </c>
      <c r="CS130">
        <v>23.333100000000002</v>
      </c>
      <c r="CT130">
        <v>17.563600000000001</v>
      </c>
      <c r="CU130">
        <v>560.47400000000005</v>
      </c>
      <c r="CV130">
        <v>23.322500000000002</v>
      </c>
      <c r="CW130">
        <v>500.08</v>
      </c>
      <c r="CX130">
        <v>99.308999999999997</v>
      </c>
      <c r="CY130">
        <v>0.100272</v>
      </c>
      <c r="CZ130">
        <v>28.210100000000001</v>
      </c>
      <c r="DA130">
        <v>27.982500000000002</v>
      </c>
      <c r="DB130">
        <v>999.9</v>
      </c>
      <c r="DC130">
        <v>0</v>
      </c>
      <c r="DD130">
        <v>0</v>
      </c>
      <c r="DE130">
        <v>10005</v>
      </c>
      <c r="DF130">
        <v>0</v>
      </c>
      <c r="DG130">
        <v>1855.17</v>
      </c>
      <c r="DH130">
        <v>-39.514000000000003</v>
      </c>
      <c r="DI130">
        <v>573.95600000000002</v>
      </c>
      <c r="DJ130">
        <v>610.80600000000004</v>
      </c>
      <c r="DK130">
        <v>5.7695699999999999</v>
      </c>
      <c r="DL130">
        <v>600.07799999999997</v>
      </c>
      <c r="DM130">
        <v>17.563600000000001</v>
      </c>
      <c r="DN130">
        <v>2.3171900000000001</v>
      </c>
      <c r="DO130">
        <v>1.7442200000000001</v>
      </c>
      <c r="DP130">
        <v>19.796399999999998</v>
      </c>
      <c r="DQ130">
        <v>15.2957</v>
      </c>
      <c r="DR130">
        <v>1800</v>
      </c>
      <c r="DS130">
        <v>0.97799899999999995</v>
      </c>
      <c r="DT130">
        <v>2.2001E-2</v>
      </c>
      <c r="DU130">
        <v>0</v>
      </c>
      <c r="DV130">
        <v>829.56899999999996</v>
      </c>
      <c r="DW130">
        <v>5.0005300000000004</v>
      </c>
      <c r="DX130">
        <v>16153.9</v>
      </c>
      <c r="DY130">
        <v>16035.3</v>
      </c>
      <c r="DZ130">
        <v>50.436999999999998</v>
      </c>
      <c r="EA130">
        <v>51.811999999999998</v>
      </c>
      <c r="EB130">
        <v>51</v>
      </c>
      <c r="EC130">
        <v>51.625</v>
      </c>
      <c r="ED130">
        <v>51.625</v>
      </c>
      <c r="EE130">
        <v>1755.51</v>
      </c>
      <c r="EF130">
        <v>39.49</v>
      </c>
      <c r="EG130">
        <v>0</v>
      </c>
      <c r="EH130">
        <v>124.30000019073491</v>
      </c>
      <c r="EI130">
        <v>0</v>
      </c>
      <c r="EJ130">
        <v>829.12023076923083</v>
      </c>
      <c r="EK130">
        <v>4.5379145396837419</v>
      </c>
      <c r="EL130">
        <v>68.495726499073811</v>
      </c>
      <c r="EM130">
        <v>16144.542307692311</v>
      </c>
      <c r="EN130">
        <v>15</v>
      </c>
      <c r="EO130">
        <v>1657481882.5999999</v>
      </c>
      <c r="EP130" t="s">
        <v>984</v>
      </c>
      <c r="EQ130">
        <v>1657481879.5999999</v>
      </c>
      <c r="ER130">
        <v>1657481882.5999999</v>
      </c>
      <c r="ES130">
        <v>130</v>
      </c>
      <c r="ET130">
        <v>-0.113</v>
      </c>
      <c r="EU130">
        <v>3.0000000000000001E-3</v>
      </c>
      <c r="EV130">
        <v>7.6999999999999999E-2</v>
      </c>
      <c r="EW130">
        <v>3.0000000000000001E-3</v>
      </c>
      <c r="EX130">
        <v>600</v>
      </c>
      <c r="EY130">
        <v>17</v>
      </c>
      <c r="EZ130">
        <v>0.11</v>
      </c>
      <c r="FA130">
        <v>0.01</v>
      </c>
      <c r="FB130">
        <v>-39.480050000000013</v>
      </c>
      <c r="FC130">
        <v>-0.47435121951211068</v>
      </c>
      <c r="FD130">
        <v>6.8752479955271326E-2</v>
      </c>
      <c r="FE130">
        <v>1</v>
      </c>
      <c r="FF130">
        <v>5.7820485000000001</v>
      </c>
      <c r="FG130">
        <v>4.7299812382727749E-2</v>
      </c>
      <c r="FH130">
        <v>1.7763404311955559E-2</v>
      </c>
      <c r="FI130">
        <v>1</v>
      </c>
      <c r="FJ130">
        <v>2</v>
      </c>
      <c r="FK130">
        <v>2</v>
      </c>
      <c r="FL130" t="s">
        <v>406</v>
      </c>
      <c r="FM130">
        <v>3.11897</v>
      </c>
      <c r="FN130">
        <v>2.7386400000000002</v>
      </c>
      <c r="FO130">
        <v>0.11428000000000001</v>
      </c>
      <c r="FP130">
        <v>0.119909</v>
      </c>
      <c r="FQ130">
        <v>0.105445</v>
      </c>
      <c r="FR130">
        <v>8.6159600000000003E-2</v>
      </c>
      <c r="FS130">
        <v>21212.2</v>
      </c>
      <c r="FT130">
        <v>21862.7</v>
      </c>
      <c r="FU130">
        <v>23807.3</v>
      </c>
      <c r="FV130">
        <v>25150.3</v>
      </c>
      <c r="FW130">
        <v>30698.5</v>
      </c>
      <c r="FX130">
        <v>32247.9</v>
      </c>
      <c r="FY130">
        <v>37954.800000000003</v>
      </c>
      <c r="FZ130">
        <v>39142.9</v>
      </c>
      <c r="GA130">
        <v>2.1540499999999998</v>
      </c>
      <c r="GB130">
        <v>1.7652300000000001</v>
      </c>
      <c r="GC130">
        <v>-3.9450800000000001E-2</v>
      </c>
      <c r="GD130">
        <v>0</v>
      </c>
      <c r="GE130">
        <v>28.626300000000001</v>
      </c>
      <c r="GF130">
        <v>999.9</v>
      </c>
      <c r="GG130">
        <v>39.6</v>
      </c>
      <c r="GH130">
        <v>40.6</v>
      </c>
      <c r="GI130">
        <v>30.523</v>
      </c>
      <c r="GJ130">
        <v>62.095399999999998</v>
      </c>
      <c r="GK130">
        <v>26.322099999999999</v>
      </c>
      <c r="GL130">
        <v>1</v>
      </c>
      <c r="GM130">
        <v>0.51608500000000002</v>
      </c>
      <c r="GN130">
        <v>4.1581599999999996</v>
      </c>
      <c r="GO130">
        <v>20.322500000000002</v>
      </c>
      <c r="GP130">
        <v>5.2527799999999996</v>
      </c>
      <c r="GQ130">
        <v>12.0099</v>
      </c>
      <c r="GR130">
        <v>4.9797000000000002</v>
      </c>
      <c r="GS130">
        <v>3.2930000000000001</v>
      </c>
      <c r="GT130">
        <v>9999</v>
      </c>
      <c r="GU130">
        <v>9999</v>
      </c>
      <c r="GV130">
        <v>9999</v>
      </c>
      <c r="GW130">
        <v>999.9</v>
      </c>
      <c r="GX130">
        <v>1.87592</v>
      </c>
      <c r="GY130">
        <v>1.87683</v>
      </c>
      <c r="GZ130">
        <v>1.8830199999999999</v>
      </c>
      <c r="HA130">
        <v>1.8861699999999999</v>
      </c>
      <c r="HB130">
        <v>1.8769800000000001</v>
      </c>
      <c r="HC130">
        <v>1.8835200000000001</v>
      </c>
      <c r="HD130">
        <v>1.8824700000000001</v>
      </c>
      <c r="HE130">
        <v>1.8858299999999999</v>
      </c>
      <c r="HF130">
        <v>5</v>
      </c>
      <c r="HG130">
        <v>0</v>
      </c>
      <c r="HH130">
        <v>0</v>
      </c>
      <c r="HI130">
        <v>0</v>
      </c>
      <c r="HJ130" t="s">
        <v>407</v>
      </c>
      <c r="HK130" t="s">
        <v>408</v>
      </c>
      <c r="HL130" t="s">
        <v>409</v>
      </c>
      <c r="HM130" t="s">
        <v>409</v>
      </c>
      <c r="HN130" t="s">
        <v>409</v>
      </c>
      <c r="HO130" t="s">
        <v>409</v>
      </c>
      <c r="HP130">
        <v>0</v>
      </c>
      <c r="HQ130">
        <v>100</v>
      </c>
      <c r="HR130">
        <v>100</v>
      </c>
      <c r="HS130">
        <v>0.09</v>
      </c>
      <c r="HT130">
        <v>1.06E-2</v>
      </c>
      <c r="HU130">
        <v>0.57203652019419615</v>
      </c>
      <c r="HV130">
        <v>-1.525366800250961E-3</v>
      </c>
      <c r="HW130">
        <v>1.461931187239696E-6</v>
      </c>
      <c r="HX130">
        <v>-4.9129200544651127E-10</v>
      </c>
      <c r="HY130">
        <v>-4.0135149484715013E-2</v>
      </c>
      <c r="HZ130">
        <v>1.0304401366260089E-2</v>
      </c>
      <c r="IA130">
        <v>-7.4986175083245816E-4</v>
      </c>
      <c r="IB130">
        <v>1.7208249193675381E-5</v>
      </c>
      <c r="IC130">
        <v>3</v>
      </c>
      <c r="ID130">
        <v>2175</v>
      </c>
      <c r="IE130">
        <v>1</v>
      </c>
      <c r="IF130">
        <v>24</v>
      </c>
      <c r="IG130">
        <v>0.8</v>
      </c>
      <c r="IH130">
        <v>0.8</v>
      </c>
      <c r="II130">
        <v>1.3940399999999999</v>
      </c>
      <c r="IJ130">
        <v>2.7050800000000002</v>
      </c>
      <c r="IK130">
        <v>1.6015600000000001</v>
      </c>
      <c r="IL130">
        <v>2.34253</v>
      </c>
      <c r="IM130">
        <v>1.5502899999999999</v>
      </c>
      <c r="IN130">
        <v>2.4182100000000002</v>
      </c>
      <c r="IO130">
        <v>42.831499999999998</v>
      </c>
      <c r="IP130">
        <v>15.786899999999999</v>
      </c>
      <c r="IQ130">
        <v>18</v>
      </c>
      <c r="IR130">
        <v>603.55200000000002</v>
      </c>
      <c r="IS130">
        <v>389.56200000000001</v>
      </c>
      <c r="IT130">
        <v>24.1388</v>
      </c>
      <c r="IU130">
        <v>33.569099999999999</v>
      </c>
      <c r="IV130">
        <v>30.0001</v>
      </c>
      <c r="IW130">
        <v>33.335500000000003</v>
      </c>
      <c r="IX130">
        <v>33.323500000000003</v>
      </c>
      <c r="IY130">
        <v>27.884399999999999</v>
      </c>
      <c r="IZ130">
        <v>48.593000000000004</v>
      </c>
      <c r="JA130">
        <v>0</v>
      </c>
      <c r="JB130">
        <v>24.129799999999999</v>
      </c>
      <c r="JC130">
        <v>600</v>
      </c>
      <c r="JD130">
        <v>17.550999999999998</v>
      </c>
      <c r="JE130">
        <v>98.990600000000001</v>
      </c>
      <c r="JF130">
        <v>99.055099999999996</v>
      </c>
    </row>
    <row r="131" spans="1:266" x14ac:dyDescent="0.25">
      <c r="A131">
        <v>115</v>
      </c>
      <c r="B131">
        <v>1657482054.5999999</v>
      </c>
      <c r="C131">
        <v>19969.099999904629</v>
      </c>
      <c r="D131" t="s">
        <v>985</v>
      </c>
      <c r="E131" t="s">
        <v>986</v>
      </c>
      <c r="F131" t="s">
        <v>396</v>
      </c>
      <c r="G131" t="s">
        <v>397</v>
      </c>
      <c r="H131" t="s">
        <v>494</v>
      </c>
      <c r="I131" t="s">
        <v>494</v>
      </c>
      <c r="J131" t="s">
        <v>583</v>
      </c>
      <c r="K131">
        <v>1657482054.5999999</v>
      </c>
      <c r="L131">
        <f t="shared" si="138"/>
        <v>4.9731693636927022E-3</v>
      </c>
      <c r="M131">
        <f t="shared" si="139"/>
        <v>4.9731693636927021</v>
      </c>
      <c r="N131">
        <f t="shared" si="140"/>
        <v>34.406888326289248</v>
      </c>
      <c r="O131">
        <f t="shared" si="141"/>
        <v>754.30399999999997</v>
      </c>
      <c r="P131">
        <f t="shared" si="142"/>
        <v>570.69926044644137</v>
      </c>
      <c r="Q131">
        <f t="shared" si="143"/>
        <v>56.730763925615051</v>
      </c>
      <c r="R131">
        <f t="shared" si="144"/>
        <v>74.982123016371204</v>
      </c>
      <c r="S131">
        <f t="shared" si="145"/>
        <v>0.34706600536203774</v>
      </c>
      <c r="T131">
        <f t="shared" si="146"/>
        <v>2.9161385786864789</v>
      </c>
      <c r="U131">
        <f t="shared" si="147"/>
        <v>0.32564274829546358</v>
      </c>
      <c r="V131">
        <f t="shared" si="148"/>
        <v>0.20534121956102364</v>
      </c>
      <c r="W131">
        <f t="shared" si="149"/>
        <v>344.41499930243651</v>
      </c>
      <c r="X131">
        <f t="shared" si="150"/>
        <v>28.944368435832125</v>
      </c>
      <c r="Y131">
        <f t="shared" si="151"/>
        <v>27.973299999999998</v>
      </c>
      <c r="Z131">
        <f t="shared" si="152"/>
        <v>3.7889369511990538</v>
      </c>
      <c r="AA131">
        <f t="shared" si="153"/>
        <v>60.346829074647246</v>
      </c>
      <c r="AB131">
        <f t="shared" si="154"/>
        <v>2.3174552065121796</v>
      </c>
      <c r="AC131">
        <f t="shared" si="155"/>
        <v>3.8402269714048369</v>
      </c>
      <c r="AD131">
        <f t="shared" si="156"/>
        <v>1.4714817446868742</v>
      </c>
      <c r="AE131">
        <f t="shared" si="157"/>
        <v>-219.31676893884816</v>
      </c>
      <c r="AF131">
        <f t="shared" si="158"/>
        <v>36.2851903928971</v>
      </c>
      <c r="AG131">
        <f t="shared" si="159"/>
        <v>2.7146627837774275</v>
      </c>
      <c r="AH131">
        <f t="shared" si="160"/>
        <v>164.09808354026291</v>
      </c>
      <c r="AI131">
        <v>0</v>
      </c>
      <c r="AJ131">
        <v>0</v>
      </c>
      <c r="AK131">
        <f t="shared" si="161"/>
        <v>1</v>
      </c>
      <c r="AL131">
        <f t="shared" si="162"/>
        <v>0</v>
      </c>
      <c r="AM131">
        <f t="shared" si="163"/>
        <v>52265.667295287662</v>
      </c>
      <c r="AN131" t="s">
        <v>400</v>
      </c>
      <c r="AO131">
        <v>12165.1</v>
      </c>
      <c r="AP131">
        <v>210.61769230769229</v>
      </c>
      <c r="AQ131">
        <v>938.28899999999999</v>
      </c>
      <c r="AR131">
        <f t="shared" si="164"/>
        <v>0.77553004212167864</v>
      </c>
      <c r="AS131">
        <v>-0.38717931741538342</v>
      </c>
      <c r="AT131" t="s">
        <v>987</v>
      </c>
      <c r="AU131">
        <v>10164.799999999999</v>
      </c>
      <c r="AV131">
        <v>830.32511999999997</v>
      </c>
      <c r="AW131">
        <v>1238.8499999999999</v>
      </c>
      <c r="AX131">
        <f t="shared" si="165"/>
        <v>0.32976137546918516</v>
      </c>
      <c r="AY131">
        <v>0.5</v>
      </c>
      <c r="AZ131">
        <f t="shared" si="166"/>
        <v>1513.3862996512182</v>
      </c>
      <c r="BA131">
        <f t="shared" si="167"/>
        <v>34.406888326289248</v>
      </c>
      <c r="BB131">
        <f t="shared" si="168"/>
        <v>249.52817389460307</v>
      </c>
      <c r="BC131">
        <f t="shared" si="169"/>
        <v>2.2990869979279863E-2</v>
      </c>
      <c r="BD131">
        <f t="shared" si="170"/>
        <v>-0.24261290713161396</v>
      </c>
      <c r="BE131">
        <f t="shared" si="171"/>
        <v>222.74841719912854</v>
      </c>
      <c r="BF131" t="s">
        <v>988</v>
      </c>
      <c r="BG131">
        <v>590.41</v>
      </c>
      <c r="BH131">
        <f t="shared" si="172"/>
        <v>590.41</v>
      </c>
      <c r="BI131">
        <f t="shared" si="173"/>
        <v>0.52342091455785611</v>
      </c>
      <c r="BJ131">
        <f t="shared" si="174"/>
        <v>0.63001184380975872</v>
      </c>
      <c r="BK131">
        <f t="shared" si="175"/>
        <v>-0.86398144182316239</v>
      </c>
      <c r="BL131">
        <f t="shared" si="176"/>
        <v>0.39730795944047365</v>
      </c>
      <c r="BM131">
        <f t="shared" si="177"/>
        <v>-0.41304500647851666</v>
      </c>
      <c r="BN131">
        <f t="shared" si="178"/>
        <v>0.44797547821234124</v>
      </c>
      <c r="BO131">
        <f t="shared" si="179"/>
        <v>0.55202452178765871</v>
      </c>
      <c r="BP131">
        <v>624</v>
      </c>
      <c r="BQ131">
        <v>300</v>
      </c>
      <c r="BR131">
        <v>300</v>
      </c>
      <c r="BS131">
        <v>300</v>
      </c>
      <c r="BT131">
        <v>10164.799999999999</v>
      </c>
      <c r="BU131">
        <v>1152.1600000000001</v>
      </c>
      <c r="BV131">
        <v>-6.9384800000000003E-3</v>
      </c>
      <c r="BW131">
        <v>0.28999999999999998</v>
      </c>
      <c r="BX131" t="s">
        <v>403</v>
      </c>
      <c r="BY131" t="s">
        <v>403</v>
      </c>
      <c r="BZ131" t="s">
        <v>403</v>
      </c>
      <c r="CA131" t="s">
        <v>403</v>
      </c>
      <c r="CB131" t="s">
        <v>403</v>
      </c>
      <c r="CC131" t="s">
        <v>403</v>
      </c>
      <c r="CD131" t="s">
        <v>403</v>
      </c>
      <c r="CE131" t="s">
        <v>403</v>
      </c>
      <c r="CF131" t="s">
        <v>403</v>
      </c>
      <c r="CG131" t="s">
        <v>403</v>
      </c>
      <c r="CH131">
        <f t="shared" si="180"/>
        <v>1800.24</v>
      </c>
      <c r="CI131">
        <f t="shared" si="181"/>
        <v>1513.3862996512182</v>
      </c>
      <c r="CJ131">
        <f t="shared" si="182"/>
        <v>0.8406580787290685</v>
      </c>
      <c r="CK131">
        <f t="shared" si="183"/>
        <v>0.19131615745813699</v>
      </c>
      <c r="CL131">
        <v>6</v>
      </c>
      <c r="CM131">
        <v>0.5</v>
      </c>
      <c r="CN131" t="s">
        <v>404</v>
      </c>
      <c r="CO131">
        <v>2</v>
      </c>
      <c r="CP131">
        <v>1657482054.5999999</v>
      </c>
      <c r="CQ131">
        <v>754.30399999999997</v>
      </c>
      <c r="CR131">
        <v>800.08299999999997</v>
      </c>
      <c r="CS131">
        <v>23.313099999999999</v>
      </c>
      <c r="CT131">
        <v>17.485800000000001</v>
      </c>
      <c r="CU131">
        <v>754.06600000000003</v>
      </c>
      <c r="CV131">
        <v>23.302499999999998</v>
      </c>
      <c r="CW131">
        <v>500.11799999999999</v>
      </c>
      <c r="CX131">
        <v>99.305800000000005</v>
      </c>
      <c r="CY131">
        <v>9.9907800000000005E-2</v>
      </c>
      <c r="CZ131">
        <v>28.2041</v>
      </c>
      <c r="DA131">
        <v>27.973299999999998</v>
      </c>
      <c r="DB131">
        <v>999.9</v>
      </c>
      <c r="DC131">
        <v>0</v>
      </c>
      <c r="DD131">
        <v>0</v>
      </c>
      <c r="DE131">
        <v>9993.1200000000008</v>
      </c>
      <c r="DF131">
        <v>0</v>
      </c>
      <c r="DG131">
        <v>1853.97</v>
      </c>
      <c r="DH131">
        <v>-45.779699999999998</v>
      </c>
      <c r="DI131">
        <v>772.30899999999997</v>
      </c>
      <c r="DJ131">
        <v>814.32299999999998</v>
      </c>
      <c r="DK131">
        <v>5.8272199999999996</v>
      </c>
      <c r="DL131">
        <v>800.08299999999997</v>
      </c>
      <c r="DM131">
        <v>17.485800000000001</v>
      </c>
      <c r="DN131">
        <v>2.3151199999999998</v>
      </c>
      <c r="DO131">
        <v>1.73644</v>
      </c>
      <c r="DP131">
        <v>19.782</v>
      </c>
      <c r="DQ131">
        <v>15.226100000000001</v>
      </c>
      <c r="DR131">
        <v>1800.24</v>
      </c>
      <c r="DS131">
        <v>0.97800299999999996</v>
      </c>
      <c r="DT131">
        <v>2.19974E-2</v>
      </c>
      <c r="DU131">
        <v>0</v>
      </c>
      <c r="DV131">
        <v>829.64099999999996</v>
      </c>
      <c r="DW131">
        <v>5.0005300000000004</v>
      </c>
      <c r="DX131">
        <v>16170.8</v>
      </c>
      <c r="DY131">
        <v>16037.4</v>
      </c>
      <c r="DZ131">
        <v>50.436999999999998</v>
      </c>
      <c r="EA131">
        <v>51.936999999999998</v>
      </c>
      <c r="EB131">
        <v>51.061999999999998</v>
      </c>
      <c r="EC131">
        <v>51.686999999999998</v>
      </c>
      <c r="ED131">
        <v>51.686999999999998</v>
      </c>
      <c r="EE131">
        <v>1755.75</v>
      </c>
      <c r="EF131">
        <v>39.49</v>
      </c>
      <c r="EG131">
        <v>0</v>
      </c>
      <c r="EH131">
        <v>125</v>
      </c>
      <c r="EI131">
        <v>0</v>
      </c>
      <c r="EJ131">
        <v>830.32511999999997</v>
      </c>
      <c r="EK131">
        <v>-4.8870769301759296</v>
      </c>
      <c r="EL131">
        <v>-96.553846038493504</v>
      </c>
      <c r="EM131">
        <v>16179.632</v>
      </c>
      <c r="EN131">
        <v>15</v>
      </c>
      <c r="EO131">
        <v>1657482009.5999999</v>
      </c>
      <c r="EP131" t="s">
        <v>989</v>
      </c>
      <c r="EQ131">
        <v>1657482003.5999999</v>
      </c>
      <c r="ER131">
        <v>1657482009.5999999</v>
      </c>
      <c r="ES131">
        <v>131</v>
      </c>
      <c r="ET131">
        <v>0.19500000000000001</v>
      </c>
      <c r="EU131">
        <v>0</v>
      </c>
      <c r="EV131">
        <v>0.23100000000000001</v>
      </c>
      <c r="EW131">
        <v>3.0000000000000001E-3</v>
      </c>
      <c r="EX131">
        <v>800</v>
      </c>
      <c r="EY131">
        <v>17</v>
      </c>
      <c r="EZ131">
        <v>0.05</v>
      </c>
      <c r="FA131">
        <v>0.01</v>
      </c>
      <c r="FB131">
        <v>-45.743668292682933</v>
      </c>
      <c r="FC131">
        <v>0.1746752613241192</v>
      </c>
      <c r="FD131">
        <v>4.7809925691702157E-2</v>
      </c>
      <c r="FE131">
        <v>1</v>
      </c>
      <c r="FF131">
        <v>5.8406256097560973</v>
      </c>
      <c r="FG131">
        <v>9.7073937282230183E-2</v>
      </c>
      <c r="FH131">
        <v>2.365033532983335E-2</v>
      </c>
      <c r="FI131">
        <v>1</v>
      </c>
      <c r="FJ131">
        <v>2</v>
      </c>
      <c r="FK131">
        <v>2</v>
      </c>
      <c r="FL131" t="s">
        <v>406</v>
      </c>
      <c r="FM131">
        <v>3.11904</v>
      </c>
      <c r="FN131">
        <v>2.7381700000000002</v>
      </c>
      <c r="FO131">
        <v>0.14027999999999999</v>
      </c>
      <c r="FP131">
        <v>0.14583299999999999</v>
      </c>
      <c r="FQ131">
        <v>0.105377</v>
      </c>
      <c r="FR131">
        <v>8.5877700000000001E-2</v>
      </c>
      <c r="FS131">
        <v>20591.2</v>
      </c>
      <c r="FT131">
        <v>21220.400000000001</v>
      </c>
      <c r="FU131">
        <v>23809.7</v>
      </c>
      <c r="FV131">
        <v>25153.200000000001</v>
      </c>
      <c r="FW131">
        <v>30703.9</v>
      </c>
      <c r="FX131">
        <v>32261.7</v>
      </c>
      <c r="FY131">
        <v>37958.6</v>
      </c>
      <c r="FZ131">
        <v>39147.699999999997</v>
      </c>
      <c r="GA131">
        <v>2.15415</v>
      </c>
      <c r="GB131">
        <v>1.7667999999999999</v>
      </c>
      <c r="GC131">
        <v>-4.0329999999999998E-2</v>
      </c>
      <c r="GD131">
        <v>0</v>
      </c>
      <c r="GE131">
        <v>28.631399999999999</v>
      </c>
      <c r="GF131">
        <v>999.9</v>
      </c>
      <c r="GG131">
        <v>39.4</v>
      </c>
      <c r="GH131">
        <v>40.6</v>
      </c>
      <c r="GI131">
        <v>30.369800000000001</v>
      </c>
      <c r="GJ131">
        <v>62.345399999999998</v>
      </c>
      <c r="GK131">
        <v>25.993600000000001</v>
      </c>
      <c r="GL131">
        <v>1</v>
      </c>
      <c r="GM131">
        <v>0.51221499999999998</v>
      </c>
      <c r="GN131">
        <v>4.0951199999999996</v>
      </c>
      <c r="GO131">
        <v>20.324000000000002</v>
      </c>
      <c r="GP131">
        <v>5.2530799999999997</v>
      </c>
      <c r="GQ131">
        <v>12.0099</v>
      </c>
      <c r="GR131">
        <v>4.9794499999999999</v>
      </c>
      <c r="GS131">
        <v>3.2930000000000001</v>
      </c>
      <c r="GT131">
        <v>9999</v>
      </c>
      <c r="GU131">
        <v>9999</v>
      </c>
      <c r="GV131">
        <v>9999</v>
      </c>
      <c r="GW131">
        <v>999.9</v>
      </c>
      <c r="GX131">
        <v>1.87592</v>
      </c>
      <c r="GY131">
        <v>1.87683</v>
      </c>
      <c r="GZ131">
        <v>1.8830100000000001</v>
      </c>
      <c r="HA131">
        <v>1.8861399999999999</v>
      </c>
      <c r="HB131">
        <v>1.87697</v>
      </c>
      <c r="HC131">
        <v>1.8835</v>
      </c>
      <c r="HD131">
        <v>1.88246</v>
      </c>
      <c r="HE131">
        <v>1.88584</v>
      </c>
      <c r="HF131">
        <v>5</v>
      </c>
      <c r="HG131">
        <v>0</v>
      </c>
      <c r="HH131">
        <v>0</v>
      </c>
      <c r="HI131">
        <v>0</v>
      </c>
      <c r="HJ131" t="s">
        <v>407</v>
      </c>
      <c r="HK131" t="s">
        <v>408</v>
      </c>
      <c r="HL131" t="s">
        <v>409</v>
      </c>
      <c r="HM131" t="s">
        <v>409</v>
      </c>
      <c r="HN131" t="s">
        <v>409</v>
      </c>
      <c r="HO131" t="s">
        <v>409</v>
      </c>
      <c r="HP131">
        <v>0</v>
      </c>
      <c r="HQ131">
        <v>100</v>
      </c>
      <c r="HR131">
        <v>100</v>
      </c>
      <c r="HS131">
        <v>0.23799999999999999</v>
      </c>
      <c r="HT131">
        <v>1.06E-2</v>
      </c>
      <c r="HU131">
        <v>0.76736815588531915</v>
      </c>
      <c r="HV131">
        <v>-1.525366800250961E-3</v>
      </c>
      <c r="HW131">
        <v>1.461931187239696E-6</v>
      </c>
      <c r="HX131">
        <v>-4.9129200544651127E-10</v>
      </c>
      <c r="HY131">
        <v>-4.0151356627856828E-2</v>
      </c>
      <c r="HZ131">
        <v>1.0304401366260089E-2</v>
      </c>
      <c r="IA131">
        <v>-7.4986175083245816E-4</v>
      </c>
      <c r="IB131">
        <v>1.7208249193675381E-5</v>
      </c>
      <c r="IC131">
        <v>3</v>
      </c>
      <c r="ID131">
        <v>2175</v>
      </c>
      <c r="IE131">
        <v>1</v>
      </c>
      <c r="IF131">
        <v>24</v>
      </c>
      <c r="IG131">
        <v>0.8</v>
      </c>
      <c r="IH131">
        <v>0.8</v>
      </c>
      <c r="II131">
        <v>1.7651399999999999</v>
      </c>
      <c r="IJ131">
        <v>2.6965300000000001</v>
      </c>
      <c r="IK131">
        <v>1.6015600000000001</v>
      </c>
      <c r="IL131">
        <v>2.34497</v>
      </c>
      <c r="IM131">
        <v>1.5502899999999999</v>
      </c>
      <c r="IN131">
        <v>2.36572</v>
      </c>
      <c r="IO131">
        <v>42.804600000000001</v>
      </c>
      <c r="IP131">
        <v>15.751899999999999</v>
      </c>
      <c r="IQ131">
        <v>18</v>
      </c>
      <c r="IR131">
        <v>603.65</v>
      </c>
      <c r="IS131">
        <v>390.55599999999998</v>
      </c>
      <c r="IT131">
        <v>24.130199999999999</v>
      </c>
      <c r="IU131">
        <v>33.557000000000002</v>
      </c>
      <c r="IV131">
        <v>29.9999</v>
      </c>
      <c r="IW131">
        <v>33.3384</v>
      </c>
      <c r="IX131">
        <v>33.326500000000003</v>
      </c>
      <c r="IY131">
        <v>35.305799999999998</v>
      </c>
      <c r="IZ131">
        <v>48.4315</v>
      </c>
      <c r="JA131">
        <v>0</v>
      </c>
      <c r="JB131">
        <v>24.122499999999999</v>
      </c>
      <c r="JC131">
        <v>800</v>
      </c>
      <c r="JD131">
        <v>17.569700000000001</v>
      </c>
      <c r="JE131">
        <v>99.000600000000006</v>
      </c>
      <c r="JF131">
        <v>99.066900000000004</v>
      </c>
    </row>
    <row r="132" spans="1:266" x14ac:dyDescent="0.25">
      <c r="A132">
        <v>116</v>
      </c>
      <c r="B132">
        <v>1657482244.0999999</v>
      </c>
      <c r="C132">
        <v>20158.599999904629</v>
      </c>
      <c r="D132" t="s">
        <v>990</v>
      </c>
      <c r="E132" t="s">
        <v>991</v>
      </c>
      <c r="F132" t="s">
        <v>396</v>
      </c>
      <c r="G132" t="s">
        <v>397</v>
      </c>
      <c r="H132" t="s">
        <v>494</v>
      </c>
      <c r="I132" t="s">
        <v>494</v>
      </c>
      <c r="J132" t="s">
        <v>583</v>
      </c>
      <c r="K132">
        <v>1657482244.0999999</v>
      </c>
      <c r="L132">
        <f t="shared" si="138"/>
        <v>4.6009889713913305E-3</v>
      </c>
      <c r="M132">
        <f t="shared" si="139"/>
        <v>4.6009889713913301</v>
      </c>
      <c r="N132">
        <f t="shared" si="140"/>
        <v>35.652738241796875</v>
      </c>
      <c r="O132">
        <f t="shared" si="141"/>
        <v>951.93</v>
      </c>
      <c r="P132">
        <f t="shared" si="142"/>
        <v>740.9672135508672</v>
      </c>
      <c r="Q132">
        <f t="shared" si="143"/>
        <v>73.655986794987967</v>
      </c>
      <c r="R132">
        <f t="shared" si="144"/>
        <v>94.626782707086008</v>
      </c>
      <c r="S132">
        <f t="shared" si="145"/>
        <v>0.31529168447825756</v>
      </c>
      <c r="T132">
        <f t="shared" si="146"/>
        <v>2.9182092396528398</v>
      </c>
      <c r="U132">
        <f t="shared" si="147"/>
        <v>0.29751549341853639</v>
      </c>
      <c r="V132">
        <f t="shared" si="148"/>
        <v>0.18746073472041389</v>
      </c>
      <c r="W132">
        <f t="shared" si="149"/>
        <v>344.41941246709814</v>
      </c>
      <c r="X132">
        <f t="shared" si="150"/>
        <v>29.061854394410712</v>
      </c>
      <c r="Y132">
        <f t="shared" si="151"/>
        <v>28.021699999999999</v>
      </c>
      <c r="Z132">
        <f t="shared" si="152"/>
        <v>3.7996429363418454</v>
      </c>
      <c r="AA132">
        <f t="shared" si="153"/>
        <v>60.069422855105579</v>
      </c>
      <c r="AB132">
        <f t="shared" si="154"/>
        <v>2.3096100106638602</v>
      </c>
      <c r="AC132">
        <f t="shared" si="155"/>
        <v>3.844901284027495</v>
      </c>
      <c r="AD132">
        <f t="shared" si="156"/>
        <v>1.4900329256779852</v>
      </c>
      <c r="AE132">
        <f t="shared" si="157"/>
        <v>-202.90361363835768</v>
      </c>
      <c r="AF132">
        <f t="shared" si="158"/>
        <v>31.984476744176078</v>
      </c>
      <c r="AG132">
        <f t="shared" si="159"/>
        <v>2.3920341699649423</v>
      </c>
      <c r="AH132">
        <f t="shared" si="160"/>
        <v>175.89230974288145</v>
      </c>
      <c r="AI132">
        <v>0</v>
      </c>
      <c r="AJ132">
        <v>0</v>
      </c>
      <c r="AK132">
        <f t="shared" si="161"/>
        <v>1</v>
      </c>
      <c r="AL132">
        <f t="shared" si="162"/>
        <v>0</v>
      </c>
      <c r="AM132">
        <f t="shared" si="163"/>
        <v>52321.368079957734</v>
      </c>
      <c r="AN132" t="s">
        <v>400</v>
      </c>
      <c r="AO132">
        <v>12165.1</v>
      </c>
      <c r="AP132">
        <v>210.61769230769229</v>
      </c>
      <c r="AQ132">
        <v>938.28899999999999</v>
      </c>
      <c r="AR132">
        <f t="shared" si="164"/>
        <v>0.77553004212167864</v>
      </c>
      <c r="AS132">
        <v>-0.38717931741538342</v>
      </c>
      <c r="AT132" t="s">
        <v>992</v>
      </c>
      <c r="AU132">
        <v>10167.1</v>
      </c>
      <c r="AV132">
        <v>808.30488461538459</v>
      </c>
      <c r="AW132">
        <v>1202.77</v>
      </c>
      <c r="AX132">
        <f t="shared" si="165"/>
        <v>0.32796387953192663</v>
      </c>
      <c r="AY132">
        <v>0.5</v>
      </c>
      <c r="AZ132">
        <f t="shared" si="166"/>
        <v>1513.403406233549</v>
      </c>
      <c r="BA132">
        <f t="shared" si="167"/>
        <v>35.652738241796875</v>
      </c>
      <c r="BB132">
        <f t="shared" si="168"/>
        <v>248.17082620259356</v>
      </c>
      <c r="BC132">
        <f t="shared" si="169"/>
        <v>2.3813820829771914E-2</v>
      </c>
      <c r="BD132">
        <f t="shared" si="170"/>
        <v>-0.21989324642284061</v>
      </c>
      <c r="BE132">
        <f t="shared" si="171"/>
        <v>221.55344349748697</v>
      </c>
      <c r="BF132" t="s">
        <v>993</v>
      </c>
      <c r="BG132">
        <v>587.22</v>
      </c>
      <c r="BH132">
        <f t="shared" si="172"/>
        <v>587.22</v>
      </c>
      <c r="BI132">
        <f t="shared" si="173"/>
        <v>0.5117769814677785</v>
      </c>
      <c r="BJ132">
        <f t="shared" si="174"/>
        <v>0.6408335884730979</v>
      </c>
      <c r="BK132">
        <f t="shared" si="175"/>
        <v>-0.75335902628827955</v>
      </c>
      <c r="BL132">
        <f t="shared" si="176"/>
        <v>0.39758524203014739</v>
      </c>
      <c r="BM132">
        <f t="shared" si="177"/>
        <v>-0.36346218025107913</v>
      </c>
      <c r="BN132">
        <f t="shared" si="178"/>
        <v>0.46555490011944212</v>
      </c>
      <c r="BO132">
        <f t="shared" si="179"/>
        <v>0.53444509988055788</v>
      </c>
      <c r="BP132">
        <v>626</v>
      </c>
      <c r="BQ132">
        <v>300</v>
      </c>
      <c r="BR132">
        <v>300</v>
      </c>
      <c r="BS132">
        <v>300</v>
      </c>
      <c r="BT132">
        <v>10167.1</v>
      </c>
      <c r="BU132">
        <v>1120.23</v>
      </c>
      <c r="BV132">
        <v>-6.93971E-3</v>
      </c>
      <c r="BW132">
        <v>0.91</v>
      </c>
      <c r="BX132" t="s">
        <v>403</v>
      </c>
      <c r="BY132" t="s">
        <v>403</v>
      </c>
      <c r="BZ132" t="s">
        <v>403</v>
      </c>
      <c r="CA132" t="s">
        <v>403</v>
      </c>
      <c r="CB132" t="s">
        <v>403</v>
      </c>
      <c r="CC132" t="s">
        <v>403</v>
      </c>
      <c r="CD132" t="s">
        <v>403</v>
      </c>
      <c r="CE132" t="s">
        <v>403</v>
      </c>
      <c r="CF132" t="s">
        <v>403</v>
      </c>
      <c r="CG132" t="s">
        <v>403</v>
      </c>
      <c r="CH132">
        <f t="shared" si="180"/>
        <v>1800.26</v>
      </c>
      <c r="CI132">
        <f t="shared" si="181"/>
        <v>1513.403406233549</v>
      </c>
      <c r="CJ132">
        <f t="shared" si="182"/>
        <v>0.84065824171705705</v>
      </c>
      <c r="CK132">
        <f t="shared" si="183"/>
        <v>0.19131648343411403</v>
      </c>
      <c r="CL132">
        <v>6</v>
      </c>
      <c r="CM132">
        <v>0.5</v>
      </c>
      <c r="CN132" t="s">
        <v>404</v>
      </c>
      <c r="CO132">
        <v>2</v>
      </c>
      <c r="CP132">
        <v>1657482244.0999999</v>
      </c>
      <c r="CQ132">
        <v>951.93</v>
      </c>
      <c r="CR132">
        <v>999.96100000000001</v>
      </c>
      <c r="CS132">
        <v>23.234300000000001</v>
      </c>
      <c r="CT132">
        <v>17.842300000000002</v>
      </c>
      <c r="CU132">
        <v>951.30399999999997</v>
      </c>
      <c r="CV132">
        <v>23.223199999999999</v>
      </c>
      <c r="CW132">
        <v>500.084</v>
      </c>
      <c r="CX132">
        <v>99.305300000000003</v>
      </c>
      <c r="CY132">
        <v>9.9890199999999998E-2</v>
      </c>
      <c r="CZ132">
        <v>28.225000000000001</v>
      </c>
      <c r="DA132">
        <v>28.021699999999999</v>
      </c>
      <c r="DB132">
        <v>999.9</v>
      </c>
      <c r="DC132">
        <v>0</v>
      </c>
      <c r="DD132">
        <v>0</v>
      </c>
      <c r="DE132">
        <v>10005</v>
      </c>
      <c r="DF132">
        <v>0</v>
      </c>
      <c r="DG132">
        <v>1849.44</v>
      </c>
      <c r="DH132">
        <v>-48.031799999999997</v>
      </c>
      <c r="DI132">
        <v>974.57299999999998</v>
      </c>
      <c r="DJ132">
        <v>1018.13</v>
      </c>
      <c r="DK132">
        <v>5.3920000000000003</v>
      </c>
      <c r="DL132">
        <v>999.96100000000001</v>
      </c>
      <c r="DM132">
        <v>17.842300000000002</v>
      </c>
      <c r="DN132">
        <v>2.3072900000000001</v>
      </c>
      <c r="DO132">
        <v>1.7718400000000001</v>
      </c>
      <c r="DP132">
        <v>19.727399999999999</v>
      </c>
      <c r="DQ132">
        <v>15.5405</v>
      </c>
      <c r="DR132">
        <v>1800.26</v>
      </c>
      <c r="DS132">
        <v>0.97799499999999995</v>
      </c>
      <c r="DT132">
        <v>2.2004599999999999E-2</v>
      </c>
      <c r="DU132">
        <v>0</v>
      </c>
      <c r="DV132">
        <v>807.91099999999994</v>
      </c>
      <c r="DW132">
        <v>5.0005300000000004</v>
      </c>
      <c r="DX132">
        <v>15745.2</v>
      </c>
      <c r="DY132">
        <v>16037.5</v>
      </c>
      <c r="DZ132">
        <v>50</v>
      </c>
      <c r="EA132">
        <v>51.436999999999998</v>
      </c>
      <c r="EB132">
        <v>50.625</v>
      </c>
      <c r="EC132">
        <v>50.936999999999998</v>
      </c>
      <c r="ED132">
        <v>51.125</v>
      </c>
      <c r="EE132">
        <v>1755.75</v>
      </c>
      <c r="EF132">
        <v>39.5</v>
      </c>
      <c r="EG132">
        <v>0</v>
      </c>
      <c r="EH132">
        <v>189.20000004768369</v>
      </c>
      <c r="EI132">
        <v>0</v>
      </c>
      <c r="EJ132">
        <v>808.30488461538459</v>
      </c>
      <c r="EK132">
        <v>-2.4640341800801582</v>
      </c>
      <c r="EL132">
        <v>-72.923076975520587</v>
      </c>
      <c r="EM132">
        <v>15751.02307692308</v>
      </c>
      <c r="EN132">
        <v>15</v>
      </c>
      <c r="EO132">
        <v>1657482132.0999999</v>
      </c>
      <c r="EP132" t="s">
        <v>994</v>
      </c>
      <c r="EQ132">
        <v>1657482126.0999999</v>
      </c>
      <c r="ER132">
        <v>1657482132.0999999</v>
      </c>
      <c r="ES132">
        <v>132</v>
      </c>
      <c r="ET132">
        <v>0.40899999999999997</v>
      </c>
      <c r="EU132">
        <v>1E-3</v>
      </c>
      <c r="EV132">
        <v>0.622</v>
      </c>
      <c r="EW132">
        <v>4.0000000000000001E-3</v>
      </c>
      <c r="EX132">
        <v>1000</v>
      </c>
      <c r="EY132">
        <v>17</v>
      </c>
      <c r="EZ132">
        <v>7.0000000000000007E-2</v>
      </c>
      <c r="FA132">
        <v>0.01</v>
      </c>
      <c r="FB132">
        <v>-48.094631707317077</v>
      </c>
      <c r="FC132">
        <v>0.44553449477347701</v>
      </c>
      <c r="FD132">
        <v>8.0771932576897812E-2</v>
      </c>
      <c r="FE132">
        <v>1</v>
      </c>
      <c r="FF132">
        <v>5.4108685365853653</v>
      </c>
      <c r="FG132">
        <v>-0.2611139372822131</v>
      </c>
      <c r="FH132">
        <v>3.2124910443908597E-2</v>
      </c>
      <c r="FI132">
        <v>0</v>
      </c>
      <c r="FJ132">
        <v>1</v>
      </c>
      <c r="FK132">
        <v>2</v>
      </c>
      <c r="FL132" t="s">
        <v>499</v>
      </c>
      <c r="FM132">
        <v>3.11877</v>
      </c>
      <c r="FN132">
        <v>2.7382599999999999</v>
      </c>
      <c r="FO132">
        <v>0.16342100000000001</v>
      </c>
      <c r="FP132">
        <v>0.16857</v>
      </c>
      <c r="FQ132">
        <v>0.10513400000000001</v>
      </c>
      <c r="FR132">
        <v>8.7159700000000007E-2</v>
      </c>
      <c r="FS132">
        <v>20040.8</v>
      </c>
      <c r="FT132">
        <v>20659.400000000001</v>
      </c>
      <c r="FU132">
        <v>23815.1</v>
      </c>
      <c r="FV132">
        <v>25158.799999999999</v>
      </c>
      <c r="FW132">
        <v>30718.799999999999</v>
      </c>
      <c r="FX132">
        <v>32223</v>
      </c>
      <c r="FY132">
        <v>37966.699999999997</v>
      </c>
      <c r="FZ132">
        <v>39155.599999999999</v>
      </c>
      <c r="GA132">
        <v>2.1547999999999998</v>
      </c>
      <c r="GB132">
        <v>1.7698700000000001</v>
      </c>
      <c r="GC132">
        <v>-3.6329E-2</v>
      </c>
      <c r="GD132">
        <v>0</v>
      </c>
      <c r="GE132">
        <v>28.6145</v>
      </c>
      <c r="GF132">
        <v>999.9</v>
      </c>
      <c r="GG132">
        <v>39.200000000000003</v>
      </c>
      <c r="GH132">
        <v>40.6</v>
      </c>
      <c r="GI132">
        <v>30.214300000000001</v>
      </c>
      <c r="GJ132">
        <v>62.005400000000002</v>
      </c>
      <c r="GK132">
        <v>26.1418</v>
      </c>
      <c r="GL132">
        <v>1</v>
      </c>
      <c r="GM132">
        <v>0.50629100000000005</v>
      </c>
      <c r="GN132">
        <v>4.6142099999999999</v>
      </c>
      <c r="GO132">
        <v>20.3095</v>
      </c>
      <c r="GP132">
        <v>5.2530799999999997</v>
      </c>
      <c r="GQ132">
        <v>12.0105</v>
      </c>
      <c r="GR132">
        <v>4.9797000000000002</v>
      </c>
      <c r="GS132">
        <v>3.2930000000000001</v>
      </c>
      <c r="GT132">
        <v>9999</v>
      </c>
      <c r="GU132">
        <v>9999</v>
      </c>
      <c r="GV132">
        <v>9999</v>
      </c>
      <c r="GW132">
        <v>999.9</v>
      </c>
      <c r="GX132">
        <v>1.87592</v>
      </c>
      <c r="GY132">
        <v>1.87683</v>
      </c>
      <c r="GZ132">
        <v>1.8829800000000001</v>
      </c>
      <c r="HA132">
        <v>1.8861399999999999</v>
      </c>
      <c r="HB132">
        <v>1.87697</v>
      </c>
      <c r="HC132">
        <v>1.8835</v>
      </c>
      <c r="HD132">
        <v>1.8824399999999999</v>
      </c>
      <c r="HE132">
        <v>1.88584</v>
      </c>
      <c r="HF132">
        <v>5</v>
      </c>
      <c r="HG132">
        <v>0</v>
      </c>
      <c r="HH132">
        <v>0</v>
      </c>
      <c r="HI132">
        <v>0</v>
      </c>
      <c r="HJ132" t="s">
        <v>407</v>
      </c>
      <c r="HK132" t="s">
        <v>408</v>
      </c>
      <c r="HL132" t="s">
        <v>409</v>
      </c>
      <c r="HM132" t="s">
        <v>409</v>
      </c>
      <c r="HN132" t="s">
        <v>409</v>
      </c>
      <c r="HO132" t="s">
        <v>409</v>
      </c>
      <c r="HP132">
        <v>0</v>
      </c>
      <c r="HQ132">
        <v>100</v>
      </c>
      <c r="HR132">
        <v>100</v>
      </c>
      <c r="HS132">
        <v>0.626</v>
      </c>
      <c r="HT132">
        <v>1.11E-2</v>
      </c>
      <c r="HU132">
        <v>1.1766581371718721</v>
      </c>
      <c r="HV132">
        <v>-1.525366800250961E-3</v>
      </c>
      <c r="HW132">
        <v>1.461931187239696E-6</v>
      </c>
      <c r="HX132">
        <v>-4.9129200544651127E-10</v>
      </c>
      <c r="HY132">
        <v>-3.9293779653455672E-2</v>
      </c>
      <c r="HZ132">
        <v>1.0304401366260089E-2</v>
      </c>
      <c r="IA132">
        <v>-7.4986175083245816E-4</v>
      </c>
      <c r="IB132">
        <v>1.7208249193675381E-5</v>
      </c>
      <c r="IC132">
        <v>3</v>
      </c>
      <c r="ID132">
        <v>2175</v>
      </c>
      <c r="IE132">
        <v>1</v>
      </c>
      <c r="IF132">
        <v>24</v>
      </c>
      <c r="IG132">
        <v>2</v>
      </c>
      <c r="IH132">
        <v>1.9</v>
      </c>
      <c r="II132">
        <v>2.1215799999999998</v>
      </c>
      <c r="IJ132">
        <v>2.7026400000000002</v>
      </c>
      <c r="IK132">
        <v>1.6015600000000001</v>
      </c>
      <c r="IL132">
        <v>2.34375</v>
      </c>
      <c r="IM132">
        <v>1.5502899999999999</v>
      </c>
      <c r="IN132">
        <v>2.33887</v>
      </c>
      <c r="IO132">
        <v>42.804600000000001</v>
      </c>
      <c r="IP132">
        <v>15.681800000000001</v>
      </c>
      <c r="IQ132">
        <v>18</v>
      </c>
      <c r="IR132">
        <v>603.702</v>
      </c>
      <c r="IS132">
        <v>392.197</v>
      </c>
      <c r="IT132">
        <v>23.918199999999999</v>
      </c>
      <c r="IU132">
        <v>33.490900000000003</v>
      </c>
      <c r="IV132">
        <v>30.0001</v>
      </c>
      <c r="IW132">
        <v>33.293599999999998</v>
      </c>
      <c r="IX132">
        <v>33.284799999999997</v>
      </c>
      <c r="IY132">
        <v>42.450099999999999</v>
      </c>
      <c r="IZ132">
        <v>46.674300000000002</v>
      </c>
      <c r="JA132">
        <v>0</v>
      </c>
      <c r="JB132">
        <v>23.9024</v>
      </c>
      <c r="JC132">
        <v>1000</v>
      </c>
      <c r="JD132">
        <v>17.869399999999999</v>
      </c>
      <c r="JE132">
        <v>99.022199999999998</v>
      </c>
      <c r="JF132">
        <v>99.087599999999995</v>
      </c>
    </row>
    <row r="133" spans="1:266" x14ac:dyDescent="0.25">
      <c r="A133">
        <v>117</v>
      </c>
      <c r="B133">
        <v>1657482433.5999999</v>
      </c>
      <c r="C133">
        <v>20348.099999904629</v>
      </c>
      <c r="D133" t="s">
        <v>995</v>
      </c>
      <c r="E133" t="s">
        <v>996</v>
      </c>
      <c r="F133" t="s">
        <v>396</v>
      </c>
      <c r="G133" t="s">
        <v>397</v>
      </c>
      <c r="H133" t="s">
        <v>494</v>
      </c>
      <c r="I133" t="s">
        <v>494</v>
      </c>
      <c r="J133" t="s">
        <v>583</v>
      </c>
      <c r="K133">
        <v>1657482433.5999999</v>
      </c>
      <c r="L133">
        <f t="shared" si="138"/>
        <v>3.8279654682938898E-3</v>
      </c>
      <c r="M133">
        <f t="shared" si="139"/>
        <v>3.8279654682938897</v>
      </c>
      <c r="N133">
        <f t="shared" si="140"/>
        <v>36.225061771518774</v>
      </c>
      <c r="O133">
        <f t="shared" si="141"/>
        <v>1151.1600000000001</v>
      </c>
      <c r="P133">
        <f t="shared" si="142"/>
        <v>889.68026085774363</v>
      </c>
      <c r="Q133">
        <f t="shared" si="143"/>
        <v>88.436745510880812</v>
      </c>
      <c r="R133">
        <f t="shared" si="144"/>
        <v>114.42857444556</v>
      </c>
      <c r="S133">
        <f t="shared" si="145"/>
        <v>0.25578206262209208</v>
      </c>
      <c r="T133">
        <f t="shared" si="146"/>
        <v>2.9145512951123873</v>
      </c>
      <c r="U133">
        <f t="shared" si="147"/>
        <v>0.24393354602646719</v>
      </c>
      <c r="V133">
        <f t="shared" si="148"/>
        <v>0.15347726338414047</v>
      </c>
      <c r="W133">
        <f t="shared" si="149"/>
        <v>344.34409930246983</v>
      </c>
      <c r="X133">
        <f t="shared" si="150"/>
        <v>29.124015541035646</v>
      </c>
      <c r="Y133">
        <f t="shared" si="151"/>
        <v>27.9941</v>
      </c>
      <c r="Z133">
        <f t="shared" si="152"/>
        <v>3.7935346412386695</v>
      </c>
      <c r="AA133">
        <f t="shared" si="153"/>
        <v>59.819970860142178</v>
      </c>
      <c r="AB133">
        <f t="shared" si="154"/>
        <v>2.2813051412340997</v>
      </c>
      <c r="AC133">
        <f t="shared" si="155"/>
        <v>3.8136179413522995</v>
      </c>
      <c r="AD133">
        <f t="shared" si="156"/>
        <v>1.5122295000045698</v>
      </c>
      <c r="AE133">
        <f t="shared" si="157"/>
        <v>-168.81327715176053</v>
      </c>
      <c r="AF133">
        <f t="shared" si="158"/>
        <v>14.235913621642487</v>
      </c>
      <c r="AG133">
        <f t="shared" si="159"/>
        <v>1.0651110194759754</v>
      </c>
      <c r="AH133">
        <f t="shared" si="160"/>
        <v>190.83184679182776</v>
      </c>
      <c r="AI133">
        <v>0</v>
      </c>
      <c r="AJ133">
        <v>0</v>
      </c>
      <c r="AK133">
        <f t="shared" si="161"/>
        <v>1</v>
      </c>
      <c r="AL133">
        <f t="shared" si="162"/>
        <v>0</v>
      </c>
      <c r="AM133">
        <f t="shared" si="163"/>
        <v>52240.836796144395</v>
      </c>
      <c r="AN133" t="s">
        <v>400</v>
      </c>
      <c r="AO133">
        <v>12165.1</v>
      </c>
      <c r="AP133">
        <v>210.61769230769229</v>
      </c>
      <c r="AQ133">
        <v>938.28899999999999</v>
      </c>
      <c r="AR133">
        <f t="shared" si="164"/>
        <v>0.77553004212167864</v>
      </c>
      <c r="AS133">
        <v>-0.38717931741538342</v>
      </c>
      <c r="AT133" t="s">
        <v>997</v>
      </c>
      <c r="AU133">
        <v>10172.1</v>
      </c>
      <c r="AV133">
        <v>794.04873076923081</v>
      </c>
      <c r="AW133">
        <v>1180.33</v>
      </c>
      <c r="AX133">
        <f t="shared" si="165"/>
        <v>0.32726548442449921</v>
      </c>
      <c r="AY133">
        <v>0.5</v>
      </c>
      <c r="AZ133">
        <f t="shared" si="166"/>
        <v>1513.0751996512347</v>
      </c>
      <c r="BA133">
        <f t="shared" si="167"/>
        <v>36.225061771518774</v>
      </c>
      <c r="BB133">
        <f t="shared" si="168"/>
        <v>247.5886440922786</v>
      </c>
      <c r="BC133">
        <f t="shared" si="169"/>
        <v>2.4197238245246049E-2</v>
      </c>
      <c r="BD133">
        <f t="shared" si="170"/>
        <v>-0.20506214363779618</v>
      </c>
      <c r="BE133">
        <f t="shared" si="171"/>
        <v>220.78027243876812</v>
      </c>
      <c r="BF133" t="s">
        <v>998</v>
      </c>
      <c r="BG133">
        <v>579.11</v>
      </c>
      <c r="BH133">
        <f t="shared" si="172"/>
        <v>579.11</v>
      </c>
      <c r="BI133">
        <f t="shared" si="173"/>
        <v>0.50936602475578852</v>
      </c>
      <c r="BJ133">
        <f t="shared" si="174"/>
        <v>0.64249570744614148</v>
      </c>
      <c r="BK133">
        <f t="shared" si="175"/>
        <v>-0.67387291573282393</v>
      </c>
      <c r="BL133">
        <f t="shared" si="176"/>
        <v>0.39834625812889779</v>
      </c>
      <c r="BM133">
        <f t="shared" si="177"/>
        <v>-0.33262408101206298</v>
      </c>
      <c r="BN133">
        <f t="shared" si="178"/>
        <v>0.46858042173140751</v>
      </c>
      <c r="BO133">
        <f t="shared" si="179"/>
        <v>0.53141957826859243</v>
      </c>
      <c r="BP133">
        <v>628</v>
      </c>
      <c r="BQ133">
        <v>300</v>
      </c>
      <c r="BR133">
        <v>300</v>
      </c>
      <c r="BS133">
        <v>300</v>
      </c>
      <c r="BT133">
        <v>10172.1</v>
      </c>
      <c r="BU133">
        <v>1097.9000000000001</v>
      </c>
      <c r="BV133">
        <v>-6.9432299999999999E-3</v>
      </c>
      <c r="BW133">
        <v>0.68</v>
      </c>
      <c r="BX133" t="s">
        <v>403</v>
      </c>
      <c r="BY133" t="s">
        <v>403</v>
      </c>
      <c r="BZ133" t="s">
        <v>403</v>
      </c>
      <c r="CA133" t="s">
        <v>403</v>
      </c>
      <c r="CB133" t="s">
        <v>403</v>
      </c>
      <c r="CC133" t="s">
        <v>403</v>
      </c>
      <c r="CD133" t="s">
        <v>403</v>
      </c>
      <c r="CE133" t="s">
        <v>403</v>
      </c>
      <c r="CF133" t="s">
        <v>403</v>
      </c>
      <c r="CG133" t="s">
        <v>403</v>
      </c>
      <c r="CH133">
        <f t="shared" si="180"/>
        <v>1799.87</v>
      </c>
      <c r="CI133">
        <f t="shared" si="181"/>
        <v>1513.0751996512347</v>
      </c>
      <c r="CJ133">
        <f t="shared" si="182"/>
        <v>0.84065804733188221</v>
      </c>
      <c r="CK133">
        <f t="shared" si="183"/>
        <v>0.19131609466376451</v>
      </c>
      <c r="CL133">
        <v>6</v>
      </c>
      <c r="CM133">
        <v>0.5</v>
      </c>
      <c r="CN133" t="s">
        <v>404</v>
      </c>
      <c r="CO133">
        <v>2</v>
      </c>
      <c r="CP133">
        <v>1657482433.5999999</v>
      </c>
      <c r="CQ133">
        <v>1151.1600000000001</v>
      </c>
      <c r="CR133">
        <v>1199.9100000000001</v>
      </c>
      <c r="CS133">
        <v>22.950099999999999</v>
      </c>
      <c r="CT133">
        <v>18.462700000000002</v>
      </c>
      <c r="CU133">
        <v>1150.68</v>
      </c>
      <c r="CV133">
        <v>22.941600000000001</v>
      </c>
      <c r="CW133">
        <v>500.08199999999999</v>
      </c>
      <c r="CX133">
        <v>99.302599999999998</v>
      </c>
      <c r="CY133">
        <v>0.100241</v>
      </c>
      <c r="CZ133">
        <v>28.084700000000002</v>
      </c>
      <c r="DA133">
        <v>27.9941</v>
      </c>
      <c r="DB133">
        <v>999.9</v>
      </c>
      <c r="DC133">
        <v>0</v>
      </c>
      <c r="DD133">
        <v>0</v>
      </c>
      <c r="DE133">
        <v>9984.3799999999992</v>
      </c>
      <c r="DF133">
        <v>0</v>
      </c>
      <c r="DG133">
        <v>1840.08</v>
      </c>
      <c r="DH133">
        <v>-48.747399999999999</v>
      </c>
      <c r="DI133">
        <v>1178.2</v>
      </c>
      <c r="DJ133">
        <v>1222.48</v>
      </c>
      <c r="DK133">
        <v>4.4874299999999998</v>
      </c>
      <c r="DL133">
        <v>1199.9100000000001</v>
      </c>
      <c r="DM133">
        <v>18.462700000000002</v>
      </c>
      <c r="DN133">
        <v>2.2789999999999999</v>
      </c>
      <c r="DO133">
        <v>1.8333900000000001</v>
      </c>
      <c r="DP133">
        <v>19.528700000000001</v>
      </c>
      <c r="DQ133">
        <v>16.074400000000001</v>
      </c>
      <c r="DR133">
        <v>1799.87</v>
      </c>
      <c r="DS133">
        <v>0.97800200000000004</v>
      </c>
      <c r="DT133">
        <v>2.1998400000000001E-2</v>
      </c>
      <c r="DU133">
        <v>0</v>
      </c>
      <c r="DV133">
        <v>793.91700000000003</v>
      </c>
      <c r="DW133">
        <v>5.0005300000000004</v>
      </c>
      <c r="DX133">
        <v>15412.1</v>
      </c>
      <c r="DY133">
        <v>16034.1</v>
      </c>
      <c r="DZ133">
        <v>49</v>
      </c>
      <c r="EA133">
        <v>50.625</v>
      </c>
      <c r="EB133">
        <v>49.686999999999998</v>
      </c>
      <c r="EC133">
        <v>49.936999999999998</v>
      </c>
      <c r="ED133">
        <v>50.125</v>
      </c>
      <c r="EE133">
        <v>1755.39</v>
      </c>
      <c r="EF133">
        <v>39.479999999999997</v>
      </c>
      <c r="EG133">
        <v>0</v>
      </c>
      <c r="EH133">
        <v>189.20000004768369</v>
      </c>
      <c r="EI133">
        <v>0</v>
      </c>
      <c r="EJ133">
        <v>794.04873076923081</v>
      </c>
      <c r="EK133">
        <v>-2.506222249303395</v>
      </c>
      <c r="EL133">
        <v>-58.218803311965097</v>
      </c>
      <c r="EM133">
        <v>15420.126923076919</v>
      </c>
      <c r="EN133">
        <v>15</v>
      </c>
      <c r="EO133">
        <v>1657482312.5999999</v>
      </c>
      <c r="EP133" t="s">
        <v>999</v>
      </c>
      <c r="EQ133">
        <v>1657482312.0999999</v>
      </c>
      <c r="ER133">
        <v>1657482312.5999999</v>
      </c>
      <c r="ES133">
        <v>133</v>
      </c>
      <c r="ET133">
        <v>-0.126</v>
      </c>
      <c r="EU133">
        <v>-2E-3</v>
      </c>
      <c r="EV133">
        <v>0.47599999999999998</v>
      </c>
      <c r="EW133">
        <v>2E-3</v>
      </c>
      <c r="EX133">
        <v>1200</v>
      </c>
      <c r="EY133">
        <v>18</v>
      </c>
      <c r="EZ133">
        <v>7.0000000000000007E-2</v>
      </c>
      <c r="FA133">
        <v>0.01</v>
      </c>
      <c r="FB133">
        <v>-48.884617073170737</v>
      </c>
      <c r="FC133">
        <v>-0.32578118466898881</v>
      </c>
      <c r="FD133">
        <v>0.18724309997699429</v>
      </c>
      <c r="FE133">
        <v>1</v>
      </c>
      <c r="FF133">
        <v>4.5302843902439021</v>
      </c>
      <c r="FG133">
        <v>-0.39670348432054442</v>
      </c>
      <c r="FH133">
        <v>4.2869849206285532E-2</v>
      </c>
      <c r="FI133">
        <v>0</v>
      </c>
      <c r="FJ133">
        <v>1</v>
      </c>
      <c r="FK133">
        <v>2</v>
      </c>
      <c r="FL133" t="s">
        <v>499</v>
      </c>
      <c r="FM133">
        <v>3.1187499999999999</v>
      </c>
      <c r="FN133">
        <v>2.7384300000000001</v>
      </c>
      <c r="FO133">
        <v>0.18432299999999999</v>
      </c>
      <c r="FP133">
        <v>0.188997</v>
      </c>
      <c r="FQ133">
        <v>0.10423</v>
      </c>
      <c r="FR133">
        <v>8.9351799999999995E-2</v>
      </c>
      <c r="FS133">
        <v>19538.900000000001</v>
      </c>
      <c r="FT133">
        <v>20150.5</v>
      </c>
      <c r="FU133">
        <v>23815</v>
      </c>
      <c r="FV133">
        <v>25158.6</v>
      </c>
      <c r="FW133">
        <v>30750.400000000001</v>
      </c>
      <c r="FX133">
        <v>32144.6</v>
      </c>
      <c r="FY133">
        <v>37967.4</v>
      </c>
      <c r="FZ133">
        <v>39154.400000000001</v>
      </c>
      <c r="GA133">
        <v>2.1540300000000001</v>
      </c>
      <c r="GB133">
        <v>1.772</v>
      </c>
      <c r="GC133">
        <v>-4.1615199999999998E-2</v>
      </c>
      <c r="GD133">
        <v>0</v>
      </c>
      <c r="GE133">
        <v>28.673100000000002</v>
      </c>
      <c r="GF133">
        <v>999.9</v>
      </c>
      <c r="GG133">
        <v>38.9</v>
      </c>
      <c r="GH133">
        <v>40.5</v>
      </c>
      <c r="GI133">
        <v>29.827200000000001</v>
      </c>
      <c r="GJ133">
        <v>62.1554</v>
      </c>
      <c r="GK133">
        <v>26.073699999999999</v>
      </c>
      <c r="GL133">
        <v>1</v>
      </c>
      <c r="GM133">
        <v>0.50242100000000001</v>
      </c>
      <c r="GN133">
        <v>4.01755</v>
      </c>
      <c r="GO133">
        <v>20.3247</v>
      </c>
      <c r="GP133">
        <v>5.2521800000000001</v>
      </c>
      <c r="GQ133">
        <v>12.0101</v>
      </c>
      <c r="GR133">
        <v>4.9793500000000002</v>
      </c>
      <c r="GS133">
        <v>3.2930000000000001</v>
      </c>
      <c r="GT133">
        <v>9999</v>
      </c>
      <c r="GU133">
        <v>9999</v>
      </c>
      <c r="GV133">
        <v>9999</v>
      </c>
      <c r="GW133">
        <v>999.9</v>
      </c>
      <c r="GX133">
        <v>1.87592</v>
      </c>
      <c r="GY133">
        <v>1.87683</v>
      </c>
      <c r="GZ133">
        <v>1.8830199999999999</v>
      </c>
      <c r="HA133">
        <v>1.8861399999999999</v>
      </c>
      <c r="HB133">
        <v>1.87696</v>
      </c>
      <c r="HC133">
        <v>1.8835299999999999</v>
      </c>
      <c r="HD133">
        <v>1.88243</v>
      </c>
      <c r="HE133">
        <v>1.8858299999999999</v>
      </c>
      <c r="HF133">
        <v>5</v>
      </c>
      <c r="HG133">
        <v>0</v>
      </c>
      <c r="HH133">
        <v>0</v>
      </c>
      <c r="HI133">
        <v>0</v>
      </c>
      <c r="HJ133" t="s">
        <v>407</v>
      </c>
      <c r="HK133" t="s">
        <v>408</v>
      </c>
      <c r="HL133" t="s">
        <v>409</v>
      </c>
      <c r="HM133" t="s">
        <v>409</v>
      </c>
      <c r="HN133" t="s">
        <v>409</v>
      </c>
      <c r="HO133" t="s">
        <v>409</v>
      </c>
      <c r="HP133">
        <v>0</v>
      </c>
      <c r="HQ133">
        <v>100</v>
      </c>
      <c r="HR133">
        <v>100</v>
      </c>
      <c r="HS133">
        <v>0.48</v>
      </c>
      <c r="HT133">
        <v>8.5000000000000006E-3</v>
      </c>
      <c r="HU133">
        <v>1.0503562397914721</v>
      </c>
      <c r="HV133">
        <v>-1.525366800250961E-3</v>
      </c>
      <c r="HW133">
        <v>1.461931187239696E-6</v>
      </c>
      <c r="HX133">
        <v>-4.9129200544651127E-10</v>
      </c>
      <c r="HY133">
        <v>-4.1077259466162773E-2</v>
      </c>
      <c r="HZ133">
        <v>1.0304401366260089E-2</v>
      </c>
      <c r="IA133">
        <v>-7.4986175083245816E-4</v>
      </c>
      <c r="IB133">
        <v>1.7208249193675381E-5</v>
      </c>
      <c r="IC133">
        <v>3</v>
      </c>
      <c r="ID133">
        <v>2175</v>
      </c>
      <c r="IE133">
        <v>1</v>
      </c>
      <c r="IF133">
        <v>24</v>
      </c>
      <c r="IG133">
        <v>2</v>
      </c>
      <c r="IH133">
        <v>2</v>
      </c>
      <c r="II133">
        <v>2.4670399999999999</v>
      </c>
      <c r="IJ133">
        <v>2.6904300000000001</v>
      </c>
      <c r="IK133">
        <v>1.6015600000000001</v>
      </c>
      <c r="IL133">
        <v>2.34375</v>
      </c>
      <c r="IM133">
        <v>1.5502899999999999</v>
      </c>
      <c r="IN133">
        <v>2.4377399999999998</v>
      </c>
      <c r="IO133">
        <v>42.8583</v>
      </c>
      <c r="IP133">
        <v>15.6556</v>
      </c>
      <c r="IQ133">
        <v>18</v>
      </c>
      <c r="IR133">
        <v>603.06799999999998</v>
      </c>
      <c r="IS133">
        <v>393.48200000000003</v>
      </c>
      <c r="IT133">
        <v>24.095300000000002</v>
      </c>
      <c r="IU133">
        <v>33.490900000000003</v>
      </c>
      <c r="IV133">
        <v>30</v>
      </c>
      <c r="IW133">
        <v>33.284799999999997</v>
      </c>
      <c r="IX133">
        <v>33.278799999999997</v>
      </c>
      <c r="IY133">
        <v>49.369300000000003</v>
      </c>
      <c r="IZ133">
        <v>43.9602</v>
      </c>
      <c r="JA133">
        <v>0</v>
      </c>
      <c r="JB133">
        <v>24.101299999999998</v>
      </c>
      <c r="JC133">
        <v>1200</v>
      </c>
      <c r="JD133">
        <v>18.531400000000001</v>
      </c>
      <c r="JE133">
        <v>99.023300000000006</v>
      </c>
      <c r="JF133">
        <v>99.085499999999996</v>
      </c>
    </row>
    <row r="134" spans="1:266" x14ac:dyDescent="0.25">
      <c r="A134">
        <v>118</v>
      </c>
      <c r="B134">
        <v>1657482551.5</v>
      </c>
      <c r="C134">
        <v>20466</v>
      </c>
      <c r="D134" t="s">
        <v>1000</v>
      </c>
      <c r="E134" t="s">
        <v>1001</v>
      </c>
      <c r="F134" t="s">
        <v>396</v>
      </c>
      <c r="G134" t="s">
        <v>397</v>
      </c>
      <c r="H134" t="s">
        <v>494</v>
      </c>
      <c r="I134" t="s">
        <v>494</v>
      </c>
      <c r="J134" t="s">
        <v>583</v>
      </c>
      <c r="K134">
        <v>1657482551.5</v>
      </c>
      <c r="L134">
        <f t="shared" si="138"/>
        <v>3.1773461449668213E-3</v>
      </c>
      <c r="M134">
        <f t="shared" si="139"/>
        <v>3.1773461449668212</v>
      </c>
      <c r="N134">
        <f t="shared" si="140"/>
        <v>36.475695934547659</v>
      </c>
      <c r="O134">
        <f t="shared" si="141"/>
        <v>1450.67</v>
      </c>
      <c r="P134">
        <f t="shared" si="142"/>
        <v>1132.6882134389648</v>
      </c>
      <c r="Q134">
        <f t="shared" si="143"/>
        <v>112.58193010117999</v>
      </c>
      <c r="R134">
        <f t="shared" si="144"/>
        <v>144.18727642978098</v>
      </c>
      <c r="S134">
        <f t="shared" si="145"/>
        <v>0.2111958911037215</v>
      </c>
      <c r="T134">
        <f t="shared" si="146"/>
        <v>2.9188776494467303</v>
      </c>
      <c r="U134">
        <f t="shared" si="147"/>
        <v>0.2030588989420867</v>
      </c>
      <c r="V134">
        <f t="shared" si="148"/>
        <v>0.12761676699689817</v>
      </c>
      <c r="W134">
        <f t="shared" si="149"/>
        <v>344.39659930222115</v>
      </c>
      <c r="X134">
        <f t="shared" si="150"/>
        <v>29.167749608247203</v>
      </c>
      <c r="Y134">
        <f t="shared" si="151"/>
        <v>27.968499999999999</v>
      </c>
      <c r="Z134">
        <f t="shared" si="152"/>
        <v>3.7878766364787908</v>
      </c>
      <c r="AA134">
        <f t="shared" si="153"/>
        <v>60.225180890983957</v>
      </c>
      <c r="AB134">
        <f t="shared" si="154"/>
        <v>2.2800985337994302</v>
      </c>
      <c r="AC134">
        <f t="shared" si="155"/>
        <v>3.785955475877655</v>
      </c>
      <c r="AD134">
        <f t="shared" si="156"/>
        <v>1.5077781026793606</v>
      </c>
      <c r="AE134">
        <f t="shared" si="157"/>
        <v>-140.12096499303681</v>
      </c>
      <c r="AF134">
        <f t="shared" si="158"/>
        <v>-1.3690540269812621</v>
      </c>
      <c r="AG134">
        <f t="shared" si="159"/>
        <v>-0.10220219049439749</v>
      </c>
      <c r="AH134">
        <f t="shared" si="160"/>
        <v>202.80437809170868</v>
      </c>
      <c r="AI134">
        <v>0</v>
      </c>
      <c r="AJ134">
        <v>0</v>
      </c>
      <c r="AK134">
        <f t="shared" si="161"/>
        <v>1</v>
      </c>
      <c r="AL134">
        <f t="shared" si="162"/>
        <v>0</v>
      </c>
      <c r="AM134">
        <f t="shared" si="163"/>
        <v>52386.395856655319</v>
      </c>
      <c r="AN134" t="s">
        <v>400</v>
      </c>
      <c r="AO134">
        <v>12165.1</v>
      </c>
      <c r="AP134">
        <v>210.61769230769229</v>
      </c>
      <c r="AQ134">
        <v>938.28899999999999</v>
      </c>
      <c r="AR134">
        <f t="shared" si="164"/>
        <v>0.77553004212167864</v>
      </c>
      <c r="AS134">
        <v>-0.38717931741538342</v>
      </c>
      <c r="AT134" t="s">
        <v>1002</v>
      </c>
      <c r="AU134">
        <v>10174</v>
      </c>
      <c r="AV134">
        <v>783.69931999999983</v>
      </c>
      <c r="AW134">
        <v>1153.6300000000001</v>
      </c>
      <c r="AX134">
        <f t="shared" si="165"/>
        <v>0.32066666088780649</v>
      </c>
      <c r="AY134">
        <v>0.5</v>
      </c>
      <c r="AZ134">
        <f t="shared" si="166"/>
        <v>1513.3025996511105</v>
      </c>
      <c r="BA134">
        <f t="shared" si="167"/>
        <v>36.475695934547659</v>
      </c>
      <c r="BB134">
        <f t="shared" si="168"/>
        <v>242.63284577147931</v>
      </c>
      <c r="BC134">
        <f t="shared" si="169"/>
        <v>2.4359222841791005E-2</v>
      </c>
      <c r="BD134">
        <f t="shared" si="170"/>
        <v>-0.18666383502509479</v>
      </c>
      <c r="BE134">
        <f t="shared" si="171"/>
        <v>219.82860383672633</v>
      </c>
      <c r="BF134" t="s">
        <v>1003</v>
      </c>
      <c r="BG134">
        <v>576.42999999999995</v>
      </c>
      <c r="BH134">
        <f t="shared" si="172"/>
        <v>576.42999999999995</v>
      </c>
      <c r="BI134">
        <f t="shared" si="173"/>
        <v>0.50033372918526742</v>
      </c>
      <c r="BJ134">
        <f t="shared" si="174"/>
        <v>0.64090554400554434</v>
      </c>
      <c r="BK134">
        <f t="shared" si="175"/>
        <v>-0.59509643258838418</v>
      </c>
      <c r="BL134">
        <f t="shared" si="176"/>
        <v>0.39228616316289233</v>
      </c>
      <c r="BM134">
        <f t="shared" si="177"/>
        <v>-0.29593169020628202</v>
      </c>
      <c r="BN134">
        <f t="shared" si="178"/>
        <v>0.4714016885086949</v>
      </c>
      <c r="BO134">
        <f t="shared" si="179"/>
        <v>0.5285983114913051</v>
      </c>
      <c r="BP134">
        <v>630</v>
      </c>
      <c r="BQ134">
        <v>300</v>
      </c>
      <c r="BR134">
        <v>300</v>
      </c>
      <c r="BS134">
        <v>300</v>
      </c>
      <c r="BT134">
        <v>10174</v>
      </c>
      <c r="BU134">
        <v>1075.0999999999999</v>
      </c>
      <c r="BV134">
        <v>-6.9445399999999999E-3</v>
      </c>
      <c r="BW134">
        <v>1.4</v>
      </c>
      <c r="BX134" t="s">
        <v>403</v>
      </c>
      <c r="BY134" t="s">
        <v>403</v>
      </c>
      <c r="BZ134" t="s">
        <v>403</v>
      </c>
      <c r="CA134" t="s">
        <v>403</v>
      </c>
      <c r="CB134" t="s">
        <v>403</v>
      </c>
      <c r="CC134" t="s">
        <v>403</v>
      </c>
      <c r="CD134" t="s">
        <v>403</v>
      </c>
      <c r="CE134" t="s">
        <v>403</v>
      </c>
      <c r="CF134" t="s">
        <v>403</v>
      </c>
      <c r="CG134" t="s">
        <v>403</v>
      </c>
      <c r="CH134">
        <f t="shared" si="180"/>
        <v>1800.14</v>
      </c>
      <c r="CI134">
        <f t="shared" si="181"/>
        <v>1513.3025996511105</v>
      </c>
      <c r="CJ134">
        <f t="shared" si="182"/>
        <v>0.84065828193979941</v>
      </c>
      <c r="CK134">
        <f t="shared" si="183"/>
        <v>0.19131656387959889</v>
      </c>
      <c r="CL134">
        <v>6</v>
      </c>
      <c r="CM134">
        <v>0.5</v>
      </c>
      <c r="CN134" t="s">
        <v>404</v>
      </c>
      <c r="CO134">
        <v>2</v>
      </c>
      <c r="CP134">
        <v>1657482551.5</v>
      </c>
      <c r="CQ134">
        <v>1450.67</v>
      </c>
      <c r="CR134">
        <v>1499.97</v>
      </c>
      <c r="CS134">
        <v>22.940100000000001</v>
      </c>
      <c r="CT134">
        <v>19.2149</v>
      </c>
      <c r="CU134">
        <v>1450.04</v>
      </c>
      <c r="CV134">
        <v>22.930299999999999</v>
      </c>
      <c r="CW134">
        <v>500.02</v>
      </c>
      <c r="CX134">
        <v>99.293599999999998</v>
      </c>
      <c r="CY134">
        <v>9.9974300000000002E-2</v>
      </c>
      <c r="CZ134">
        <v>27.959800000000001</v>
      </c>
      <c r="DA134">
        <v>27.968499999999999</v>
      </c>
      <c r="DB134">
        <v>999.9</v>
      </c>
      <c r="DC134">
        <v>0</v>
      </c>
      <c r="DD134">
        <v>0</v>
      </c>
      <c r="DE134">
        <v>10010</v>
      </c>
      <c r="DF134">
        <v>0</v>
      </c>
      <c r="DG134">
        <v>1836.94</v>
      </c>
      <c r="DH134">
        <v>-49.292999999999999</v>
      </c>
      <c r="DI134">
        <v>1484.73</v>
      </c>
      <c r="DJ134">
        <v>1529.35</v>
      </c>
      <c r="DK134">
        <v>3.7251500000000002</v>
      </c>
      <c r="DL134">
        <v>1499.97</v>
      </c>
      <c r="DM134">
        <v>19.2149</v>
      </c>
      <c r="DN134">
        <v>2.2778</v>
      </c>
      <c r="DO134">
        <v>1.9079200000000001</v>
      </c>
      <c r="DP134">
        <v>19.520299999999999</v>
      </c>
      <c r="DQ134">
        <v>16.700199999999999</v>
      </c>
      <c r="DR134">
        <v>1800.14</v>
      </c>
      <c r="DS134">
        <v>0.97799800000000003</v>
      </c>
      <c r="DT134">
        <v>2.2002000000000001E-2</v>
      </c>
      <c r="DU134">
        <v>0</v>
      </c>
      <c r="DV134">
        <v>783.22799999999995</v>
      </c>
      <c r="DW134">
        <v>5.0005300000000004</v>
      </c>
      <c r="DX134">
        <v>15193.5</v>
      </c>
      <c r="DY134">
        <v>16036.5</v>
      </c>
      <c r="DZ134">
        <v>48.686999999999998</v>
      </c>
      <c r="EA134">
        <v>50.5</v>
      </c>
      <c r="EB134">
        <v>49.311999999999998</v>
      </c>
      <c r="EC134">
        <v>49.875</v>
      </c>
      <c r="ED134">
        <v>49.875</v>
      </c>
      <c r="EE134">
        <v>1755.64</v>
      </c>
      <c r="EF134">
        <v>39.5</v>
      </c>
      <c r="EG134">
        <v>0</v>
      </c>
      <c r="EH134">
        <v>117.5</v>
      </c>
      <c r="EI134">
        <v>0</v>
      </c>
      <c r="EJ134">
        <v>783.69931999999983</v>
      </c>
      <c r="EK134">
        <v>-6.4262307874094411</v>
      </c>
      <c r="EL134">
        <v>-116.6153844705096</v>
      </c>
      <c r="EM134">
        <v>15206.004000000001</v>
      </c>
      <c r="EN134">
        <v>15</v>
      </c>
      <c r="EO134">
        <v>1657482513.5999999</v>
      </c>
      <c r="EP134" t="s">
        <v>1004</v>
      </c>
      <c r="EQ134">
        <v>1657482509.0999999</v>
      </c>
      <c r="ER134">
        <v>1657482513.5999999</v>
      </c>
      <c r="ES134">
        <v>134</v>
      </c>
      <c r="ET134">
        <v>0.219</v>
      </c>
      <c r="EU134">
        <v>1E-3</v>
      </c>
      <c r="EV134">
        <v>0.61199999999999999</v>
      </c>
      <c r="EW134">
        <v>3.0000000000000001E-3</v>
      </c>
      <c r="EX134">
        <v>1500</v>
      </c>
      <c r="EY134">
        <v>19</v>
      </c>
      <c r="EZ134">
        <v>0.08</v>
      </c>
      <c r="FA134">
        <v>0.02</v>
      </c>
      <c r="FB134">
        <v>-49.230570731707317</v>
      </c>
      <c r="FC134">
        <v>0.35647042393012368</v>
      </c>
      <c r="FD134">
        <v>0.1454931114686554</v>
      </c>
      <c r="FE134">
        <v>1</v>
      </c>
      <c r="FF134">
        <v>3.742117804878049</v>
      </c>
      <c r="FG134">
        <v>3.5328641387092567E-2</v>
      </c>
      <c r="FH134">
        <v>1.404606003470415E-2</v>
      </c>
      <c r="FI134">
        <v>1</v>
      </c>
      <c r="FJ134">
        <v>2</v>
      </c>
      <c r="FK134">
        <v>2</v>
      </c>
      <c r="FL134" t="s">
        <v>406</v>
      </c>
      <c r="FM134">
        <v>3.1186500000000001</v>
      </c>
      <c r="FN134">
        <v>2.7383899999999999</v>
      </c>
      <c r="FO134">
        <v>0.21224100000000001</v>
      </c>
      <c r="FP134">
        <v>0.216365</v>
      </c>
      <c r="FQ134">
        <v>0.10417999999999999</v>
      </c>
      <c r="FR134">
        <v>9.1961100000000004E-2</v>
      </c>
      <c r="FS134">
        <v>18867.3</v>
      </c>
      <c r="FT134">
        <v>19467.400000000001</v>
      </c>
      <c r="FU134">
        <v>23813.9</v>
      </c>
      <c r="FV134">
        <v>25157.5</v>
      </c>
      <c r="FW134">
        <v>30750.6</v>
      </c>
      <c r="FX134">
        <v>32051.5</v>
      </c>
      <c r="FY134">
        <v>37965.699999999997</v>
      </c>
      <c r="FZ134">
        <v>39153.300000000003</v>
      </c>
      <c r="GA134">
        <v>2.15313</v>
      </c>
      <c r="GB134">
        <v>1.7739</v>
      </c>
      <c r="GC134">
        <v>-4.26285E-2</v>
      </c>
      <c r="GD134">
        <v>0</v>
      </c>
      <c r="GE134">
        <v>28.664100000000001</v>
      </c>
      <c r="GF134">
        <v>999.9</v>
      </c>
      <c r="GG134">
        <v>38.799999999999997</v>
      </c>
      <c r="GH134">
        <v>40.6</v>
      </c>
      <c r="GI134">
        <v>29.909400000000002</v>
      </c>
      <c r="GJ134">
        <v>61.935400000000001</v>
      </c>
      <c r="GK134">
        <v>26.330100000000002</v>
      </c>
      <c r="GL134">
        <v>1</v>
      </c>
      <c r="GM134">
        <v>0.50277700000000003</v>
      </c>
      <c r="GN134">
        <v>3.8367800000000001</v>
      </c>
      <c r="GO134">
        <v>20.3306</v>
      </c>
      <c r="GP134">
        <v>5.2524800000000003</v>
      </c>
      <c r="GQ134">
        <v>12.0099</v>
      </c>
      <c r="GR134">
        <v>4.9793000000000003</v>
      </c>
      <c r="GS134">
        <v>3.2930000000000001</v>
      </c>
      <c r="GT134">
        <v>9999</v>
      </c>
      <c r="GU134">
        <v>9999</v>
      </c>
      <c r="GV134">
        <v>9999</v>
      </c>
      <c r="GW134">
        <v>999.9</v>
      </c>
      <c r="GX134">
        <v>1.87592</v>
      </c>
      <c r="GY134">
        <v>1.87683</v>
      </c>
      <c r="GZ134">
        <v>1.88303</v>
      </c>
      <c r="HA134">
        <v>1.8861399999999999</v>
      </c>
      <c r="HB134">
        <v>1.8769800000000001</v>
      </c>
      <c r="HC134">
        <v>1.88351</v>
      </c>
      <c r="HD134">
        <v>1.8824099999999999</v>
      </c>
      <c r="HE134">
        <v>1.8858299999999999</v>
      </c>
      <c r="HF134">
        <v>5</v>
      </c>
      <c r="HG134">
        <v>0</v>
      </c>
      <c r="HH134">
        <v>0</v>
      </c>
      <c r="HI134">
        <v>0</v>
      </c>
      <c r="HJ134" t="s">
        <v>407</v>
      </c>
      <c r="HK134" t="s">
        <v>408</v>
      </c>
      <c r="HL134" t="s">
        <v>409</v>
      </c>
      <c r="HM134" t="s">
        <v>409</v>
      </c>
      <c r="HN134" t="s">
        <v>409</v>
      </c>
      <c r="HO134" t="s">
        <v>409</v>
      </c>
      <c r="HP134">
        <v>0</v>
      </c>
      <c r="HQ134">
        <v>100</v>
      </c>
      <c r="HR134">
        <v>100</v>
      </c>
      <c r="HS134">
        <v>0.63</v>
      </c>
      <c r="HT134">
        <v>9.7999999999999997E-3</v>
      </c>
      <c r="HU134">
        <v>1.26907652594621</v>
      </c>
      <c r="HV134">
        <v>-1.525366800250961E-3</v>
      </c>
      <c r="HW134">
        <v>1.461931187239696E-6</v>
      </c>
      <c r="HX134">
        <v>-4.9129200544651127E-10</v>
      </c>
      <c r="HY134">
        <v>-3.9738852791382243E-2</v>
      </c>
      <c r="HZ134">
        <v>1.0304401366260089E-2</v>
      </c>
      <c r="IA134">
        <v>-7.4986175083245816E-4</v>
      </c>
      <c r="IB134">
        <v>1.7208249193675381E-5</v>
      </c>
      <c r="IC134">
        <v>3</v>
      </c>
      <c r="ID134">
        <v>2175</v>
      </c>
      <c r="IE134">
        <v>1</v>
      </c>
      <c r="IF134">
        <v>24</v>
      </c>
      <c r="IG134">
        <v>0.7</v>
      </c>
      <c r="IH134">
        <v>0.6</v>
      </c>
      <c r="II134">
        <v>2.96143</v>
      </c>
      <c r="IJ134">
        <v>2.6965300000000001</v>
      </c>
      <c r="IK134">
        <v>1.6015600000000001</v>
      </c>
      <c r="IL134">
        <v>2.34253</v>
      </c>
      <c r="IM134">
        <v>1.5502899999999999</v>
      </c>
      <c r="IN134">
        <v>2.3767100000000001</v>
      </c>
      <c r="IO134">
        <v>42.992899999999999</v>
      </c>
      <c r="IP134">
        <v>15.6205</v>
      </c>
      <c r="IQ134">
        <v>18</v>
      </c>
      <c r="IR134">
        <v>602.59100000000001</v>
      </c>
      <c r="IS134">
        <v>394.78500000000003</v>
      </c>
      <c r="IT134">
        <v>23.79</v>
      </c>
      <c r="IU134">
        <v>33.511899999999997</v>
      </c>
      <c r="IV134">
        <v>29.997199999999999</v>
      </c>
      <c r="IW134">
        <v>33.302700000000002</v>
      </c>
      <c r="IX134">
        <v>33.296700000000001</v>
      </c>
      <c r="IY134">
        <v>59.267200000000003</v>
      </c>
      <c r="IZ134">
        <v>41.539299999999997</v>
      </c>
      <c r="JA134">
        <v>0</v>
      </c>
      <c r="JB134">
        <v>23.803699999999999</v>
      </c>
      <c r="JC134">
        <v>1500</v>
      </c>
      <c r="JD134">
        <v>19.204699999999999</v>
      </c>
      <c r="JE134">
        <v>99.018900000000002</v>
      </c>
      <c r="JF134">
        <v>99.081999999999994</v>
      </c>
    </row>
    <row r="135" spans="1:266" x14ac:dyDescent="0.25">
      <c r="A135">
        <v>119</v>
      </c>
      <c r="B135">
        <v>1657482718</v>
      </c>
      <c r="C135">
        <v>20632.5</v>
      </c>
      <c r="D135" t="s">
        <v>1005</v>
      </c>
      <c r="E135" t="s">
        <v>1006</v>
      </c>
      <c r="F135" t="s">
        <v>396</v>
      </c>
      <c r="G135" t="s">
        <v>397</v>
      </c>
      <c r="H135" t="s">
        <v>494</v>
      </c>
      <c r="I135" t="s">
        <v>494</v>
      </c>
      <c r="J135" t="s">
        <v>583</v>
      </c>
      <c r="K135">
        <v>1657482718</v>
      </c>
      <c r="L135">
        <f t="shared" si="138"/>
        <v>2.204231759261847E-3</v>
      </c>
      <c r="M135">
        <f t="shared" si="139"/>
        <v>2.2042317592618472</v>
      </c>
      <c r="N135">
        <f t="shared" si="140"/>
        <v>36.393098388760265</v>
      </c>
      <c r="O135">
        <f t="shared" si="141"/>
        <v>1751.78</v>
      </c>
      <c r="P135">
        <f t="shared" si="142"/>
        <v>1293.0826981283235</v>
      </c>
      <c r="Q135">
        <f t="shared" si="143"/>
        <v>128.51728724713914</v>
      </c>
      <c r="R135">
        <f t="shared" si="144"/>
        <v>174.10643091865998</v>
      </c>
      <c r="S135">
        <f t="shared" si="145"/>
        <v>0.14185234367983074</v>
      </c>
      <c r="T135">
        <f t="shared" si="146"/>
        <v>2.9159422610304535</v>
      </c>
      <c r="U135">
        <f t="shared" si="147"/>
        <v>0.13812719012885741</v>
      </c>
      <c r="V135">
        <f t="shared" si="148"/>
        <v>8.6656036033940662E-2</v>
      </c>
      <c r="W135">
        <f t="shared" si="149"/>
        <v>344.41939930226766</v>
      </c>
      <c r="X135">
        <f t="shared" si="150"/>
        <v>29.328016890344703</v>
      </c>
      <c r="Y135">
        <f t="shared" si="151"/>
        <v>28.004100000000001</v>
      </c>
      <c r="Z135">
        <f t="shared" si="152"/>
        <v>3.7957468012039208</v>
      </c>
      <c r="AA135">
        <f t="shared" si="153"/>
        <v>59.973607349738344</v>
      </c>
      <c r="AB135">
        <f t="shared" si="154"/>
        <v>2.2580126583727003</v>
      </c>
      <c r="AC135">
        <f t="shared" si="155"/>
        <v>3.7650105740763844</v>
      </c>
      <c r="AD135">
        <f t="shared" si="156"/>
        <v>1.5377341428312206</v>
      </c>
      <c r="AE135">
        <f t="shared" si="157"/>
        <v>-97.20662058344746</v>
      </c>
      <c r="AF135">
        <f t="shared" si="158"/>
        <v>-21.91427651722864</v>
      </c>
      <c r="AG135">
        <f t="shared" si="159"/>
        <v>-1.6370990383372737</v>
      </c>
      <c r="AH135">
        <f t="shared" si="160"/>
        <v>223.66140316325428</v>
      </c>
      <c r="AI135">
        <v>0</v>
      </c>
      <c r="AJ135">
        <v>0</v>
      </c>
      <c r="AK135">
        <f t="shared" si="161"/>
        <v>1</v>
      </c>
      <c r="AL135">
        <f t="shared" si="162"/>
        <v>0</v>
      </c>
      <c r="AM135">
        <f t="shared" si="163"/>
        <v>52318.622970823431</v>
      </c>
      <c r="AN135" t="s">
        <v>400</v>
      </c>
      <c r="AO135">
        <v>12165.1</v>
      </c>
      <c r="AP135">
        <v>210.61769230769229</v>
      </c>
      <c r="AQ135">
        <v>938.28899999999999</v>
      </c>
      <c r="AR135">
        <f t="shared" si="164"/>
        <v>0.77553004212167864</v>
      </c>
      <c r="AS135">
        <v>-0.38717931741538342</v>
      </c>
      <c r="AT135" t="s">
        <v>1007</v>
      </c>
      <c r="AU135">
        <v>10176.4</v>
      </c>
      <c r="AV135">
        <v>769.95299999999997</v>
      </c>
      <c r="AW135">
        <v>1127.32</v>
      </c>
      <c r="AX135">
        <f t="shared" si="165"/>
        <v>0.31700581911081149</v>
      </c>
      <c r="AY135">
        <v>0.5</v>
      </c>
      <c r="AZ135">
        <f t="shared" si="166"/>
        <v>1513.4033996511337</v>
      </c>
      <c r="BA135">
        <f t="shared" si="167"/>
        <v>36.393098388760265</v>
      </c>
      <c r="BB135">
        <f t="shared" si="168"/>
        <v>239.87884217574722</v>
      </c>
      <c r="BC135">
        <f t="shared" si="169"/>
        <v>2.4303023050334202E-2</v>
      </c>
      <c r="BD135">
        <f t="shared" si="170"/>
        <v>-0.16768175850690129</v>
      </c>
      <c r="BE135">
        <f t="shared" si="171"/>
        <v>218.85530015737967</v>
      </c>
      <c r="BF135" t="s">
        <v>1008</v>
      </c>
      <c r="BG135">
        <v>571.61</v>
      </c>
      <c r="BH135">
        <f t="shared" si="172"/>
        <v>571.61</v>
      </c>
      <c r="BI135">
        <f t="shared" si="173"/>
        <v>0.49294787637937765</v>
      </c>
      <c r="BJ135">
        <f t="shared" si="174"/>
        <v>0.64308182325313568</v>
      </c>
      <c r="BK135">
        <f t="shared" si="175"/>
        <v>-0.5155217506320241</v>
      </c>
      <c r="BL135">
        <f t="shared" si="176"/>
        <v>0.3898397516851792</v>
      </c>
      <c r="BM135">
        <f t="shared" si="177"/>
        <v>-0.25977525567069742</v>
      </c>
      <c r="BN135">
        <f t="shared" si="178"/>
        <v>0.47742135038076988</v>
      </c>
      <c r="BO135">
        <f t="shared" si="179"/>
        <v>0.52257864961923017</v>
      </c>
      <c r="BP135">
        <v>632</v>
      </c>
      <c r="BQ135">
        <v>300</v>
      </c>
      <c r="BR135">
        <v>300</v>
      </c>
      <c r="BS135">
        <v>300</v>
      </c>
      <c r="BT135">
        <v>10176.4</v>
      </c>
      <c r="BU135">
        <v>1053.92</v>
      </c>
      <c r="BV135">
        <v>-6.9462600000000001E-3</v>
      </c>
      <c r="BW135">
        <v>0.91</v>
      </c>
      <c r="BX135" t="s">
        <v>403</v>
      </c>
      <c r="BY135" t="s">
        <v>403</v>
      </c>
      <c r="BZ135" t="s">
        <v>403</v>
      </c>
      <c r="CA135" t="s">
        <v>403</v>
      </c>
      <c r="CB135" t="s">
        <v>403</v>
      </c>
      <c r="CC135" t="s">
        <v>403</v>
      </c>
      <c r="CD135" t="s">
        <v>403</v>
      </c>
      <c r="CE135" t="s">
        <v>403</v>
      </c>
      <c r="CF135" t="s">
        <v>403</v>
      </c>
      <c r="CG135" t="s">
        <v>403</v>
      </c>
      <c r="CH135">
        <f t="shared" si="180"/>
        <v>1800.26</v>
      </c>
      <c r="CI135">
        <f t="shared" si="181"/>
        <v>1513.4033996511337</v>
      </c>
      <c r="CJ135">
        <f t="shared" si="182"/>
        <v>0.84065823806068773</v>
      </c>
      <c r="CK135">
        <f t="shared" si="183"/>
        <v>0.19131647612137562</v>
      </c>
      <c r="CL135">
        <v>6</v>
      </c>
      <c r="CM135">
        <v>0.5</v>
      </c>
      <c r="CN135" t="s">
        <v>404</v>
      </c>
      <c r="CO135">
        <v>2</v>
      </c>
      <c r="CP135">
        <v>1657482718</v>
      </c>
      <c r="CQ135">
        <v>1751.78</v>
      </c>
      <c r="CR135">
        <v>1800.08</v>
      </c>
      <c r="CS135">
        <v>22.719100000000001</v>
      </c>
      <c r="CT135">
        <v>20.134399999999999</v>
      </c>
      <c r="CU135">
        <v>1751.74</v>
      </c>
      <c r="CV135">
        <v>22.712199999999999</v>
      </c>
      <c r="CW135">
        <v>500.05500000000001</v>
      </c>
      <c r="CX135">
        <v>99.288399999999996</v>
      </c>
      <c r="CY135">
        <v>9.9897E-2</v>
      </c>
      <c r="CZ135">
        <v>27.864699999999999</v>
      </c>
      <c r="DA135">
        <v>28.004100000000001</v>
      </c>
      <c r="DB135">
        <v>999.9</v>
      </c>
      <c r="DC135">
        <v>0</v>
      </c>
      <c r="DD135">
        <v>0</v>
      </c>
      <c r="DE135">
        <v>9993.75</v>
      </c>
      <c r="DF135">
        <v>0</v>
      </c>
      <c r="DG135">
        <v>1831.25</v>
      </c>
      <c r="DH135">
        <v>-48.298200000000001</v>
      </c>
      <c r="DI135">
        <v>1792.51</v>
      </c>
      <c r="DJ135">
        <v>1837.07</v>
      </c>
      <c r="DK135">
        <v>2.5846399999999998</v>
      </c>
      <c r="DL135">
        <v>1800.08</v>
      </c>
      <c r="DM135">
        <v>20.134399999999999</v>
      </c>
      <c r="DN135">
        <v>2.2557399999999999</v>
      </c>
      <c r="DO135">
        <v>1.9991099999999999</v>
      </c>
      <c r="DP135">
        <v>19.363800000000001</v>
      </c>
      <c r="DQ135">
        <v>17.4373</v>
      </c>
      <c r="DR135">
        <v>1800.26</v>
      </c>
      <c r="DS135">
        <v>0.97799800000000003</v>
      </c>
      <c r="DT135">
        <v>2.2002000000000001E-2</v>
      </c>
      <c r="DU135">
        <v>0</v>
      </c>
      <c r="DV135">
        <v>769.46299999999997</v>
      </c>
      <c r="DW135">
        <v>5.0005300000000004</v>
      </c>
      <c r="DX135">
        <v>14914</v>
      </c>
      <c r="DY135">
        <v>16037.6</v>
      </c>
      <c r="DZ135">
        <v>48.186999999999998</v>
      </c>
      <c r="EA135">
        <v>49.936999999999998</v>
      </c>
      <c r="EB135">
        <v>48.811999999999998</v>
      </c>
      <c r="EC135">
        <v>49.436999999999998</v>
      </c>
      <c r="ED135">
        <v>49.436999999999998</v>
      </c>
      <c r="EE135">
        <v>1755.76</v>
      </c>
      <c r="EF135">
        <v>39.5</v>
      </c>
      <c r="EG135">
        <v>0</v>
      </c>
      <c r="EH135">
        <v>165.9000000953674</v>
      </c>
      <c r="EI135">
        <v>0</v>
      </c>
      <c r="EJ135">
        <v>769.95299999999997</v>
      </c>
      <c r="EK135">
        <v>-3.8646923037818222</v>
      </c>
      <c r="EL135">
        <v>-46.51538452940602</v>
      </c>
      <c r="EM135">
        <v>14918.016</v>
      </c>
      <c r="EN135">
        <v>15</v>
      </c>
      <c r="EO135">
        <v>1657482684</v>
      </c>
      <c r="EP135" t="s">
        <v>1009</v>
      </c>
      <c r="EQ135">
        <v>1657482684</v>
      </c>
      <c r="ER135">
        <v>1657482682</v>
      </c>
      <c r="ES135">
        <v>135</v>
      </c>
      <c r="ET135">
        <v>-0.39700000000000002</v>
      </c>
      <c r="EU135">
        <v>-2E-3</v>
      </c>
      <c r="EV135">
        <v>-3.0000000000000001E-3</v>
      </c>
      <c r="EW135">
        <v>2E-3</v>
      </c>
      <c r="EX135">
        <v>1801</v>
      </c>
      <c r="EY135">
        <v>20</v>
      </c>
      <c r="EZ135">
        <v>7.0000000000000007E-2</v>
      </c>
      <c r="FA135">
        <v>0.02</v>
      </c>
      <c r="FB135">
        <v>-48.321826829268289</v>
      </c>
      <c r="FC135">
        <v>0.41003623693375058</v>
      </c>
      <c r="FD135">
        <v>0.14152289657790401</v>
      </c>
      <c r="FE135">
        <v>1</v>
      </c>
      <c r="FF135">
        <v>2.6378187804878048</v>
      </c>
      <c r="FG135">
        <v>-3.0883275261323759E-2</v>
      </c>
      <c r="FH135">
        <v>3.180039501174526E-2</v>
      </c>
      <c r="FI135">
        <v>1</v>
      </c>
      <c r="FJ135">
        <v>2</v>
      </c>
      <c r="FK135">
        <v>2</v>
      </c>
      <c r="FL135" t="s">
        <v>406</v>
      </c>
      <c r="FM135">
        <v>3.1188199999999999</v>
      </c>
      <c r="FN135">
        <v>2.7381700000000002</v>
      </c>
      <c r="FO135">
        <v>0.23712900000000001</v>
      </c>
      <c r="FP135">
        <v>0.240674</v>
      </c>
      <c r="FQ135">
        <v>0.103467</v>
      </c>
      <c r="FR135">
        <v>9.5101699999999997E-2</v>
      </c>
      <c r="FS135">
        <v>18267.599999999999</v>
      </c>
      <c r="FT135">
        <v>18860.2</v>
      </c>
      <c r="FU135">
        <v>23812.3</v>
      </c>
      <c r="FV135">
        <v>25156.3</v>
      </c>
      <c r="FW135">
        <v>30773.4</v>
      </c>
      <c r="FX135">
        <v>31939.3</v>
      </c>
      <c r="FY135">
        <v>37963.699999999997</v>
      </c>
      <c r="FZ135">
        <v>39151.699999999997</v>
      </c>
      <c r="GA135">
        <v>2.15123</v>
      </c>
      <c r="GB135">
        <v>1.7757000000000001</v>
      </c>
      <c r="GC135">
        <v>-3.3490399999999997E-2</v>
      </c>
      <c r="GD135">
        <v>0</v>
      </c>
      <c r="GE135">
        <v>28.550699999999999</v>
      </c>
      <c r="GF135">
        <v>999.9</v>
      </c>
      <c r="GG135">
        <v>38.6</v>
      </c>
      <c r="GH135">
        <v>40.6</v>
      </c>
      <c r="GI135">
        <v>29.76</v>
      </c>
      <c r="GJ135">
        <v>61.9754</v>
      </c>
      <c r="GK135">
        <v>25.845400000000001</v>
      </c>
      <c r="GL135">
        <v>1</v>
      </c>
      <c r="GM135">
        <v>0.51007899999999995</v>
      </c>
      <c r="GN135">
        <v>4.51816</v>
      </c>
      <c r="GO135">
        <v>20.312000000000001</v>
      </c>
      <c r="GP135">
        <v>5.2467899999999998</v>
      </c>
      <c r="GQ135">
        <v>12.0099</v>
      </c>
      <c r="GR135">
        <v>4.9779999999999998</v>
      </c>
      <c r="GS135">
        <v>3.29223</v>
      </c>
      <c r="GT135">
        <v>9999</v>
      </c>
      <c r="GU135">
        <v>9999</v>
      </c>
      <c r="GV135">
        <v>9999</v>
      </c>
      <c r="GW135">
        <v>999.9</v>
      </c>
      <c r="GX135">
        <v>1.8758900000000001</v>
      </c>
      <c r="GY135">
        <v>1.87683</v>
      </c>
      <c r="GZ135">
        <v>1.88297</v>
      </c>
      <c r="HA135">
        <v>1.8861399999999999</v>
      </c>
      <c r="HB135">
        <v>1.8769800000000001</v>
      </c>
      <c r="HC135">
        <v>1.8835</v>
      </c>
      <c r="HD135">
        <v>1.88242</v>
      </c>
      <c r="HE135">
        <v>1.8858299999999999</v>
      </c>
      <c r="HF135">
        <v>5</v>
      </c>
      <c r="HG135">
        <v>0</v>
      </c>
      <c r="HH135">
        <v>0</v>
      </c>
      <c r="HI135">
        <v>0</v>
      </c>
      <c r="HJ135" t="s">
        <v>407</v>
      </c>
      <c r="HK135" t="s">
        <v>408</v>
      </c>
      <c r="HL135" t="s">
        <v>409</v>
      </c>
      <c r="HM135" t="s">
        <v>409</v>
      </c>
      <c r="HN135" t="s">
        <v>409</v>
      </c>
      <c r="HO135" t="s">
        <v>409</v>
      </c>
      <c r="HP135">
        <v>0</v>
      </c>
      <c r="HQ135">
        <v>100</v>
      </c>
      <c r="HR135">
        <v>100</v>
      </c>
      <c r="HS135">
        <v>0.04</v>
      </c>
      <c r="HT135">
        <v>6.8999999999999999E-3</v>
      </c>
      <c r="HU135">
        <v>0.87212775632869866</v>
      </c>
      <c r="HV135">
        <v>-1.525366800250961E-3</v>
      </c>
      <c r="HW135">
        <v>1.461931187239696E-6</v>
      </c>
      <c r="HX135">
        <v>-4.9129200544651127E-10</v>
      </c>
      <c r="HY135">
        <v>-4.1972950108353058E-2</v>
      </c>
      <c r="HZ135">
        <v>1.0304401366260089E-2</v>
      </c>
      <c r="IA135">
        <v>-7.4986175083245816E-4</v>
      </c>
      <c r="IB135">
        <v>1.7208249193675381E-5</v>
      </c>
      <c r="IC135">
        <v>3</v>
      </c>
      <c r="ID135">
        <v>2175</v>
      </c>
      <c r="IE135">
        <v>1</v>
      </c>
      <c r="IF135">
        <v>24</v>
      </c>
      <c r="IG135">
        <v>0.6</v>
      </c>
      <c r="IH135">
        <v>0.6</v>
      </c>
      <c r="II135">
        <v>3.4314</v>
      </c>
      <c r="IJ135">
        <v>2.6916500000000001</v>
      </c>
      <c r="IK135">
        <v>1.6015600000000001</v>
      </c>
      <c r="IL135">
        <v>2.34253</v>
      </c>
      <c r="IM135">
        <v>1.5502899999999999</v>
      </c>
      <c r="IN135">
        <v>2.3022499999999999</v>
      </c>
      <c r="IO135">
        <v>43.0199</v>
      </c>
      <c r="IP135">
        <v>15.5505</v>
      </c>
      <c r="IQ135">
        <v>18</v>
      </c>
      <c r="IR135">
        <v>601.40300000000002</v>
      </c>
      <c r="IS135">
        <v>396.00900000000001</v>
      </c>
      <c r="IT135">
        <v>23.663799999999998</v>
      </c>
      <c r="IU135">
        <v>33.545000000000002</v>
      </c>
      <c r="IV135">
        <v>30.0001</v>
      </c>
      <c r="IW135">
        <v>33.320599999999999</v>
      </c>
      <c r="IX135">
        <v>33.311599999999999</v>
      </c>
      <c r="IY135">
        <v>68.679199999999994</v>
      </c>
      <c r="IZ135">
        <v>37.752800000000001</v>
      </c>
      <c r="JA135">
        <v>0</v>
      </c>
      <c r="JB135">
        <v>23.665500000000002</v>
      </c>
      <c r="JC135">
        <v>1800</v>
      </c>
      <c r="JD135">
        <v>20.1495</v>
      </c>
      <c r="JE135">
        <v>99.012900000000002</v>
      </c>
      <c r="JF135">
        <v>99.077799999999996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23</v>
      </c>
    </row>
    <row r="14" spans="1:2" x14ac:dyDescent="0.25">
      <c r="A14" t="s">
        <v>25</v>
      </c>
      <c r="B14" t="s">
        <v>21</v>
      </c>
    </row>
    <row r="15" spans="1:2" x14ac:dyDescent="0.25">
      <c r="A15" t="s">
        <v>26</v>
      </c>
      <c r="B15" t="s">
        <v>11</v>
      </c>
    </row>
    <row r="16" spans="1:2" x14ac:dyDescent="0.25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IGB</cp:lastModifiedBy>
  <dcterms:created xsi:type="dcterms:W3CDTF">2022-07-10T19:52:41Z</dcterms:created>
  <dcterms:modified xsi:type="dcterms:W3CDTF">2022-07-10T22:38:01Z</dcterms:modified>
</cp:coreProperties>
</file>