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_Projects\BP SLA\"/>
    </mc:Choice>
  </mc:AlternateContent>
  <xr:revisionPtr revIDLastSave="0" documentId="13_ncr:1_{3116E86B-13A3-456E-8AAD-C74B6EE212A9}" xr6:coauthVersionLast="41" xr6:coauthVersionMax="41" xr10:uidLastSave="{00000000-0000-0000-0000-000000000000}"/>
  <bookViews>
    <workbookView xWindow="57480" yWindow="-120" windowWidth="29040" windowHeight="15840" xr2:uid="{2182B03D-F85C-4FFE-AC01-9A7CF2F23726}"/>
  </bookViews>
  <sheets>
    <sheet name="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8" i="1" l="1"/>
  <c r="M19" i="1"/>
  <c r="M17" i="1"/>
  <c r="M13" i="1"/>
  <c r="M14" i="1"/>
  <c r="M12" i="1"/>
  <c r="M8" i="1"/>
  <c r="M9" i="1"/>
  <c r="M7" i="1"/>
  <c r="M3" i="1"/>
  <c r="M4" i="1"/>
  <c r="M2" i="1"/>
  <c r="I19" i="1" l="1"/>
  <c r="I18" i="1"/>
  <c r="I17" i="1"/>
  <c r="I14" i="1"/>
  <c r="I13" i="1"/>
  <c r="I12" i="1"/>
  <c r="I9" i="1"/>
  <c r="I8" i="1"/>
  <c r="I3" i="1"/>
  <c r="I4" i="1"/>
  <c r="I7" i="1"/>
  <c r="I2" i="1"/>
  <c r="B21" i="1" l="1"/>
  <c r="R18" i="1"/>
  <c r="R19" i="1"/>
  <c r="R17" i="1"/>
  <c r="R13" i="1"/>
  <c r="R14" i="1"/>
  <c r="R12" i="1"/>
  <c r="R8" i="1"/>
  <c r="R9" i="1"/>
  <c r="R7" i="1"/>
  <c r="R4" i="1"/>
  <c r="R3" i="1"/>
  <c r="R2" i="1"/>
  <c r="Q20" i="1"/>
  <c r="Q21" i="1"/>
  <c r="Q15" i="1"/>
  <c r="Q16" i="1"/>
  <c r="Q10" i="1"/>
  <c r="Q11" i="1"/>
  <c r="Q5" i="1"/>
  <c r="Q6" i="1"/>
  <c r="M5" i="1"/>
  <c r="M6" i="1"/>
  <c r="M10" i="1"/>
  <c r="M11" i="1"/>
  <c r="M15" i="1"/>
  <c r="M16" i="1"/>
  <c r="M20" i="1"/>
  <c r="M21" i="1"/>
  <c r="I20" i="1"/>
  <c r="I21" i="1"/>
  <c r="I15" i="1"/>
  <c r="I16" i="1"/>
  <c r="I10" i="1"/>
  <c r="I11" i="1"/>
  <c r="I6" i="1"/>
  <c r="I5" i="1"/>
  <c r="E18" i="1"/>
  <c r="E19" i="1"/>
  <c r="E17" i="1"/>
  <c r="E21" i="1" s="1"/>
  <c r="E13" i="1"/>
  <c r="E14" i="1"/>
  <c r="E12" i="1"/>
  <c r="E16" i="1" s="1"/>
  <c r="E8" i="1"/>
  <c r="E9" i="1"/>
  <c r="E7" i="1"/>
  <c r="E3" i="1"/>
  <c r="E4" i="1"/>
  <c r="E2" i="1"/>
  <c r="H20" i="1"/>
  <c r="J20" i="1"/>
  <c r="K20" i="1"/>
  <c r="L20" i="1"/>
  <c r="N20" i="1"/>
  <c r="O20" i="1"/>
  <c r="P20" i="1"/>
  <c r="H21" i="1"/>
  <c r="J21" i="1"/>
  <c r="K21" i="1"/>
  <c r="L21" i="1"/>
  <c r="N21" i="1"/>
  <c r="O21" i="1"/>
  <c r="P21" i="1"/>
  <c r="H15" i="1"/>
  <c r="J15" i="1"/>
  <c r="K15" i="1"/>
  <c r="L15" i="1"/>
  <c r="N15" i="1"/>
  <c r="O15" i="1"/>
  <c r="P15" i="1"/>
  <c r="H16" i="1"/>
  <c r="J16" i="1"/>
  <c r="K16" i="1"/>
  <c r="L16" i="1"/>
  <c r="N16" i="1"/>
  <c r="O16" i="1"/>
  <c r="P16" i="1"/>
  <c r="H10" i="1"/>
  <c r="J10" i="1"/>
  <c r="K10" i="1"/>
  <c r="L10" i="1"/>
  <c r="N10" i="1"/>
  <c r="O10" i="1"/>
  <c r="P10" i="1"/>
  <c r="H11" i="1"/>
  <c r="J11" i="1"/>
  <c r="K11" i="1"/>
  <c r="L11" i="1"/>
  <c r="N11" i="1"/>
  <c r="O11" i="1"/>
  <c r="P11" i="1"/>
  <c r="H5" i="1"/>
  <c r="J5" i="1"/>
  <c r="K5" i="1"/>
  <c r="L5" i="1"/>
  <c r="N5" i="1"/>
  <c r="O5" i="1"/>
  <c r="P5" i="1"/>
  <c r="H6" i="1"/>
  <c r="J6" i="1"/>
  <c r="K6" i="1"/>
  <c r="L6" i="1"/>
  <c r="N6" i="1"/>
  <c r="O6" i="1"/>
  <c r="P6" i="1"/>
  <c r="R21" i="1" l="1"/>
  <c r="E11" i="1"/>
  <c r="E15" i="1"/>
  <c r="R15" i="1"/>
  <c r="R10" i="1"/>
  <c r="R6" i="1"/>
  <c r="R20" i="1"/>
  <c r="R16" i="1"/>
  <c r="R11" i="1"/>
  <c r="R5" i="1"/>
  <c r="E6" i="1"/>
  <c r="E5" i="1"/>
  <c r="E10" i="1"/>
  <c r="E20" i="1"/>
  <c r="C20" i="1"/>
  <c r="D20" i="1"/>
  <c r="F20" i="1"/>
  <c r="G20" i="1"/>
  <c r="C21" i="1"/>
  <c r="D21" i="1"/>
  <c r="F21" i="1"/>
  <c r="G21" i="1"/>
  <c r="C15" i="1"/>
  <c r="D15" i="1"/>
  <c r="F15" i="1"/>
  <c r="G15" i="1"/>
  <c r="C16" i="1"/>
  <c r="D16" i="1"/>
  <c r="F16" i="1"/>
  <c r="G16" i="1"/>
  <c r="C10" i="1"/>
  <c r="D10" i="1"/>
  <c r="F10" i="1"/>
  <c r="G10" i="1"/>
  <c r="C11" i="1"/>
  <c r="D11" i="1"/>
  <c r="F11" i="1"/>
  <c r="G11" i="1"/>
  <c r="C5" i="1"/>
  <c r="D5" i="1"/>
  <c r="F5" i="1"/>
  <c r="G5" i="1"/>
  <c r="C6" i="1"/>
  <c r="D6" i="1"/>
  <c r="F6" i="1"/>
  <c r="G6" i="1"/>
  <c r="B6" i="1"/>
  <c r="B5" i="1"/>
  <c r="B11" i="1"/>
  <c r="B10" i="1"/>
  <c r="B16" i="1"/>
  <c r="B15" i="1"/>
  <c r="B20" i="1"/>
</calcChain>
</file>

<file path=xl/sharedStrings.xml><?xml version="1.0" encoding="utf-8"?>
<sst xmlns="http://schemas.openxmlformats.org/spreadsheetml/2006/main" count="38" uniqueCount="38">
  <si>
    <t>May</t>
  </si>
  <si>
    <t>Q1</t>
  </si>
  <si>
    <t>Q2</t>
  </si>
  <si>
    <t>Q3</t>
  </si>
  <si>
    <t>Q4</t>
  </si>
  <si>
    <t>Year</t>
  </si>
  <si>
    <t>Brierley &amp; Partners Helpdesk RAW SLAs (2019)</t>
  </si>
  <si>
    <t>SLA% for Time to Time to Resolve non-Nearshore by Assignee:</t>
  </si>
  <si>
    <t>SLA% for Time to First Response non-Nearshore by Assignee:</t>
  </si>
  <si>
    <t>Tickets Met for Time to Resolve non-Nearshore by Assignee:</t>
  </si>
  <si>
    <t>Tickets Met for Time to First Response non-Nearshore by Assignee:</t>
  </si>
  <si>
    <t>Total# of tickets filtered by non-Nearshore &amp; Assignee:</t>
  </si>
  <si>
    <t>SLA% for Time to Time to Resolve non-Nearshore by Reporter:</t>
  </si>
  <si>
    <t>SLA% for Time to First Response non-Nearshore by Reporter:</t>
  </si>
  <si>
    <t>Tickets Met for Time to Resolve non-Nearshore by Reporter:</t>
  </si>
  <si>
    <t>Tickets Met for Time to First Response non-Nearshore by Reporter:</t>
  </si>
  <si>
    <t>Total# of tickets filtered by non-Nearshore &amp; Reporter:</t>
  </si>
  <si>
    <t>SLA% for Time to Time to Resolve Nearhshore by Assignee:</t>
  </si>
  <si>
    <t>SLA% for Time to First Response Nearhshore by Assignee:</t>
  </si>
  <si>
    <t>Tickets Met for Time to Resolve Nearhshore by Assignee:</t>
  </si>
  <si>
    <t>Tickets Met for Time to First Response Nearhshore by Assignee:</t>
  </si>
  <si>
    <t>Total# of tickets filtered by Nearhshore &amp; Assignee: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</si>
  <si>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</si>
  <si>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</si>
  <si>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</si>
  <si>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</si>
  <si>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</si>
  <si>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</si>
  <si>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</si>
  <si>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</si>
  <si>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</si>
  <si>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</si>
  <si>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</si>
  <si>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SLA% for Time to Time to Resolve Nearhshore by Reporter:</t>
  </si>
  <si>
    <t>SLA% for Time to First Response Nearhshore by Reporter:</t>
  </si>
  <si>
    <t>Tickets Met for Time to Resolve Nearhshore by Reporter:</t>
  </si>
  <si>
    <t>Tickets Met for Time to First Response Nearhshore by Reporter:</t>
  </si>
  <si>
    <t>Total# of tickets filtered by Nearhshore &amp; Reporter: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</si>
</sst>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6" fontId="0" fillId="2" borderId="0" xfId="0" applyNumberFormat="1" applyFill="1" applyAlignment="1">
      <alignment horizontal="center"/>
    </xf>
    <xf numFmtId="0" fontId="0" fillId="2" borderId="0" xfId="0" applyFill="1"/>
    <xf numFmtId="10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0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D6A9E-B6B7-4AB6-A885-D08E4AE10612}">
  <dimension ref="A1:R21"/>
  <sheetViews>
    <sheetView tabSelected="1" workbookViewId="0">
      <selection activeCell="T18" sqref="T18"/>
    </sheetView>
  </sheetViews>
  <sheetFormatPr defaultRowHeight="15" x14ac:dyDescent="0.25"/>
  <cols>
    <col min="1" max="1" width="61.7109375" bestFit="1" customWidth="1"/>
    <col min="2" max="4" width="7.140625" style="2" bestFit="1" customWidth="1"/>
    <col min="5" max="5" width="7.140625" style="2" customWidth="1"/>
    <col min="6" max="7" width="7.140625" style="2" bestFit="1" customWidth="1"/>
    <col min="8" max="13" width="7.140625" bestFit="1" customWidth="1"/>
    <col min="14" max="17" width="7.7109375" customWidth="1"/>
    <col min="18" max="18" width="7.140625" bestFit="1" customWidth="1"/>
  </cols>
  <sheetData>
    <row r="1" spans="1:18" x14ac:dyDescent="0.25">
      <c r="A1" t="s">
        <v>6</v>
      </c>
      <c r="B1" s="1" t="s">
        <v>22</v>
      </c>
      <c r="C1" s="1" t="s">
        <v>23</v>
      </c>
      <c r="D1" s="1" t="s">
        <v>24</v>
      </c>
      <c r="E1" s="4" t="s">
        <v>1</v>
      </c>
      <c r="F1" s="1" t="s">
        <v>25</v>
      </c>
      <c r="G1" s="1" t="s">
        <v>0</v>
      </c>
      <c r="H1" s="1" t="s">
        <v>26</v>
      </c>
      <c r="I1" s="4" t="s">
        <v>2</v>
      </c>
      <c r="J1" s="1" t="s">
        <v>27</v>
      </c>
      <c r="K1" s="1" t="s">
        <v>28</v>
      </c>
      <c r="L1" s="1" t="s">
        <v>29</v>
      </c>
      <c r="M1" s="4" t="s">
        <v>3</v>
      </c>
      <c r="N1" s="1" t="s">
        <v>30</v>
      </c>
      <c r="O1" s="1" t="s">
        <v>31</v>
      </c>
      <c r="P1" s="1" t="s">
        <v>32</v>
      </c>
      <c r="Q1" s="4" t="s">
        <v>4</v>
      </c>
      <c r="R1" s="1" t="s">
        <v>5</v>
      </c>
    </row>
    <row r="2" spans="1:18" x14ac:dyDescent="0.25">
      <c r="A2" t="s">
        <v>37</v>
      </c>
      <c r="B2" s="2">
        <v>323</v>
      </c>
      <c r="C2" s="2">
        <v>311</v>
      </c>
      <c r="D2" s="2">
        <v>282</v>
      </c>
      <c r="E2" s="7">
        <f>SUM(B2:D2)</f>
        <v>916</v>
      </c>
      <c r="F2" s="2">
        <v>462</v>
      </c>
      <c r="G2" s="2">
        <v>397</v>
      </c>
      <c r="H2" s="2">
        <v>412</v>
      </c>
      <c r="I2" s="5">
        <f>SUM(F2:H2)</f>
        <v>1271</v>
      </c>
      <c r="J2" s="2">
        <v>1129</v>
      </c>
      <c r="K2" s="2">
        <v>819</v>
      </c>
      <c r="L2" s="2">
        <v>557</v>
      </c>
      <c r="M2" s="5">
        <f>SUM(J2:L2)</f>
        <v>2505</v>
      </c>
      <c r="Q2" s="5"/>
      <c r="R2">
        <f>SUM(B2:D2,F2:H2,J2:L2,N2:P2)</f>
        <v>4692</v>
      </c>
    </row>
    <row r="3" spans="1:18" x14ac:dyDescent="0.25">
      <c r="A3" t="s">
        <v>36</v>
      </c>
      <c r="B3" s="2">
        <v>282</v>
      </c>
      <c r="C3" s="2">
        <v>270</v>
      </c>
      <c r="D3" s="2">
        <v>220</v>
      </c>
      <c r="E3" s="7">
        <f t="shared" ref="E3:E4" si="0">SUM(B3:D3)</f>
        <v>772</v>
      </c>
      <c r="F3" s="2">
        <v>428</v>
      </c>
      <c r="G3" s="2">
        <v>394</v>
      </c>
      <c r="H3" s="2">
        <v>406</v>
      </c>
      <c r="I3" s="5">
        <f>SUM(F3:H3)</f>
        <v>1228</v>
      </c>
      <c r="J3" s="2">
        <v>1114</v>
      </c>
      <c r="K3" s="2">
        <v>815</v>
      </c>
      <c r="L3" s="2">
        <v>545</v>
      </c>
      <c r="M3" s="5">
        <f t="shared" ref="M3:M4" si="1">SUM(J3:L3)</f>
        <v>2474</v>
      </c>
      <c r="Q3" s="5"/>
      <c r="R3">
        <f>SUM(B3:D3,F3:H3,J3:L3,N3:P3)</f>
        <v>4474</v>
      </c>
    </row>
    <row r="4" spans="1:18" x14ac:dyDescent="0.25">
      <c r="A4" t="s">
        <v>35</v>
      </c>
      <c r="B4" s="2">
        <v>300</v>
      </c>
      <c r="C4" s="2">
        <v>291</v>
      </c>
      <c r="D4" s="2">
        <v>233</v>
      </c>
      <c r="E4" s="7">
        <f t="shared" si="0"/>
        <v>824</v>
      </c>
      <c r="F4" s="2">
        <v>420</v>
      </c>
      <c r="G4" s="2">
        <v>373</v>
      </c>
      <c r="H4" s="2">
        <v>359</v>
      </c>
      <c r="I4" s="5">
        <f>SUM(F4:H4)</f>
        <v>1152</v>
      </c>
      <c r="J4" s="2">
        <v>1081</v>
      </c>
      <c r="K4" s="2">
        <v>810</v>
      </c>
      <c r="L4" s="2">
        <v>526</v>
      </c>
      <c r="M4" s="5">
        <f t="shared" si="1"/>
        <v>2417</v>
      </c>
      <c r="Q4" s="5"/>
      <c r="R4">
        <f>SUM(B4:D4,F4:H4,J4:L4,N4:P4)</f>
        <v>4393</v>
      </c>
    </row>
    <row r="5" spans="1:18" x14ac:dyDescent="0.25">
      <c r="A5" t="s">
        <v>34</v>
      </c>
      <c r="B5" s="3">
        <f>B3/B2</f>
        <v>0.87306501547987614</v>
      </c>
      <c r="C5" s="3">
        <f t="shared" ref="C5:G5" si="2">C3/C2</f>
        <v>0.86816720257234725</v>
      </c>
      <c r="D5" s="3">
        <f t="shared" si="2"/>
        <v>0.78014184397163122</v>
      </c>
      <c r="E5" s="6">
        <f t="shared" ref="E5" si="3">E3/E2</f>
        <v>0.84279475982532748</v>
      </c>
      <c r="F5" s="3">
        <f t="shared" si="2"/>
        <v>0.92640692640692646</v>
      </c>
      <c r="G5" s="3">
        <f t="shared" si="2"/>
        <v>0.99244332493702769</v>
      </c>
      <c r="H5" s="3">
        <f t="shared" ref="H5:P5" si="4">H3/H2</f>
        <v>0.9854368932038835</v>
      </c>
      <c r="I5" s="6">
        <f t="shared" si="4"/>
        <v>0.96616837136113298</v>
      </c>
      <c r="J5" s="3">
        <f t="shared" si="4"/>
        <v>0.98671390611160315</v>
      </c>
      <c r="K5" s="3">
        <f t="shared" si="4"/>
        <v>0.99511599511599513</v>
      </c>
      <c r="L5" s="3">
        <f t="shared" si="4"/>
        <v>0.97845601436265706</v>
      </c>
      <c r="M5" s="6">
        <f t="shared" ref="M5" si="5">M3/M2</f>
        <v>0.987624750499002</v>
      </c>
      <c r="N5" s="3" t="e">
        <f t="shared" si="4"/>
        <v>#DIV/0!</v>
      </c>
      <c r="O5" s="3" t="e">
        <f t="shared" si="4"/>
        <v>#DIV/0!</v>
      </c>
      <c r="P5" s="3" t="e">
        <f t="shared" si="4"/>
        <v>#DIV/0!</v>
      </c>
      <c r="Q5" s="6" t="e">
        <f t="shared" ref="Q5:R5" si="6">Q3/Q2</f>
        <v>#DIV/0!</v>
      </c>
      <c r="R5" s="8">
        <f t="shared" si="6"/>
        <v>0.95353793691389599</v>
      </c>
    </row>
    <row r="6" spans="1:18" x14ac:dyDescent="0.25">
      <c r="A6" t="s">
        <v>33</v>
      </c>
      <c r="B6" s="3">
        <f>B4/B2</f>
        <v>0.92879256965944268</v>
      </c>
      <c r="C6" s="3">
        <f t="shared" ref="C6:G6" si="7">C4/C2</f>
        <v>0.93569131832797425</v>
      </c>
      <c r="D6" s="3">
        <f t="shared" si="7"/>
        <v>0.82624113475177308</v>
      </c>
      <c r="E6" s="6">
        <f t="shared" ref="E6" si="8">E4/E2</f>
        <v>0.89956331877729256</v>
      </c>
      <c r="F6" s="3">
        <f t="shared" si="7"/>
        <v>0.90909090909090906</v>
      </c>
      <c r="G6" s="3">
        <f t="shared" si="7"/>
        <v>0.93954659949622166</v>
      </c>
      <c r="H6" s="3">
        <f t="shared" ref="H6:P6" si="9">H4/H2</f>
        <v>0.87135922330097082</v>
      </c>
      <c r="I6" s="6">
        <f t="shared" si="9"/>
        <v>0.90637293469708891</v>
      </c>
      <c r="J6" s="3">
        <f t="shared" si="9"/>
        <v>0.95748449955713022</v>
      </c>
      <c r="K6" s="3">
        <f t="shared" si="9"/>
        <v>0.98901098901098905</v>
      </c>
      <c r="L6" s="3">
        <f t="shared" si="9"/>
        <v>0.94434470377019752</v>
      </c>
      <c r="M6" s="6">
        <f t="shared" ref="M6" si="10">M4/M2</f>
        <v>0.96487025948103788</v>
      </c>
      <c r="N6" s="3" t="e">
        <f t="shared" si="9"/>
        <v>#DIV/0!</v>
      </c>
      <c r="O6" s="3" t="e">
        <f t="shared" si="9"/>
        <v>#DIV/0!</v>
      </c>
      <c r="P6" s="3" t="e">
        <f t="shared" si="9"/>
        <v>#DIV/0!</v>
      </c>
      <c r="Q6" s="6" t="e">
        <f t="shared" ref="Q6" si="11">Q4/Q2</f>
        <v>#DIV/0!</v>
      </c>
      <c r="R6" s="8">
        <f>R4/R2</f>
        <v>0.93627450980392157</v>
      </c>
    </row>
    <row r="7" spans="1:18" x14ac:dyDescent="0.25">
      <c r="A7" t="s">
        <v>21</v>
      </c>
      <c r="B7" s="2">
        <v>276</v>
      </c>
      <c r="C7" s="2">
        <v>244</v>
      </c>
      <c r="D7" s="2">
        <v>226</v>
      </c>
      <c r="E7" s="7">
        <f t="shared" ref="E7:E9" si="12">SUM(B7:D7)</f>
        <v>746</v>
      </c>
      <c r="F7" s="2">
        <v>458</v>
      </c>
      <c r="G7" s="2">
        <v>430</v>
      </c>
      <c r="H7" s="2">
        <v>431</v>
      </c>
      <c r="I7" s="5">
        <f>SUM(F7:H7)</f>
        <v>1319</v>
      </c>
      <c r="J7" s="2">
        <v>1158</v>
      </c>
      <c r="K7" s="2">
        <v>812</v>
      </c>
      <c r="L7" s="2">
        <v>570</v>
      </c>
      <c r="M7" s="5">
        <f>SUM(J7:L7)</f>
        <v>2540</v>
      </c>
      <c r="Q7" s="5"/>
      <c r="R7">
        <f>SUM(B7:D7,F7:H7,J7:L7,N7:P7)</f>
        <v>4605</v>
      </c>
    </row>
    <row r="8" spans="1:18" x14ac:dyDescent="0.25">
      <c r="A8" t="s">
        <v>20</v>
      </c>
      <c r="B8" s="2">
        <v>232</v>
      </c>
      <c r="C8" s="2">
        <v>205</v>
      </c>
      <c r="D8" s="2">
        <v>173</v>
      </c>
      <c r="E8" s="7">
        <f t="shared" si="12"/>
        <v>610</v>
      </c>
      <c r="F8" s="2">
        <v>432</v>
      </c>
      <c r="G8" s="2">
        <v>420</v>
      </c>
      <c r="H8" s="2">
        <v>409</v>
      </c>
      <c r="I8" s="5">
        <f>SUM(F8:H8)</f>
        <v>1261</v>
      </c>
      <c r="J8" s="2">
        <v>1134</v>
      </c>
      <c r="K8" s="2">
        <v>799</v>
      </c>
      <c r="L8" s="2">
        <v>552</v>
      </c>
      <c r="M8" s="5">
        <f t="shared" ref="M8:M9" si="13">SUM(J8:L8)</f>
        <v>2485</v>
      </c>
      <c r="Q8" s="5"/>
      <c r="R8">
        <f t="shared" ref="R8:R9" si="14">SUM(B8:D8,F8:H8,J8:L8,N8:P8)</f>
        <v>4356</v>
      </c>
    </row>
    <row r="9" spans="1:18" x14ac:dyDescent="0.25">
      <c r="A9" t="s">
        <v>19</v>
      </c>
      <c r="B9" s="2">
        <v>235</v>
      </c>
      <c r="C9" s="2">
        <v>220</v>
      </c>
      <c r="D9" s="2">
        <v>178</v>
      </c>
      <c r="E9" s="7">
        <f t="shared" si="12"/>
        <v>633</v>
      </c>
      <c r="F9" s="2">
        <v>424</v>
      </c>
      <c r="G9" s="2">
        <v>414</v>
      </c>
      <c r="H9" s="2">
        <v>386</v>
      </c>
      <c r="I9" s="5">
        <f>SUM(F9:H9)</f>
        <v>1224</v>
      </c>
      <c r="J9" s="2">
        <v>1113</v>
      </c>
      <c r="K9" s="2">
        <v>797</v>
      </c>
      <c r="L9" s="2">
        <v>549</v>
      </c>
      <c r="M9" s="5">
        <f t="shared" si="13"/>
        <v>2459</v>
      </c>
      <c r="Q9" s="5"/>
      <c r="R9">
        <f t="shared" si="14"/>
        <v>4316</v>
      </c>
    </row>
    <row r="10" spans="1:18" x14ac:dyDescent="0.25">
      <c r="A10" t="s">
        <v>18</v>
      </c>
      <c r="B10" s="3">
        <f>B8/B7</f>
        <v>0.84057971014492749</v>
      </c>
      <c r="C10" s="3">
        <f t="shared" ref="C10:G10" si="15">C8/C7</f>
        <v>0.8401639344262295</v>
      </c>
      <c r="D10" s="3">
        <f t="shared" si="15"/>
        <v>0.76548672566371678</v>
      </c>
      <c r="E10" s="6">
        <f t="shared" ref="E10" si="16">E8/E7</f>
        <v>0.81769436997319034</v>
      </c>
      <c r="F10" s="3">
        <f t="shared" si="15"/>
        <v>0.94323144104803491</v>
      </c>
      <c r="G10" s="3">
        <f t="shared" si="15"/>
        <v>0.97674418604651159</v>
      </c>
      <c r="H10" s="3">
        <f t="shared" ref="H10:P10" si="17">H8/H7</f>
        <v>0.9489559164733179</v>
      </c>
      <c r="I10" s="6">
        <f t="shared" ref="I10" si="18">I8/I7</f>
        <v>0.95602729340409398</v>
      </c>
      <c r="J10" s="3">
        <f t="shared" si="17"/>
        <v>0.97927461139896377</v>
      </c>
      <c r="K10" s="3">
        <f t="shared" si="17"/>
        <v>0.98399014778325122</v>
      </c>
      <c r="L10" s="3">
        <f t="shared" si="17"/>
        <v>0.96842105263157896</v>
      </c>
      <c r="M10" s="6">
        <f t="shared" ref="M10" si="19">M8/M7</f>
        <v>0.97834645669291342</v>
      </c>
      <c r="N10" s="3" t="e">
        <f t="shared" si="17"/>
        <v>#DIV/0!</v>
      </c>
      <c r="O10" s="3" t="e">
        <f t="shared" si="17"/>
        <v>#DIV/0!</v>
      </c>
      <c r="P10" s="3" t="e">
        <f t="shared" si="17"/>
        <v>#DIV/0!</v>
      </c>
      <c r="Q10" s="6" t="e">
        <f t="shared" ref="Q10:R10" si="20">Q8/Q7</f>
        <v>#DIV/0!</v>
      </c>
      <c r="R10" s="8">
        <f t="shared" si="20"/>
        <v>0.94592833876221494</v>
      </c>
    </row>
    <row r="11" spans="1:18" x14ac:dyDescent="0.25">
      <c r="A11" t="s">
        <v>17</v>
      </c>
      <c r="B11" s="3">
        <f>B9/B7</f>
        <v>0.85144927536231885</v>
      </c>
      <c r="C11" s="3">
        <f t="shared" ref="C11:G11" si="21">C9/C7</f>
        <v>0.90163934426229508</v>
      </c>
      <c r="D11" s="3">
        <f t="shared" si="21"/>
        <v>0.78761061946902655</v>
      </c>
      <c r="E11" s="6">
        <f t="shared" ref="E11" si="22">E9/E7</f>
        <v>0.84852546916890081</v>
      </c>
      <c r="F11" s="3">
        <f t="shared" si="21"/>
        <v>0.92576419213973804</v>
      </c>
      <c r="G11" s="3">
        <f t="shared" si="21"/>
        <v>0.96279069767441861</v>
      </c>
      <c r="H11" s="3">
        <f t="shared" ref="H11:P11" si="23">H9/H7</f>
        <v>0.89559164733178653</v>
      </c>
      <c r="I11" s="6">
        <f t="shared" ref="I11" si="24">I9/I7</f>
        <v>0.92797573919636089</v>
      </c>
      <c r="J11" s="3">
        <f t="shared" si="23"/>
        <v>0.96113989637305697</v>
      </c>
      <c r="K11" s="3">
        <f t="shared" si="23"/>
        <v>0.98152709359605916</v>
      </c>
      <c r="L11" s="3">
        <f t="shared" si="23"/>
        <v>0.9631578947368421</v>
      </c>
      <c r="M11" s="6">
        <f t="shared" ref="M11" si="25">M9/M7</f>
        <v>0.96811023622047243</v>
      </c>
      <c r="N11" s="3" t="e">
        <f t="shared" si="23"/>
        <v>#DIV/0!</v>
      </c>
      <c r="O11" s="3" t="e">
        <f t="shared" si="23"/>
        <v>#DIV/0!</v>
      </c>
      <c r="P11" s="3" t="e">
        <f t="shared" si="23"/>
        <v>#DIV/0!</v>
      </c>
      <c r="Q11" s="6" t="e">
        <f t="shared" ref="Q11" si="26">Q9/Q7</f>
        <v>#DIV/0!</v>
      </c>
      <c r="R11" s="8">
        <f>R9/R7</f>
        <v>0.9372421281216069</v>
      </c>
    </row>
    <row r="12" spans="1:18" x14ac:dyDescent="0.25">
      <c r="A12" t="s">
        <v>16</v>
      </c>
      <c r="B12" s="2">
        <v>675</v>
      </c>
      <c r="C12" s="2">
        <v>516</v>
      </c>
      <c r="D12" s="2">
        <v>556</v>
      </c>
      <c r="E12" s="7">
        <f t="shared" ref="E12:E14" si="27">SUM(B12:D12)</f>
        <v>1747</v>
      </c>
      <c r="F12" s="2">
        <v>508</v>
      </c>
      <c r="G12" s="2">
        <v>649</v>
      </c>
      <c r="H12" s="2">
        <v>540</v>
      </c>
      <c r="I12" s="5">
        <f>SUM(F12:H12)</f>
        <v>1697</v>
      </c>
      <c r="J12" s="2">
        <v>581</v>
      </c>
      <c r="K12" s="2">
        <v>586</v>
      </c>
      <c r="L12" s="2">
        <v>479</v>
      </c>
      <c r="M12" s="5">
        <f>SUM(J12:L12)</f>
        <v>1646</v>
      </c>
      <c r="Q12" s="5"/>
      <c r="R12">
        <f>SUM(B12:D12,F12:H12,J12:L12,N12:P12)</f>
        <v>5090</v>
      </c>
    </row>
    <row r="13" spans="1:18" x14ac:dyDescent="0.25">
      <c r="A13" t="s">
        <v>15</v>
      </c>
      <c r="B13" s="2">
        <v>388</v>
      </c>
      <c r="C13" s="2">
        <v>271</v>
      </c>
      <c r="D13" s="2">
        <v>273</v>
      </c>
      <c r="E13" s="7">
        <f t="shared" si="27"/>
        <v>932</v>
      </c>
      <c r="F13" s="2">
        <v>308</v>
      </c>
      <c r="G13" s="2">
        <v>362</v>
      </c>
      <c r="H13" s="2">
        <v>286</v>
      </c>
      <c r="I13" s="5">
        <f>SUM(F13:H13)</f>
        <v>956</v>
      </c>
      <c r="J13" s="2">
        <v>362</v>
      </c>
      <c r="K13" s="2">
        <v>313</v>
      </c>
      <c r="L13" s="2">
        <v>237</v>
      </c>
      <c r="M13" s="5">
        <f t="shared" ref="M13:M14" si="28">SUM(J13:L13)</f>
        <v>912</v>
      </c>
      <c r="Q13" s="5"/>
      <c r="R13">
        <f t="shared" ref="R13:R14" si="29">SUM(B13:D13,F13:H13,J13:L13,N13:P13)</f>
        <v>2800</v>
      </c>
    </row>
    <row r="14" spans="1:18" x14ac:dyDescent="0.25">
      <c r="A14" t="s">
        <v>14</v>
      </c>
      <c r="B14" s="2">
        <v>373</v>
      </c>
      <c r="C14" s="2">
        <v>258</v>
      </c>
      <c r="D14" s="2">
        <v>312</v>
      </c>
      <c r="E14" s="7">
        <f t="shared" si="27"/>
        <v>943</v>
      </c>
      <c r="F14" s="2">
        <v>297</v>
      </c>
      <c r="G14" s="2">
        <v>320</v>
      </c>
      <c r="H14" s="2">
        <v>296</v>
      </c>
      <c r="I14" s="5">
        <f>SUM(F14:H14)</f>
        <v>913</v>
      </c>
      <c r="J14" s="2">
        <v>330</v>
      </c>
      <c r="K14" s="2">
        <v>266</v>
      </c>
      <c r="L14" s="2">
        <v>246</v>
      </c>
      <c r="M14" s="5">
        <f t="shared" si="28"/>
        <v>842</v>
      </c>
      <c r="Q14" s="5"/>
      <c r="R14">
        <f t="shared" si="29"/>
        <v>2698</v>
      </c>
    </row>
    <row r="15" spans="1:18" x14ac:dyDescent="0.25">
      <c r="A15" t="s">
        <v>13</v>
      </c>
      <c r="B15" s="3">
        <f>B13/B12</f>
        <v>0.57481481481481478</v>
      </c>
      <c r="C15" s="3">
        <f t="shared" ref="C15:G15" si="30">C13/C12</f>
        <v>0.52519379844961245</v>
      </c>
      <c r="D15" s="3">
        <f t="shared" si="30"/>
        <v>0.49100719424460432</v>
      </c>
      <c r="E15" s="6">
        <f t="shared" ref="E15" si="31">E13/E12</f>
        <v>0.53348597595878644</v>
      </c>
      <c r="F15" s="3">
        <f t="shared" si="30"/>
        <v>0.60629921259842523</v>
      </c>
      <c r="G15" s="3">
        <f t="shared" si="30"/>
        <v>0.55778120184899849</v>
      </c>
      <c r="H15" s="3">
        <f t="shared" ref="H15:P15" si="32">H13/H12</f>
        <v>0.52962962962962967</v>
      </c>
      <c r="I15" s="6">
        <f t="shared" ref="I15" si="33">I13/I12</f>
        <v>0.56334708308780201</v>
      </c>
      <c r="J15" s="3">
        <f t="shared" si="32"/>
        <v>0.62306368330464712</v>
      </c>
      <c r="K15" s="3">
        <f t="shared" si="32"/>
        <v>0.53412969283276446</v>
      </c>
      <c r="L15" s="3">
        <f t="shared" si="32"/>
        <v>0.49478079331941544</v>
      </c>
      <c r="M15" s="6">
        <f t="shared" ref="M15" si="34">M13/M12</f>
        <v>0.55407047387606323</v>
      </c>
      <c r="N15" s="3" t="e">
        <f t="shared" si="32"/>
        <v>#DIV/0!</v>
      </c>
      <c r="O15" s="3" t="e">
        <f t="shared" si="32"/>
        <v>#DIV/0!</v>
      </c>
      <c r="P15" s="3" t="e">
        <f t="shared" si="32"/>
        <v>#DIV/0!</v>
      </c>
      <c r="Q15" s="6" t="e">
        <f t="shared" ref="Q15:R15" si="35">Q13/Q12</f>
        <v>#DIV/0!</v>
      </c>
      <c r="R15" s="8">
        <f t="shared" si="35"/>
        <v>0.55009823182711204</v>
      </c>
    </row>
    <row r="16" spans="1:18" x14ac:dyDescent="0.25">
      <c r="A16" t="s">
        <v>12</v>
      </c>
      <c r="B16" s="3">
        <f>B14/B12</f>
        <v>0.55259259259259264</v>
      </c>
      <c r="C16" s="3">
        <f t="shared" ref="C16:G16" si="36">C14/C12</f>
        <v>0.5</v>
      </c>
      <c r="D16" s="3">
        <f t="shared" si="36"/>
        <v>0.5611510791366906</v>
      </c>
      <c r="E16" s="6">
        <f t="shared" ref="E16" si="37">E14/E12</f>
        <v>0.53978248425872921</v>
      </c>
      <c r="F16" s="3">
        <f t="shared" si="36"/>
        <v>0.58464566929133854</v>
      </c>
      <c r="G16" s="3">
        <f t="shared" si="36"/>
        <v>0.49306625577812019</v>
      </c>
      <c r="H16" s="3">
        <f t="shared" ref="H16:P16" si="38">H14/H12</f>
        <v>0.54814814814814816</v>
      </c>
      <c r="I16" s="6">
        <f t="shared" ref="I16" si="39">I14/I12</f>
        <v>0.53800824985268125</v>
      </c>
      <c r="J16" s="3">
        <f t="shared" si="38"/>
        <v>0.56798623063683307</v>
      </c>
      <c r="K16" s="3">
        <f t="shared" si="38"/>
        <v>0.4539249146757679</v>
      </c>
      <c r="L16" s="3">
        <f t="shared" si="38"/>
        <v>0.51356993736951984</v>
      </c>
      <c r="M16" s="6">
        <f t="shared" ref="M16" si="40">M14/M12</f>
        <v>0.51154313487241798</v>
      </c>
      <c r="N16" s="3" t="e">
        <f t="shared" si="38"/>
        <v>#DIV/0!</v>
      </c>
      <c r="O16" s="3" t="e">
        <f t="shared" si="38"/>
        <v>#DIV/0!</v>
      </c>
      <c r="P16" s="3" t="e">
        <f t="shared" si="38"/>
        <v>#DIV/0!</v>
      </c>
      <c r="Q16" s="6" t="e">
        <f t="shared" ref="Q16" si="41">Q14/Q12</f>
        <v>#DIV/0!</v>
      </c>
      <c r="R16" s="8">
        <f>R14/R12</f>
        <v>0.53005893909626722</v>
      </c>
    </row>
    <row r="17" spans="1:18" x14ac:dyDescent="0.25">
      <c r="A17" t="s">
        <v>11</v>
      </c>
      <c r="B17" s="2">
        <v>515</v>
      </c>
      <c r="C17" s="2">
        <v>446</v>
      </c>
      <c r="D17" s="2">
        <v>513</v>
      </c>
      <c r="E17" s="7">
        <f t="shared" ref="E17:E19" si="42">SUM(B17:D17)</f>
        <v>1474</v>
      </c>
      <c r="F17" s="2">
        <v>481</v>
      </c>
      <c r="G17" s="2">
        <v>577</v>
      </c>
      <c r="H17" s="2">
        <v>491</v>
      </c>
      <c r="I17" s="5">
        <f>SUM(F17:H17)</f>
        <v>1549</v>
      </c>
      <c r="J17" s="2">
        <v>535</v>
      </c>
      <c r="K17" s="2">
        <v>564</v>
      </c>
      <c r="L17" s="2">
        <v>426</v>
      </c>
      <c r="M17" s="5">
        <f>SUM(J17:L17)</f>
        <v>1525</v>
      </c>
      <c r="Q17" s="5"/>
      <c r="R17">
        <f>SUM(B17:D17,F17:H17,J17:L17,N17:P17)</f>
        <v>4548</v>
      </c>
    </row>
    <row r="18" spans="1:18" x14ac:dyDescent="0.25">
      <c r="A18" t="s">
        <v>10</v>
      </c>
      <c r="B18" s="2">
        <v>291</v>
      </c>
      <c r="C18" s="2">
        <v>227</v>
      </c>
      <c r="D18" s="2">
        <v>249</v>
      </c>
      <c r="E18" s="7">
        <f t="shared" si="42"/>
        <v>767</v>
      </c>
      <c r="F18" s="2">
        <v>286</v>
      </c>
      <c r="G18" s="2">
        <v>324</v>
      </c>
      <c r="H18" s="2">
        <v>267</v>
      </c>
      <c r="I18" s="5">
        <f>SUM(F18:H18)</f>
        <v>877</v>
      </c>
      <c r="J18" s="2">
        <v>327</v>
      </c>
      <c r="K18" s="2">
        <v>316</v>
      </c>
      <c r="L18" s="2">
        <v>211</v>
      </c>
      <c r="M18" s="5">
        <f t="shared" ref="M18:M19" si="43">SUM(J18:L18)</f>
        <v>854</v>
      </c>
      <c r="Q18" s="5"/>
      <c r="R18">
        <f t="shared" ref="R18:R19" si="44">SUM(B18:D18,F18:H18,J18:L18,N18:P18)</f>
        <v>2498</v>
      </c>
    </row>
    <row r="19" spans="1:18" x14ac:dyDescent="0.25">
      <c r="A19" t="s">
        <v>9</v>
      </c>
      <c r="B19" s="2">
        <v>296</v>
      </c>
      <c r="C19" s="2">
        <v>217</v>
      </c>
      <c r="D19" s="2">
        <v>281</v>
      </c>
      <c r="E19" s="7">
        <f t="shared" si="42"/>
        <v>794</v>
      </c>
      <c r="F19" s="2">
        <v>269</v>
      </c>
      <c r="G19" s="2">
        <v>265</v>
      </c>
      <c r="H19" s="2">
        <v>252</v>
      </c>
      <c r="I19" s="5">
        <f>SUM(F19:H19)</f>
        <v>786</v>
      </c>
      <c r="J19" s="2">
        <v>285</v>
      </c>
      <c r="K19" s="2">
        <v>266</v>
      </c>
      <c r="L19" s="2">
        <v>198</v>
      </c>
      <c r="M19" s="5">
        <f t="shared" si="43"/>
        <v>749</v>
      </c>
      <c r="Q19" s="5"/>
      <c r="R19">
        <f t="shared" si="44"/>
        <v>2329</v>
      </c>
    </row>
    <row r="20" spans="1:18" x14ac:dyDescent="0.25">
      <c r="A20" t="s">
        <v>8</v>
      </c>
      <c r="B20" s="3">
        <f>B18/B17</f>
        <v>0.56504854368932034</v>
      </c>
      <c r="C20" s="3">
        <f t="shared" ref="C20:G20" si="45">C18/C17</f>
        <v>0.50896860986547088</v>
      </c>
      <c r="D20" s="3">
        <f t="shared" si="45"/>
        <v>0.4853801169590643</v>
      </c>
      <c r="E20" s="6">
        <f t="shared" ref="E20" si="46">E18/E17</f>
        <v>0.52035278154681142</v>
      </c>
      <c r="F20" s="3">
        <f t="shared" si="45"/>
        <v>0.59459459459459463</v>
      </c>
      <c r="G20" s="3">
        <f t="shared" si="45"/>
        <v>0.56152512998266901</v>
      </c>
      <c r="H20" s="3">
        <f t="shared" ref="H20:P20" si="47">H18/H17</f>
        <v>0.54378818737270873</v>
      </c>
      <c r="I20" s="6">
        <f t="shared" ref="I20" si="48">I18/I17</f>
        <v>0.56617172369270496</v>
      </c>
      <c r="J20" s="3">
        <f t="shared" si="47"/>
        <v>0.61121495327102804</v>
      </c>
      <c r="K20" s="3">
        <f t="shared" si="47"/>
        <v>0.56028368794326244</v>
      </c>
      <c r="L20" s="3">
        <f t="shared" si="47"/>
        <v>0.49530516431924881</v>
      </c>
      <c r="M20" s="6">
        <f t="shared" ref="M20" si="49">M18/M17</f>
        <v>0.56000000000000005</v>
      </c>
      <c r="N20" s="3" t="e">
        <f t="shared" si="47"/>
        <v>#DIV/0!</v>
      </c>
      <c r="O20" s="3" t="e">
        <f t="shared" si="47"/>
        <v>#DIV/0!</v>
      </c>
      <c r="P20" s="3" t="e">
        <f t="shared" si="47"/>
        <v>#DIV/0!</v>
      </c>
      <c r="Q20" s="6" t="e">
        <f t="shared" ref="Q20:R20" si="50">Q18/Q17</f>
        <v>#DIV/0!</v>
      </c>
      <c r="R20" s="8">
        <f t="shared" si="50"/>
        <v>0.54925241864555852</v>
      </c>
    </row>
    <row r="21" spans="1:18" x14ac:dyDescent="0.25">
      <c r="A21" t="s">
        <v>7</v>
      </c>
      <c r="B21" s="3">
        <f>B19/B17</f>
        <v>0.574757281553398</v>
      </c>
      <c r="C21" s="3">
        <f t="shared" ref="C21:G21" si="51">C19/C17</f>
        <v>0.48654708520179374</v>
      </c>
      <c r="D21" s="3">
        <f t="shared" si="51"/>
        <v>0.54775828460038989</v>
      </c>
      <c r="E21" s="6">
        <f t="shared" ref="E21" si="52">E19/E17</f>
        <v>0.53867028493894165</v>
      </c>
      <c r="F21" s="3">
        <f t="shared" si="51"/>
        <v>0.55925155925155923</v>
      </c>
      <c r="G21" s="3">
        <f t="shared" si="51"/>
        <v>0.45927209705372618</v>
      </c>
      <c r="H21" s="3">
        <f t="shared" ref="H21:P21" si="53">H19/H17</f>
        <v>0.51323828920570269</v>
      </c>
      <c r="I21" s="6">
        <f t="shared" ref="I21" si="54">I19/I17</f>
        <v>0.50742414460942542</v>
      </c>
      <c r="J21" s="3">
        <f t="shared" si="53"/>
        <v>0.53271028037383172</v>
      </c>
      <c r="K21" s="3">
        <f t="shared" si="53"/>
        <v>0.47163120567375888</v>
      </c>
      <c r="L21" s="3">
        <f t="shared" si="53"/>
        <v>0.46478873239436619</v>
      </c>
      <c r="M21" s="6">
        <f t="shared" ref="M21" si="55">M19/M17</f>
        <v>0.49114754098360658</v>
      </c>
      <c r="N21" s="3" t="e">
        <f t="shared" si="53"/>
        <v>#DIV/0!</v>
      </c>
      <c r="O21" s="3" t="e">
        <f t="shared" si="53"/>
        <v>#DIV/0!</v>
      </c>
      <c r="P21" s="3" t="e">
        <f t="shared" si="53"/>
        <v>#DIV/0!</v>
      </c>
      <c r="Q21" s="6" t="e">
        <f t="shared" ref="Q21" si="56">Q19/Q17</f>
        <v>#DIV/0!</v>
      </c>
      <c r="R21" s="8">
        <f>R19/R17</f>
        <v>0.51209322779243627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Patrick</dc:creator>
  <cp:lastModifiedBy>Kyle Patrick</cp:lastModifiedBy>
  <dcterms:created xsi:type="dcterms:W3CDTF">2019-05-25T17:09:23Z</dcterms:created>
  <dcterms:modified xsi:type="dcterms:W3CDTF">2019-10-31T05:24:17Z</dcterms:modified>
</cp:coreProperties>
</file>