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B1203076-2D4D-A25B-A398-973B695A806A}"/>
  <workbookPr date1904="1"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Parsing Exceptions" sheetId="73" r:id="rId17"/>
    <sheet name="Write MemTable by Node" sheetId="65" r:id="rId18"/>
    <sheet name="TombStones" sheetId="22" r:id="rId19"/>
    <sheet name="TombStones by Node" sheetId="28" r:id="rId20"/>
    <sheet name="Partitions" sheetId="12" r:id="rId21"/>
    <sheet name="Partitions by Node" sheetId="29" r:id="rId22"/>
    <sheet name="Droppable" sheetId="26" r:id="rId23"/>
    <sheet name="Application" sheetId="27" r:id="rId24"/>
    <sheet name="--Marker--" sheetId="42" r:id="rId25"/>
    <sheet name="CFStats" sheetId="4" r:id="rId26"/>
    <sheet name="NodeStats" sheetId="16" r:id="rId27"/>
  </sheets>
  <definedNames>
    <definedName name="_xlnm._FilterDatabase" localSheetId="23" hidden="1">Application!$B$13:$M$13</definedName>
    <definedName name="_xlnm._FilterDatabase" localSheetId="25"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6" hidden="1">NodeStats!$A$1:$Q$1</definedName>
    <definedName name="_xlnm._FilterDatabase" localSheetId="1" hidden="1">Server!$A$2:$AU$2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8"/>
    <pivotCache cacheId="1" r:id="rId29"/>
    <pivotCache cacheId="3" r:id="rId30"/>
    <pivotCache cacheId="17" r:id="rId31"/>
  </pivotCaches>
  <extLst>
    <ext xmlns:x14="http://schemas.microsoft.com/office/spreadsheetml/2009/9/main" uri="{BBE1A952-AA13-448e-AADC-164F8A28A991}">
      <x14:slicerCaches>
        <x14:slicerCache r:id="rId32"/>
        <x14:slicerCache r:id="rId33"/>
        <x14:slicerCache r:id="rId34"/>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<sst xmlns="http://schemas.openxmlformats.org/spreadsheetml/2006/main" count="131078" uniqueCount="1370">
  <si>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</si>
  <si>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</si>
  <si>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</si>
  <si>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</si>
  <si>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</si>
  <si>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</si>
  <si>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</si>
  <si>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</si>
  <si>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</si>
  <si>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</si>
  <si>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</si>
  <si>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</si>
  <si>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</si>
  <si>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</si>
  <si>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</si>
  <si>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</si>
  <si>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</si>
  <si>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</si>
  <si>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</si>
  <si>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</si>
  <si>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</si>
  <si>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</si>
  <si>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</si>
  <si>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</si>
  <si>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</si>
  <si>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</si>
  <si>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</si>
  <si>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</si>
  <si>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</si>
  <si>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</si>
  <si>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</si>
  <si>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</si>
  <si>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</si>
  <si>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</si>
  <si>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</si>
  <si>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</si>
  <si>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</si>
  <si>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</si>
  <si>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</si>
  <si>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</si>
  <si>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</si>
  <si>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</si>
  <si>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</si>
  <si>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</si>
  <si>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</si>
  <si>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</si>
  <si>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</si>
  <si>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</si>
  <si>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</si>
  <si>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</si>
  <si>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</si>
  <si>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</si>
  <si>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</si>
  <si>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</si>
  <si>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</si>
  <si>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</si>
  <si>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</si>
  <si>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</si>
  <si>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</si>
  <si>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</si>
  <si>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</si>
  <si>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</si>
  <si>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</si>
  <si>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</si>
  <si>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</si>
  <si>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</si>
  <si>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</si>
  <si>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</si>
  <si>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</si>
  <si>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</si>
  <si>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</si>
  <si>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</si>
  <si>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</si>
  <si>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</si>
  <si>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</si>
  <si>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</si>
  <si>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</si>
  <si>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</si>
  <si>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</si>
  <si>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</si>
  <si>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</si>
  <si>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</si>
  <si>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</si>
  <si>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</si>
  <si>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</si>
  <si>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</si>
  <si>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</si>
  <si>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</si>
  <si>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</si>
  <si>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</si>
  <si>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</si>
  <si>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</si>
  <si>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</si>
  <si>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</si>
  <si>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</si>
  <si>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</si>
  <si>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</si>
  <si>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</si>
  <si>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</si>
  <si>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</si>
  <si>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</si>
  <si>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</si>
  <si>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</si>
  <si>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</si>
  <si>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</si>
  <si>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</si>
  <si>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</si>
  <si>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</si>
  <si>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</si>
  <si>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</si>
  <si>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</si>
  <si>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</si>
  <si>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</si>
  <si>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</si>
  <si>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</si>
  <si>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</si>
  <si>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</si>
  <si>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</si>
  <si>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</si>
  <si>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</si>
  <si>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</si>
  <si>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</si>
  <si>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</si>
  <si>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</si>
  <si>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</si>
  <si>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</si>
  <si>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</si>
  <si>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</si>
  <si>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</si>
  <si>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</si>
  <si>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</si>
  <si>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</si>
  <si>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</si>
  <si>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</si>
  <si>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</si>
  <si>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</si>
  <si>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</si>
  <si>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</si>
  <si>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</si>
  <si>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</si>
  <si>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</si>
  <si>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</si>
  <si>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</si>
  <si>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</si>
  <si>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</si>
  <si>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</si>
  <si>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</si>
  <si>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</si>
  <si>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</si>
  <si>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</si>
  <si>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</si>
  <si>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</si>
  <si>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</si>
  <si>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</si>
  <si>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</si>
  <si>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</si>
  <si>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</si>
  <si>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</si>
  <si>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</si>
  <si>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</si>
  <si>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</si>
  <si>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</si>
  <si>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</si>
  <si>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</si>
  <si>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</si>
  <si>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</si>
  <si>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</si>
  <si>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</si>
  <si>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</si>
  <si>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</si>
  <si>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</si>
  <si>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</si>
  <si>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</si>
  <si>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</si>
  <si>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</si>
  <si>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</si>
  <si>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</si>
  <si>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</si>
  <si>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</si>
  <si>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</si>
  <si>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</si>
  <si>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</si>
  <si>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</si>
  <si>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</si>
  <si>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</si>
  <si>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</si>
  <si>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</si>
  <si>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</si>
  <si>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</si>
  <si>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</si>
  <si>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</si>
  <si>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</si>
  <si>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</si>
  <si>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</si>
  <si>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</si>
  <si>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</si>
  <si>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</si>
  <si>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</si>
  <si>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</si>
  <si>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</si>
  <si>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</si>
  <si>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</si>
  <si>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</si>
  <si>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</si>
  <si>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</si>
  <si>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</si>
  <si>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</si>
  <si>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</si>
  <si>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</si>
  <si>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</si>
  <si>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</si>
  <si>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</si>
  <si>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</si>
  <si>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</si>
  <si>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</si>
  <si>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</si>
  <si>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</si>
  <si>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</si>
  <si>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</si>
  <si>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</si>
  <si>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</si>
  <si>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</si>
  <si>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</si>
  <si>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</si>
  <si>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</si>
  <si>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</si>
  <si>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</si>
  <si>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</si>
  <si>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</si>
  <si>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</si>
  <si>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</si>
  <si>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</si>
  <si>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</si>
  <si>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</si>
  <si>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</si>
  <si>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</si>
  <si>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</si>
  <si>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</si>
  <si>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</si>
  <si>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</si>
  <si>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</si>
  <si>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</si>
  <si>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</si>
  <si>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</si>
  <si>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</si>
  <si>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</si>
  <si>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</si>
  <si>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</si>
  <si>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</si>
  <si>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</si>
  <si>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</si>
  <si>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</si>
  <si>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</si>
  <si>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</si>
  <si>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</si>
  <si>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</si>
  <si>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</si>
  <si>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</si>
  <si>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</si>
  <si>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</si>
  <si>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</si>
  <si>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</si>
  <si>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</si>
  <si>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</si>
  <si>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</si>
  <si>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</si>
  <si>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</si>
  <si>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</si>
  <si>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</si>
  <si>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</si>
  <si>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</si>
  <si>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</si>
  <si>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</si>
  <si>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</si>
  <si>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</si>
  <si>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</si>
  <si>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</si>
  <si>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</si>
  <si>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</si>
  <si>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</si>
  <si>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</si>
  <si>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</si>
  <si>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</si>
  <si>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</si>
  <si>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</si>
  <si>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</si>
  <si>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</si>
  <si>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</si>
  <si>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</si>
  <si>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</si>
  <si>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</si>
  <si>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</si>
  <si>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</si>
  <si>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</si>
  <si>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</si>
  <si>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</si>
  <si>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</si>
  <si>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</si>
  <si>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</si>
  <si>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</si>
  <si>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</si>
  <si>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</si>
  <si>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</si>
  <si>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</si>
  <si>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</si>
  <si>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</si>
  <si>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</si>
  <si>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</si>
  <si>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</si>
  <si>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</si>
  <si>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</si>
  <si>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</si>
  <si>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</si>
  <si>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</si>
  <si>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</si>
  <si>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</si>
  <si>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</si>
  <si>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</si>
  <si>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</si>
  <si>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</si>
  <si>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</si>
  <si>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</si>
  <si>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</si>
  <si>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</si>
  <si>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</si>
  <si>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</si>
  <si>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</si>
  <si>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</si>
  <si>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</si>
  <si>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</si>
  <si>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</si>
  <si>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</si>
  <si>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</si>
  <si>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</si>
  <si>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</si>
  <si>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</si>
  <si>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</si>
  <si>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</si>
  <si>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</si>
  <si>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</si>
  <si>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</si>
  <si>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</si>
  <si>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</si>
  <si>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</si>
  <si>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</si>
  <si>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</si>
  <si>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</si>
  <si>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</si>
  <si>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</si>
  <si>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</si>
  <si>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</si>
  <si>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</si>
  <si>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</si>
  <si>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</si>
  <si>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</si>
  <si>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</si>
  <si>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</si>
  <si>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</si>
  <si>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</si>
  <si>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</si>
  <si>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</si>
  <si>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</si>
  <si>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</si>
  <si>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</si>
  <si>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</si>
  <si>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</si>
  <si>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</si>
  <si>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</si>
  <si>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</si>
  <si>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</si>
  <si>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</si>
  <si>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</si>
  <si>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</si>
  <si>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</si>
  <si>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</si>
  <si>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</si>
  <si>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</si>
  <si>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</si>
  <si>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</si>
  <si>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</si>
  <si>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</si>
  <si>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</si>
  <si>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</si>
  <si>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</si>
  <si>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</si>
  <si>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</si>
  <si>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</si>
  <si>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</si>
  <si>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</si>
  <si>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</si>
  <si>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</si>
  <si>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</si>
  <si>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</si>
  <si>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</si>
  <si>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</si>
  <si>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</si>
  <si>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</si>
  <si>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</si>
  <si>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</si>
  <si>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</si>
  <si>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</si>
  <si>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</si>
  <si>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</si>
  <si>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</si>
  <si>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</si>
  <si>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</si>
  <si>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</si>
  <si>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</si>
  <si>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</si>
  <si>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</si>
  <si>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</si>
  <si>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</si>
  <si>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</si>
  <si>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</si>
  <si>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</si>
  <si>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</si>
  <si>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</si>
  <si>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</si>
  <si>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</si>
  <si>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</si>
  <si>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</si>
  <si>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</si>
  <si>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</si>
  <si>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</si>
  <si>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</si>
  <si>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</si>
  <si>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</si>
  <si>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</si>
  <si>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</si>
  <si>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</si>
  <si>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</si>
  <si>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</si>
  <si>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</si>
  <si>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</si>
  <si>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</si>
  <si>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</si>
  <si>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</si>
  <si>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</si>
  <si>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</si>
  <si>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</si>
  <si>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</si>
  <si>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</si>
  <si>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</si>
  <si>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</si>
  <si>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</si>
  <si>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</si>
  <si>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</si>
  <si>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</si>
  <si>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</si>
  <si>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</si>
  <si>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</si>
  <si>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</si>
  <si>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</si>
  <si>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</si>
  <si>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</si>
  <si>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</si>
  <si>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</si>
  <si>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</si>
  <si>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</si>
  <si>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</si>
  <si>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</si>
  <si>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</si>
  <si>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</si>
  <si>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</si>
  <si>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</si>
  <si>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</si>
  <si>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</si>
  <si>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</si>
  <si>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</si>
  <si>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</si>
  <si>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</si>
  <si>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</si>
  <si>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</si>
  <si>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</si>
  <si>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</si>
  <si>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</si>
  <si>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</si>
  <si>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</si>
  <si>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</si>
  <si>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</si>
  <si>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</si>
  <si>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</si>
  <si>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</si>
  <si>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</si>
  <si>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</si>
  <si>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</si>
  <si>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</si>
  <si>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</si>
  <si>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</si>
  <si>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</si>
  <si>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</si>
  <si>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</si>
  <si>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</si>
  <si>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</si>
  <si>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</si>
  <si>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</si>
  <si>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</si>
  <si>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</si>
  <si>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</si>
  <si>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</si>
  <si>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</si>
  <si>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</si>
  <si>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</si>
  <si>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</si>
  <si>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</si>
  <si>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</si>
  <si>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</si>
  <si>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</si>
  <si>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</si>
  <si>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</si>
  <si>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</si>
  <si>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</si>
  <si>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</si>
  <si>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</si>
  <si>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</si>
  <si>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</si>
  <si>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</si>
  <si>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</si>
  <si>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</si>
  <si>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</si>
  <si>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</si>
  <si>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</si>
  <si>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</si>
  <si>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</si>
  <si>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</si>
  <si>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</si>
  <si>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</si>
  <si>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</si>
  <si>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</si>
  <si>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</si>
  <si>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</si>
  <si>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</si>
  <si>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</si>
  <si>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</si>
  <si>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</si>
  <si>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</si>
  <si>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</si>
  <si>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</si>
  <si>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</si>
  <si>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</si>
  <si>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</si>
  <si>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</si>
  <si>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</si>
  <si>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</si>
  <si>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</si>
  <si>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</si>
  <si>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</si>
  <si>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</si>
  <si>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</si>
  <si>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</si>
  <si>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</si>
  <si>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</si>
  <si>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</si>
  <si>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</si>
  <si>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</si>
  <si>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</si>
  <si>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</si>
  <si>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</si>
  <si>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</si>
  <si>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</si>
  <si>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</si>
  <si>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</si>
  <si>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</si>
  <si>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</si>
  <si>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</si>
  <si>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</si>
  <si>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</si>
  <si>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</si>
  <si>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</si>
  <si>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</si>
  <si>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</si>
  <si>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</si>
  <si>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</si>
  <si>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</si>
  <si>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</si>
  <si>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</si>
  <si>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</si>
  <si>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</si>
  <si>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</si>
  <si>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</si>
  <si>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</si>
  <si>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</si>
  <si>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</si>
  <si>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</si>
  <si>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</si>
  <si>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</si>
  <si>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</si>
  <si>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</si>
  <si>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</si>
  <si>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</si>
  <si>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</si>
  <si>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</si>
  <si>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</si>
  <si>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</si>
  <si>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</si>
  <si>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</si>
  <si>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</si>
  <si>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</si>
  <si>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</si>
  <si>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</si>
  <si>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</si>
  <si>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</si>
  <si>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</si>
  <si>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</si>
  <si>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</si>
  <si>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</si>
  <si>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</si>
  <si>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</si>
  <si>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</si>
  <si>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</si>
  <si>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</si>
  <si>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</si>
  <si>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</si>
  <si>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</si>
  <si>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</si>
  <si>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</si>
  <si>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</si>
  <si>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</si>
  <si>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</si>
  <si>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</si>
  <si>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</si>
  <si>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</si>
  <si>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</si>
  <si>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</si>
  <si>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</si>
  <si>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</si>
  <si>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</si>
  <si>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</si>
  <si>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</si>
  <si>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</si>
  <si>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</si>
  <si>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</si>
  <si>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</si>
  <si>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</si>
  <si>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</si>
  <si>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</si>
  <si>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</si>
  <si>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</si>
  <si>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</si>
  <si>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</si>
  <si>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</si>
  <si>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</si>
  <si>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</si>
  <si>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</si>
  <si>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</si>
  <si>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</si>
  <si>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</si>
  <si>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</si>
  <si>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</si>
  <si>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</si>
  <si>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</si>
  <si>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</si>
  <si>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</si>
  <si>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</si>
  <si>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</si>
  <si>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</si>
  <si>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</si>
  <si>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</si>
  <si>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</si>
  <si>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</si>
  <si>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</si>
  <si>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</si>
  <si>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</si>
  <si>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</si>
  <si>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</si>
  <si>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</si>
  <si>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</si>
  <si>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</si>
  <si>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</si>
  <si>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</si>
  <si>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</si>
  <si>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</si>
  <si>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</si>
  <si>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</si>
  <si>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</si>
  <si>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</si>
  <si>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</si>
  <si>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</si>
  <si>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</si>
  <si>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</si>
  <si>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</si>
  <si>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</si>
  <si>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</si>
  <si>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</si>
  <si>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</si>
  <si>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</si>
  <si>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</si>
  <si>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</si>
  <si>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</si>
  <si>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</si>
  <si>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</si>
  <si>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</si>
  <si>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</si>
  <si>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</si>
  <si>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</si>
  <si>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</si>
  <si>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</si>
  <si>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</si>
  <si>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</si>
  <si>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</si>
  <si>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</si>
  <si>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</si>
  <si>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</si>
  <si>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</si>
  <si>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</si>
  <si>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</si>
  <si>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</si>
  <si>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</si>
  <si>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</si>
  <si>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</si>
  <si>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</si>
  <si>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</si>
  <si>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</si>
  <si>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</si>
  <si>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</si>
  <si>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</si>
  <si>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</si>
  <si>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</si>
  <si>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</si>
  <si>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</si>
  <si>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</si>
  <si>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</si>
  <si>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</si>
  <si>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</si>
  <si>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</si>
  <si>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</si>
  <si>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</si>
  <si>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</si>
  <si>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</si>
  <si>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</si>
  <si>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</si>
  <si>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</si>
  <si>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</si>
  <si>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</si>
  <si>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</si>
  <si>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</si>
  <si>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</si>
  <si>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</si>
  <si>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</si>
  <si>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</si>
  <si>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</si>
  <si>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</si>
  <si>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</si>
  <si>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</si>
  <si>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</si>
  <si>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</si>
  <si>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</si>
  <si>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</si>
  <si>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</si>
  <si>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</si>
  <si>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</si>
  <si>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</si>
  <si>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</si>
  <si>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</si>
  <si>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</si>
  <si>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</si>
  <si>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</si>
  <si>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</si>
  <si>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</si>
  <si>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</si>
  <si>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</si>
  <si>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</si>
  <si>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</si>
  <si>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</si>
  <si>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</si>
  <si>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</si>
  <si>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</si>
  <si>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</si>
  <si>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</si>
  <si>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</si>
  <si>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</si>
  <si>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</si>
  <si>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</si>
  <si>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</si>
  <si>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</si>
  <si>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</si>
  <si>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</si>
  <si>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</si>
  <si>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</si>
  <si>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</si>
  <si>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</si>
  <si>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</si>
  <si>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</si>
  <si>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</si>
  <si>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</si>
  <si>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</si>
  <si>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</si>
  <si>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</si>
  <si>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</si>
  <si>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</si>
  <si>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</si>
  <si>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</si>
  <si>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</si>
  <si>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</si>
  <si>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</si>
  <si>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</si>
  <si>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</si>
  <si>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</si>
  <si>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</si>
  <si>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</si>
  <si>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</si>
  <si>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</si>
  <si>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</si>
  <si>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</si>
  <si>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</si>
  <si>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</si>
  <si>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</si>
  <si>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</si>
  <si>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</si>
  <si>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</si>
  <si>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</si>
  <si>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</si>
  <si>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</si>
  <si>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</si>
  <si>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</si>
  <si>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</si>
  <si>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</si>
  <si>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</si>
  <si>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</si>
  <si>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</si>
  <si>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</si>
  <si>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</si>
  <si>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</si>
  <si>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</si>
  <si>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</si>
  <si>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</si>
  <si>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</si>
  <si>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</si>
  <si>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</si>
  <si>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</si>
  <si>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</si>
  <si>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</si>
  <si>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</si>
  <si>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</si>
  <si>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</si>
  <si>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</si>
  <si>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</si>
  <si>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</si>
  <si>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</si>
  <si>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</si>
  <si>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</si>
  <si>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</si>
  <si>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</si>
  <si>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</si>
  <si>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</si>
  <si>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</si>
  <si>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</si>
  <si>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</si>
  <si>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</si>
  <si>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</si>
  <si>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</si>
  <si>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</si>
  <si>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</si>
  <si>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</si>
  <si>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</si>
  <si>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</si>
  <si>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</si>
  <si>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</si>
  <si>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</si>
  <si>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</si>
  <si>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</si>
  <si>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</si>
  <si>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</si>
  <si>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</si>
  <si>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</si>
  <si>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</si>
  <si>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</si>
  <si>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</si>
  <si>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</si>
  <si>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</si>
  <si>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</si>
  <si>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</si>
  <si>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</si>
  <si>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</si>
  <si>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</si>
  <si>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</si>
  <si>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</si>
  <si>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</si>
  <si>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</si>
  <si>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</si>
  <si>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</si>
  <si>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</si>
  <si>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</si>
  <si>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</si>
  <si>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</si>
  <si>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</si>
  <si>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</si>
  <si>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</si>
  <si>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</si>
  <si>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</si>
  <si>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</si>
  <si>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</si>
  <si>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</si>
  <si>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</si>
  <si>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</si>
  <si>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</si>
  <si>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</si>
  <si>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</si>
  <si>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</si>
  <si>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</si>
  <si>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</si>
  <si>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</si>
  <si>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</si>
  <si>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</si>
  <si>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</si>
  <si>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</si>
  <si>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</si>
  <si>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</si>
  <si>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</si>
  <si>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</si>
  <si>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</si>
  <si>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</si>
  <si>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</si>
  <si>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</si>
  <si>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</si>
  <si>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</si>
  <si>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</si>
  <si>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</si>
  <si>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</si>
  <si>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</si>
  <si>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</si>
  <si>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</si>
  <si>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</si>
  <si>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</si>
  <si>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</si>
  <si>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</si>
  <si>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</si>
  <si>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</si>
  <si>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</si>
  <si>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</si>
  <si>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</si>
  <si>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</si>
  <si>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</si>
  <si>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</si>
  <si>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</si>
  <si>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</si>
  <si>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</si>
  <si>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</si>
  <si>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</si>
  <si>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</si>
  <si>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</si>
  <si>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</si>
  <si>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</si>
  <si>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</si>
  <si>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</si>
  <si>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</si>
  <si>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</si>
  <si>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</si>
  <si>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</si>
  <si>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</si>
  <si>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</si>
  <si>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</si>
  <si>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</si>
  <si>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</si>
  <si>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</si>
  <si>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</si>
  <si>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</si>
  <si>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</si>
  <si>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</si>
  <si>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</si>
  <si>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</si>
  <si>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</si>
  <si>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</si>
  <si>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</si>
  <si>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</si>
  <si>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</si>
  <si>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</si>
  <si>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</si>
  <si>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</si>
  <si>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</si>
  <si>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</si>
  <si>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</si>
  <si>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</si>
  <si>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</si>
  <si>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</si>
  <si>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</si>
  <si>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</si>
  <si>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</si>
  <si>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</si>
  <si>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</si>
  <si>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</si>
  <si>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</si>
  <si>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</si>
  <si>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</si>
  <si>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</si>
  <si>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</si>
  <si>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</si>
  <si>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</si>
  <si>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</si>
  <si>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</si>
  <si>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</si>
  <si>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</si>
  <si>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</si>
  <si>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</si>
  <si>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</si>
  <si>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</si>
  <si>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</si>
  <si>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</si>
  <si>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</si>
  <si>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</si>
  <si>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</si>
  <si>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</si>
  <si>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</si>
  <si>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</si>
  <si>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</si>
  <si>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</si>
  <si>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</si>
  <si>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</si>
  <si>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</si>
  <si>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</si>
  <si>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</si>
  <si>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</si>
  <si>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</si>
  <si>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</si>
  <si>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</si>
  <si>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</si>
  <si>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</si>
  <si>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</si>
  <si>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</si>
  <si>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</si>
  <si>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</si>
  <si>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</si>
  <si>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</si>
  <si>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</si>
  <si>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</si>
  <si>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</si>
  <si>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</si>
  <si>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</si>
  <si>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</si>
  <si>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</si>
  <si>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</si>
  <si>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</si>
  <si>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</si>
  <si>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</si>
  <si>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</si>
  <si>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</si>
  <si>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</si>
  <si>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</si>
  <si>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</si>
  <si>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</si>
  <si>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</si>
  <si>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</si>
  <si>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</si>
  <si>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</si>
  <si>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</si>
  <si>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</si>
  <si>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</si>
  <si>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</si>
  <si>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</si>
  <si>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</si>
  <si>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</si>
  <si>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</si>
  <si>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</si>
  <si>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</si>
  <si>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</si>
  <si>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</si>
  <si>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</si>
  <si>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</si>
  <si>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</si>
  <si>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</si>
  <si>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</si>
  <si>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</si>
  <si>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</si>
  <si>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</si>
  <si>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</si>
  <si>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</si>
  <si>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</si>
  <si>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</si>
  <si>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</si>
  <si>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</si>
  <si>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</si>
  <si>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</si>
  <si>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</si>
  <si>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</si>
  <si>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</si>
  <si>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</si>
  <si>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</si>
  <si>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</si>
  <si>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</si>
  <si>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</si>
  <si>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</si>
  <si>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</si>
  <si>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</si>
  <si>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</si>
  <si>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</si>
  <si>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</si>
  <si>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</si>
  <si>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</si>
  <si>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</si>
  <si>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</si>
  <si>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</si>
  <si>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</si>
  <si>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</si>
  <si>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</si>
  <si>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</si>
  <si>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</si>
  <si>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</si>
  <si>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</si>
  <si>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</si>
  <si>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</si>
  <si>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</si>
  <si>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</si>
  <si>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</si>
  <si>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</si>
  <si>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</si>
  <si>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</si>
  <si>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</si>
  <si>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</si>
  <si>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</si>
  <si>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</si>
  <si>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</si>
  <si>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</si>
  <si>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</si>
  <si>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</si>
  <si>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</si>
  <si>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</si>
  <si>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</si>
  <si>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</si>
  <si>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</si>
  <si>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</si>
  <si>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</si>
  <si>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</si>
  <si>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</si>
  <si>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</si>
  <si>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</si>
  <si>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</si>
  <si>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</si>
  <si>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</si>
  <si>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</si>
  <si>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</si>
  <si>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</si>
  <si>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</si>
  <si>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</si>
  <si>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</si>
  <si>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</si>
  <si>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</si>
  <si>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</si>
  <si>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</si>
  <si>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</si>
  <si>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</si>
  <si>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</si>
  <si>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</si>
  <si>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</si>
  <si>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</si>
  <si>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</si>
  <si>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</si>
  <si>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</si>
  <si>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</si>
  <si>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</si>
  <si>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</si>
  <si>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</si>
  <si>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</si>
  <si>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</si>
  <si>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</si>
  <si>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</si>
  <si>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</si>
  <si>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</si>
  <si>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</si>
  <si>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</si>
  <si>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</si>
  <si>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</si>
  <si>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</si>
  <si>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</si>
  <si>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</si>
  <si>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</si>
  <si>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</si>
  <si>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</si>
  <si>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</si>
  <si>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</si>
  <si>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</si>
  <si>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</si>
  <si>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</si>
  <si>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</si>
  <si>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</si>
  <si>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</si>
  <si>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</si>
  <si>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</si>
  <si>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</si>
  <si>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</si>
  <si>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</si>
  <si>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</si>
  <si>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</si>
  <si>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</si>
  <si>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</si>
  <si>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</si>
  <si>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</si>
  <si>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</si>
  <si>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</si>
  <si>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</si>
  <si>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</si>
  <si>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</si>
  <si>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</si>
  <si>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</si>
  <si>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</si>
  <si>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</si>
  <si>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</si>
  <si>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</si>
  <si>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</si>
  <si>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</si>
  <si>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</si>
  <si>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</si>
  <si>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</si>
  <si>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</si>
  <si>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</si>
  <si>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</si>
  <si>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</si>
  <si>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</si>
  <si>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</si>
  <si>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</si>
  <si>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</si>
  <si>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</si>
  <si>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</si>
  <si>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</si>
  <si>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</si>
  <si>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</si>
  <si>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</si>
  <si>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</si>
  <si>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</si>
  <si>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</si>
  <si>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</si>
  <si>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</si>
  <si>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</si>
  <si>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</si>
  <si>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</si>
  <si>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</si>
  <si>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</si>
  <si>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</si>
  <si>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</si>
  <si>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</si>
  <si>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</si>
  <si>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</si>
  <si>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</si>
  <si>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</si>
  <si>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</si>
  <si>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</si>
  <si>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</si>
  <si>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</si>
  <si>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</si>
  <si>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</si>
  <si>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</si>
  <si>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</si>
  <si>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</si>
  <si>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</si>
  <si>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</si>
  <si>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</si>
  <si>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</si>
  <si>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</si>
  <si>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</si>
  <si>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</si>
  <si>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</si>
  <si>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</si>
  <si>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</si>
  <si>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</si>
  <si>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</si>
  <si>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</si>
  <si>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</si>
  <si>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</si>
  <si>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</si>
  <si>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</si>
  <si>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</si>
  <si>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</si>
  <si>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</si>
  <si>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</si>
  <si>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</si>
  <si>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</si>
  <si>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</si>
  <si>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</si>
  <si>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</si>
  <si>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</si>
  <si>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</si>
  <si>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</si>
  <si>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</si>
  <si>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</si>
  <si>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</si>
  <si>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</si>
  <si>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</si>
  <si>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</si>
  <si>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</si>
  <si>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</si>
  <si>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</si>
  <si>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</si>
  <si>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</si>
  <si>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</si>
  <si>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</si>
  <si>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</si>
  <si>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</si>
  <si>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</si>
  <si>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</si>
  <si>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</si>
  <si>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</si>
  <si>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</si>
  <si>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</si>
  <si>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</si>
  <si>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</si>
  <si>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</si>
  <si>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</si>
  <si>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</si>
  <si>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</si>
  <si>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</si>
  <si>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</si>
  <si>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</si>
  <si>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</si>
  <si>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</si>
  <si>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</si>
  <si>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</si>
  <si>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</si>
  <si>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</si>
  <si>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</si>
  <si>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</si>
  <si>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</si>
  <si>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</si>
  <si>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</si>
  <si>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</si>
  <si>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</si>
  <si>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</si>
  <si>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</si>
  <si>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</si>
  <si>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</si>
  <si>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</si>
  <si>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</si>
  <si>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</si>
  <si>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</si>
  <si>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</si>
  <si>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</si>
  <si>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</si>
  <si>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</si>
  <si>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</si>
  <si>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</si>
  <si>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</si>
  <si>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</si>
  <si>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</si>
  <si>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</si>
  <si>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</si>
  <si>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</si>
  <si>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</si>
  <si>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</si>
  <si>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</si>
  <si>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</si>
  <si>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</si>
  <si>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</si>
  <si>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</si>
  <si>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</si>
  <si>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</si>
  <si>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</si>
  <si>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</si>
  <si>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</si>
  <si>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</si>
  <si>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</si>
  <si>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</si>
  <si>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</si>
  <si>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</si>
  <si>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</si>
  <si>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</si>
  <si>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</si>
  <si>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</si>
  <si>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</si>
  <si>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</si>
  <si>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</si>
  <si>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</si>
  <si>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</si>
  <si>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</si>
  <si>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</si>
  <si>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(blank) Total</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</si>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</sst>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63">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0" fontId="1" fillId="0" borderId="0" xfId="0" applyNumberFormat="1" applyFont="1" applyFill="1" applyBorder="1" applyAlignment="1">
      <alignment horizontal="right"/>
    </xf>
    <xf numFmtId="0" fontId="1" fillId="0" borderId="0" xfId="0" applyNumberFormat="1" applyFont="1" applyFill="1" applyBorder="1" applyAlignment="1"/>
  </cellXfs>
  <cellStyles count="2">
    <cellStyle name="Normal" xfId="0" builtinId="0"/>
    <cellStyle name="Normal 2" xfId="1"/>
  </cellStyles>
  <dxfs count="40">
    <dxf>
      <fill>
        <patternFill>
          <bgColor theme="9" tint="0.3999450666829432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9" tint="0.3999450666829432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microsoft.com/office/2007/relationships/slicerCache" Target="slicerCaches/slicerCache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581.902210532404" createdVersion="5" refreshedVersion="6" minRefreshableVersion="3" recordCount="19444">
  <cacheSource type="worksheet">
    <worksheetSource ref="A1:K1048576" sheet="CFStats"/>
  </cacheSource>
  <cacheFields count="11">
    <cacheField name="Source" numFmtId="0">
      <sharedItems containsBlank="1" count="2">
        <s v="CFStats"/>
        <m/>
      </sharedItems>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s"/>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6">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haredItems>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4">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1"/>
    <x v="2"/>
    <x v="6"/>
    <x v="28"/>
    <x v="0"/>
    <x v="29"/>
    <x v="44"/>
    <m/>
    <m/>
    <x v="0"/>
    <m/>
  </r>
  <r>
    <x v="1"/>
    <x v="2"/>
    <x v="6"/>
    <x v="28"/>
    <x v="0"/>
    <x v="31"/>
    <x v="44"/>
    <m/>
    <m/>
    <x v="0"/>
    <m/>
  </r>
  <r>
    <x v="1"/>
    <x v="2"/>
    <x v="6"/>
    <x v="28"/>
    <x v="0"/>
    <x v="34"/>
    <x v="44"/>
    <m/>
    <m/>
    <x v="0"/>
    <m/>
  </r>
  <r>
    <x v="1"/>
    <x v="2"/>
    <x v="6"/>
    <x v="28"/>
    <x v="0"/>
    <x v="35"/>
    <x v="44"/>
    <m/>
    <m/>
    <x v="0"/>
    <m/>
  </r>
  <r>
    <x v="1"/>
    <x v="2"/>
    <x v="6"/>
    <x v="28"/>
    <x v="0"/>
    <x v="36"/>
    <x v="44"/>
    <m/>
    <m/>
    <x v="0"/>
    <m/>
  </r>
  <r>
    <x v="1"/>
    <x v="2"/>
    <x v="6"/>
    <x v="28"/>
    <x v="0"/>
    <x v="37"/>
    <x v="44"/>
    <m/>
    <m/>
    <x v="0"/>
    <m/>
  </r>
  <r>
    <x v="1"/>
    <x v="2"/>
    <x v="6"/>
    <x v="28"/>
    <x v="0"/>
    <x v="20"/>
    <x v="44"/>
    <m/>
    <m/>
    <x v="0"/>
    <m/>
  </r>
  <r>
    <x v="1"/>
    <x v="2"/>
    <x v="6"/>
    <x v="28"/>
    <x v="0"/>
    <x v="21"/>
    <x v="44"/>
    <m/>
    <m/>
    <x v="0"/>
    <m/>
  </r>
  <r>
    <x v="1"/>
    <x v="2"/>
    <x v="6"/>
    <x v="28"/>
    <x v="0"/>
    <x v="23"/>
    <x v="44"/>
    <m/>
    <m/>
    <x v="0"/>
    <m/>
  </r>
  <r>
    <x v="1"/>
    <x v="2"/>
    <x v="6"/>
    <x v="28"/>
    <x v="0"/>
    <x v="22"/>
    <x v="44"/>
    <m/>
    <m/>
    <x v="0"/>
    <m/>
  </r>
  <r>
    <x v="1"/>
    <x v="2"/>
    <x v="6"/>
    <x v="28"/>
    <x v="0"/>
    <x v="27"/>
    <x v="44"/>
    <m/>
    <m/>
    <x v="0"/>
    <m/>
  </r>
  <r>
    <x v="1"/>
    <x v="2"/>
    <x v="6"/>
    <x v="28"/>
    <x v="0"/>
    <x v="28"/>
    <x v="44"/>
    <m/>
    <m/>
    <x v="0"/>
    <m/>
  </r>
  <r>
    <x v="1"/>
    <x v="2"/>
    <x v="6"/>
    <x v="28"/>
    <x v="0"/>
    <x v="26"/>
    <x v="44"/>
    <m/>
    <m/>
    <x v="0"/>
    <m/>
  </r>
  <r>
    <x v="1"/>
    <x v="2"/>
    <x v="6"/>
    <x v="28"/>
    <x v="0"/>
    <x v="38"/>
    <x v="44"/>
    <m/>
    <m/>
    <x v="0"/>
    <m/>
  </r>
  <r>
    <x v="1"/>
    <x v="2"/>
    <x v="6"/>
    <x v="28"/>
    <x v="0"/>
    <x v="39"/>
    <x v="44"/>
    <m/>
    <m/>
    <x v="0"/>
    <m/>
  </r>
  <r>
    <x v="1"/>
    <x v="2"/>
    <x v="6"/>
    <x v="28"/>
    <x v="0"/>
    <x v="40"/>
    <x v="44"/>
    <m/>
    <m/>
    <x v="0"/>
    <m/>
  </r>
  <r>
    <x v="1"/>
    <x v="2"/>
    <x v="6"/>
    <x v="28"/>
    <x v="0"/>
    <x v="41"/>
    <x v="44"/>
    <m/>
    <m/>
    <x v="0"/>
    <m/>
  </r>
  <r>
    <x v="1"/>
    <x v="2"/>
    <x v="6"/>
    <x v="28"/>
    <x v="0"/>
    <x v="41"/>
    <x v="44"/>
    <m/>
    <m/>
    <x v="0"/>
    <m/>
  </r>
  <r>
    <x v="1"/>
    <x v="2"/>
    <x v="6"/>
    <x v="28"/>
    <x v="0"/>
    <x v="42"/>
    <x v="44"/>
    <m/>
    <m/>
    <x v="0"/>
    <m/>
  </r>
  <r>
    <x v="1"/>
    <x v="2"/>
    <x v="6"/>
    <x v="28"/>
    <x v="0"/>
    <x v="43"/>
    <x v="44"/>
    <m/>
    <m/>
    <x v="0"/>
    <m/>
  </r>
  <r>
    <x v="1"/>
    <x v="2"/>
    <x v="6"/>
    <x v="28"/>
    <x v="0"/>
    <x v="44"/>
    <x v="44"/>
    <m/>
    <m/>
    <x v="0"/>
    <m/>
  </r>
  <r>
    <x v="1"/>
    <x v="2"/>
    <x v="6"/>
    <x v="28"/>
    <x v="0"/>
    <x v="25"/>
    <x v="44"/>
    <m/>
    <m/>
    <x v="0"/>
    <m/>
  </r>
  <r>
    <x v="1"/>
    <x v="2"/>
    <x v="6"/>
    <x v="28"/>
    <x v="0"/>
    <x v="24"/>
    <x v="44"/>
    <m/>
    <m/>
    <x v="0"/>
    <m/>
  </r>
  <r>
    <x v="1"/>
    <x v="2"/>
    <x v="6"/>
    <x v="28"/>
    <x v="0"/>
    <x v="16"/>
    <x v="44"/>
    <m/>
    <m/>
    <x v="0"/>
    <m/>
  </r>
  <r>
    <x v="1"/>
    <x v="2"/>
    <x v="6"/>
    <x v="28"/>
    <x v="0"/>
    <x v="17"/>
    <x v="44"/>
    <m/>
    <m/>
    <x v="0"/>
    <m/>
  </r>
  <r>
    <x v="1"/>
    <x v="2"/>
    <x v="6"/>
    <x v="28"/>
    <x v="0"/>
    <x v="18"/>
    <x v="44"/>
    <m/>
    <m/>
    <x v="0"/>
    <m/>
  </r>
  <r>
    <x v="1"/>
    <x v="2"/>
    <x v="6"/>
    <x v="28"/>
    <x v="0"/>
    <x v="19"/>
    <x v="44"/>
    <m/>
    <m/>
    <x v="0"/>
    <m/>
  </r>
  <r>
    <x v="1"/>
    <x v="2"/>
    <x v="6"/>
    <x v="28"/>
    <x v="0"/>
    <x v="30"/>
    <x v="44"/>
    <m/>
    <m/>
    <x v="0"/>
    <m/>
  </r>
  <r>
    <x v="1"/>
    <x v="2"/>
    <x v="6"/>
    <x v="28"/>
    <x v="0"/>
    <x v="32"/>
    <x v="44"/>
    <m/>
    <m/>
    <x v="0"/>
    <m/>
  </r>
  <r>
    <x v="1"/>
    <x v="2"/>
    <x v="6"/>
    <x v="28"/>
    <x v="0"/>
    <x v="45"/>
    <x v="44"/>
    <m/>
    <m/>
    <x v="0"/>
    <m/>
  </r>
  <r>
    <x v="1"/>
    <x v="2"/>
    <x v="6"/>
    <x v="28"/>
    <x v="0"/>
    <x v="46"/>
    <x v="44"/>
    <m/>
    <m/>
    <x v="0"/>
    <m/>
  </r>
  <r>
    <x v="1"/>
    <x v="2"/>
    <x v="6"/>
    <x v="28"/>
    <x v="0"/>
    <x v="47"/>
    <x v="44"/>
    <m/>
    <m/>
    <x v="0"/>
    <m/>
  </r>
  <r>
    <x v="1"/>
    <x v="2"/>
    <x v="6"/>
    <x v="28"/>
    <x v="0"/>
    <x v="48"/>
    <x v="44"/>
    <m/>
    <m/>
    <x v="0"/>
    <m/>
  </r>
  <r>
    <x v="1"/>
    <x v="2"/>
    <x v="6"/>
    <x v="28"/>
    <x v="0"/>
    <x v="49"/>
    <x v="44"/>
    <m/>
    <m/>
    <x v="0"/>
    <m/>
  </r>
  <r>
    <x v="1"/>
    <x v="2"/>
    <x v="6"/>
    <x v="28"/>
    <x v="0"/>
    <x v="50"/>
    <x v="44"/>
    <m/>
    <m/>
    <x v="0"/>
    <m/>
  </r>
  <r>
    <x v="1"/>
    <x v="2"/>
    <x v="6"/>
    <x v="28"/>
    <x v="0"/>
    <x v="51"/>
    <x v="44"/>
    <m/>
    <m/>
    <x v="0"/>
    <m/>
  </r>
  <r>
    <x v="1"/>
    <x v="2"/>
    <x v="6"/>
    <x v="28"/>
    <x v="0"/>
    <x v="12"/>
    <x v="44"/>
    <m/>
    <m/>
    <x v="0"/>
    <m/>
  </r>
  <r>
    <x v="1"/>
    <x v="2"/>
    <x v="6"/>
    <x v="28"/>
    <x v="0"/>
    <x v="13"/>
    <x v="44"/>
    <m/>
    <m/>
    <x v="0"/>
    <m/>
  </r>
  <r>
    <x v="1"/>
    <x v="2"/>
    <x v="6"/>
    <x v="28"/>
    <x v="0"/>
    <x v="14"/>
    <x v="44"/>
    <m/>
    <m/>
    <x v="0"/>
    <m/>
  </r>
  <r>
    <x v="1"/>
    <x v="2"/>
    <x v="6"/>
    <x v="28"/>
    <x v="0"/>
    <x v="15"/>
    <x v="44"/>
    <m/>
    <m/>
    <x v="0"/>
    <m/>
  </r>
  <r>
    <x v="1"/>
    <x v="2"/>
    <x v="6"/>
    <x v="28"/>
    <x v="0"/>
    <x v="11"/>
    <x v="44"/>
    <m/>
    <m/>
    <x v="0"/>
    <m/>
  </r>
  <r>
    <x v="1"/>
    <x v="2"/>
    <x v="6"/>
    <x v="28"/>
    <x v="0"/>
    <x v="9"/>
    <x v="44"/>
    <m/>
    <m/>
    <x v="0"/>
    <m/>
  </r>
  <r>
    <x v="1"/>
    <x v="2"/>
    <x v="6"/>
    <x v="28"/>
    <x v="0"/>
    <x v="52"/>
    <x v="44"/>
    <m/>
    <m/>
    <x v="0"/>
    <m/>
  </r>
  <r>
    <x v="1"/>
    <x v="2"/>
    <x v="6"/>
    <x v="28"/>
    <x v="0"/>
    <x v="53"/>
    <x v="44"/>
    <m/>
    <m/>
    <x v="0"/>
    <m/>
  </r>
  <r>
    <x v="1"/>
    <x v="2"/>
    <x v="6"/>
    <x v="28"/>
    <x v="0"/>
    <x v="54"/>
    <x v="44"/>
    <m/>
    <m/>
    <x v="0"/>
    <m/>
  </r>
  <r>
    <x v="1"/>
    <x v="2"/>
    <x v="6"/>
    <x v="28"/>
    <x v="0"/>
    <x v="55"/>
    <x v="44"/>
    <m/>
    <m/>
    <x v="0"/>
    <m/>
  </r>
  <r>
    <x v="1"/>
    <x v="2"/>
    <x v="6"/>
    <x v="28"/>
    <x v="0"/>
    <x v="4"/>
    <x v="44"/>
    <m/>
    <m/>
    <x v="0"/>
    <m/>
  </r>
  <r>
    <x v="1"/>
    <x v="2"/>
    <x v="6"/>
    <x v="28"/>
    <x v="0"/>
    <x v="0"/>
    <x v="44"/>
    <m/>
    <m/>
    <x v="0"/>
    <m/>
  </r>
  <r>
    <x v="1"/>
    <x v="2"/>
    <x v="6"/>
    <x v="28"/>
    <x v="0"/>
    <x v="1"/>
    <x v="44"/>
    <m/>
    <m/>
    <x v="0"/>
    <m/>
  </r>
  <r>
    <x v="1"/>
    <x v="2"/>
    <x v="6"/>
    <x v="28"/>
    <x v="0"/>
    <x v="56"/>
    <x v="44"/>
    <m/>
    <m/>
    <x v="0"/>
    <m/>
  </r>
  <r>
    <x v="1"/>
    <x v="2"/>
    <x v="6"/>
    <x v="28"/>
    <x v="0"/>
    <x v="10"/>
    <x v="44"/>
    <m/>
    <m/>
    <x v="0"/>
    <m/>
  </r>
  <r>
    <x v="1"/>
    <x v="2"/>
    <x v="6"/>
    <x v="28"/>
    <x v="0"/>
    <x v="5"/>
    <x v="44"/>
    <m/>
    <m/>
    <x v="0"/>
    <m/>
  </r>
  <r>
    <x v="1"/>
    <x v="2"/>
    <x v="6"/>
    <x v="28"/>
    <x v="0"/>
    <x v="57"/>
    <x v="44"/>
    <m/>
    <m/>
    <x v="0"/>
    <m/>
  </r>
  <r>
    <x v="1"/>
    <x v="2"/>
    <x v="6"/>
    <x v="28"/>
    <x v="0"/>
    <x v="6"/>
    <x v="44"/>
    <m/>
    <m/>
    <x v="0"/>
    <m/>
  </r>
  <r>
    <x v="1"/>
    <x v="2"/>
    <x v="6"/>
    <x v="28"/>
    <x v="0"/>
    <x v="7"/>
    <x v="44"/>
    <m/>
    <m/>
    <x v="0"/>
    <m/>
  </r>
  <r>
    <x v="1"/>
    <x v="2"/>
    <x v="6"/>
    <x v="28"/>
    <x v="0"/>
    <x v="8"/>
    <x v="44"/>
    <m/>
    <m/>
    <x v="0"/>
    <m/>
  </r>
  <r>
    <x v="1"/>
    <x v="2"/>
    <x v="6"/>
    <x v="28"/>
    <x v="0"/>
    <x v="58"/>
    <x v="44"/>
    <m/>
    <m/>
    <x v="0"/>
    <m/>
  </r>
  <r>
    <x v="1"/>
    <x v="2"/>
    <x v="6"/>
    <x v="28"/>
    <x v="0"/>
    <x v="59"/>
    <x v="44"/>
    <m/>
    <m/>
    <x v="0"/>
    <m/>
  </r>
  <r>
    <x v="1"/>
    <x v="2"/>
    <x v="6"/>
    <x v="28"/>
    <x v="0"/>
    <x v="60"/>
    <x v="44"/>
    <m/>
    <m/>
    <x v="0"/>
    <m/>
  </r>
  <r>
    <x v="1"/>
    <x v="2"/>
    <x v="6"/>
    <x v="28"/>
    <x v="0"/>
    <x v="61"/>
    <x v="44"/>
    <m/>
    <m/>
    <x v="0"/>
    <m/>
  </r>
  <r>
    <x v="1"/>
    <x v="2"/>
    <x v="6"/>
    <x v="28"/>
    <x v="0"/>
    <x v="62"/>
    <x v="44"/>
    <m/>
    <m/>
    <x v="0"/>
    <m/>
  </r>
  <r>
    <x v="1"/>
    <x v="2"/>
    <x v="6"/>
    <x v="28"/>
    <x v="0"/>
    <x v="2"/>
    <x v="44"/>
    <m/>
    <m/>
    <x v="0"/>
    <m/>
  </r>
  <r>
    <x v="1"/>
    <x v="2"/>
    <x v="6"/>
    <x v="28"/>
    <x v="0"/>
    <x v="3"/>
    <x v="44"/>
    <m/>
    <m/>
    <x v="0"/>
    <m/>
  </r>
  <r>
    <x v="1"/>
    <x v="2"/>
    <x v="6"/>
    <x v="28"/>
    <x v="0"/>
    <x v="63"/>
    <x v="44"/>
    <m/>
    <m/>
    <x v="0"/>
    <m/>
  </r>
  <r>
    <x v="1"/>
    <x v="2"/>
    <x v="6"/>
    <x v="28"/>
    <x v="0"/>
    <x v="64"/>
    <x v="44"/>
    <m/>
    <m/>
    <x v="0"/>
    <m/>
  </r>
  <r>
    <x v="1"/>
    <x v="2"/>
    <x v="6"/>
    <x v="28"/>
    <x v="0"/>
    <x v="65"/>
    <x v="44"/>
    <m/>
    <m/>
    <x v="0"/>
    <m/>
  </r>
  <r>
    <x v="1"/>
    <x v="2"/>
    <x v="6"/>
    <x v="28"/>
    <x v="0"/>
    <x v="66"/>
    <x v="44"/>
    <m/>
    <m/>
    <x v="0"/>
    <m/>
  </r>
  <r>
    <x v="1"/>
    <x v="2"/>
    <x v="6"/>
    <x v="28"/>
    <x v="0"/>
    <x v="67"/>
    <x v="44"/>
    <m/>
    <m/>
    <x v="0"/>
    <m/>
  </r>
  <r>
    <x v="1"/>
    <x v="2"/>
    <x v="6"/>
    <x v="28"/>
    <x v="0"/>
    <x v="68"/>
    <x v="44"/>
    <m/>
    <m/>
    <x v="0"/>
    <m/>
  </r>
  <r>
    <x v="1"/>
    <x v="2"/>
    <x v="6"/>
    <x v="28"/>
    <x v="0"/>
    <x v="69"/>
    <x v="44"/>
    <m/>
    <m/>
    <x v="0"/>
    <m/>
  </r>
  <r>
    <x v="1"/>
    <x v="2"/>
    <x v="6"/>
    <x v="28"/>
    <x v="0"/>
    <x v="70"/>
    <x v="44"/>
    <m/>
    <m/>
    <x v="0"/>
    <m/>
  </r>
  <r>
    <x v="1"/>
    <x v="2"/>
    <x v="6"/>
    <x v="28"/>
    <x v="0"/>
    <x v="71"/>
    <x v="44"/>
    <m/>
    <m/>
    <x v="0"/>
    <m/>
  </r>
  <r>
    <x v="1"/>
    <x v="2"/>
    <x v="6"/>
    <x v="28"/>
    <x v="0"/>
    <x v="72"/>
    <x v="44"/>
    <m/>
    <m/>
    <x v="0"/>
    <m/>
  </r>
  <r>
    <x v="1"/>
    <x v="2"/>
    <x v="6"/>
    <x v="28"/>
    <x v="0"/>
    <x v="73"/>
    <x v="44"/>
    <m/>
    <m/>
    <x v="0"/>
    <m/>
  </r>
  <r>
    <x v="1"/>
    <x v="2"/>
    <x v="6"/>
    <x v="28"/>
    <x v="0"/>
    <x v="74"/>
    <x v="44"/>
    <m/>
    <m/>
    <x v="0"/>
    <m/>
  </r>
  <r>
    <x v="1"/>
    <x v="2"/>
    <x v="6"/>
    <x v="28"/>
    <x v="0"/>
    <x v="75"/>
    <x v="44"/>
    <m/>
    <m/>
    <x v="0"/>
    <m/>
  </r>
  <r>
    <x v="1"/>
    <x v="2"/>
    <x v="6"/>
    <x v="28"/>
    <x v="0"/>
    <x v="76"/>
    <x v="44"/>
    <m/>
    <m/>
    <x v="0"/>
    <m/>
  </r>
  <r>
    <x v="1"/>
    <x v="2"/>
    <x v="6"/>
    <x v="28"/>
    <x v="0"/>
    <x v="77"/>
    <x v="44"/>
    <m/>
    <m/>
    <x v="0"/>
    <m/>
  </r>
  <r>
    <x v="1"/>
    <x v="2"/>
    <x v="6"/>
    <x v="28"/>
    <x v="0"/>
    <x v="78"/>
    <x v="44"/>
    <m/>
    <m/>
    <x v="0"/>
    <m/>
  </r>
  <r>
    <x v="1"/>
    <x v="2"/>
    <x v="6"/>
    <x v="28"/>
    <x v="0"/>
    <x v="79"/>
    <x v="44"/>
    <m/>
    <m/>
    <x v="0"/>
    <m/>
  </r>
  <r>
    <x v="1"/>
    <x v="2"/>
    <x v="6"/>
    <x v="28"/>
    <x v="0"/>
    <x v="80"/>
    <x v="44"/>
    <m/>
    <m/>
    <x v="0"/>
    <m/>
  </r>
  <r>
    <x v="1"/>
    <x v="2"/>
    <x v="6"/>
    <x v="28"/>
    <x v="0"/>
    <x v="81"/>
    <x v="44"/>
    <m/>
    <m/>
    <x v="0"/>
    <m/>
  </r>
  <r>
    <x v="1"/>
    <x v="2"/>
    <x v="6"/>
    <x v="28"/>
    <x v="0"/>
    <x v="82"/>
    <x v="44"/>
    <m/>
    <m/>
    <x v="0"/>
    <m/>
  </r>
  <r>
    <x v="1"/>
    <x v="2"/>
    <x v="6"/>
    <x v="28"/>
    <x v="0"/>
    <x v="83"/>
    <x v="44"/>
    <m/>
    <m/>
    <x v="0"/>
    <m/>
  </r>
  <r>
    <x v="1"/>
    <x v="2"/>
    <x v="6"/>
    <x v="28"/>
    <x v="0"/>
    <x v="84"/>
    <x v="44"/>
    <m/>
    <m/>
    <x v="0"/>
    <m/>
  </r>
  <r>
    <x v="1"/>
    <x v="2"/>
    <x v="6"/>
    <x v="28"/>
    <x v="0"/>
    <x v="85"/>
    <x v="44"/>
    <m/>
    <m/>
    <x v="0"/>
    <m/>
  </r>
  <r>
    <x v="1"/>
    <x v="2"/>
    <x v="6"/>
    <x v="28"/>
    <x v="0"/>
    <x v="86"/>
    <x v="44"/>
    <m/>
    <m/>
    <x v="0"/>
    <m/>
  </r>
  <r>
    <x v="1"/>
    <x v="2"/>
    <x v="6"/>
    <x v="28"/>
    <x v="0"/>
    <x v="87"/>
    <x v="44"/>
    <m/>
    <m/>
    <x v="0"/>
    <m/>
  </r>
  <r>
    <x v="1"/>
    <x v="2"/>
    <x v="6"/>
    <x v="28"/>
    <x v="0"/>
    <x v="88"/>
    <x v="44"/>
    <m/>
    <m/>
    <x v="0"/>
    <m/>
  </r>
  <r>
    <x v="1"/>
    <x v="2"/>
    <x v="6"/>
    <x v="28"/>
    <x v="0"/>
    <x v="89"/>
    <x v="44"/>
    <m/>
    <m/>
    <x v="0"/>
    <m/>
  </r>
  <r>
    <x v="1"/>
    <x v="2"/>
    <x v="6"/>
    <x v="28"/>
    <x v="0"/>
    <x v="90"/>
    <x v="44"/>
    <m/>
    <m/>
    <x v="0"/>
    <m/>
  </r>
  <r>
    <x v="1"/>
    <x v="2"/>
    <x v="6"/>
    <x v="28"/>
    <x v="0"/>
    <x v="91"/>
    <x v="44"/>
    <m/>
    <m/>
    <x v="0"/>
    <m/>
  </r>
  <r>
    <x v="1"/>
    <x v="2"/>
    <x v="6"/>
    <x v="28"/>
    <x v="0"/>
    <x v="92"/>
    <x v="44"/>
    <m/>
    <m/>
    <x v="0"/>
    <m/>
  </r>
  <r>
    <x v="1"/>
    <x v="2"/>
    <x v="6"/>
    <x v="28"/>
    <x v="0"/>
    <x v="93"/>
    <x v="44"/>
    <m/>
    <m/>
    <x v="0"/>
    <m/>
  </r>
  <r>
    <x v="1"/>
    <x v="2"/>
    <x v="6"/>
    <x v="28"/>
    <x v="0"/>
    <x v="94"/>
    <x v="44"/>
    <m/>
    <m/>
    <x v="0"/>
    <m/>
  </r>
  <r>
    <x v="1"/>
    <x v="2"/>
    <x v="6"/>
    <x v="28"/>
    <x v="0"/>
    <x v="95"/>
    <x v="44"/>
    <m/>
    <m/>
    <x v="0"/>
    <m/>
  </r>
  <r>
    <x v="1"/>
    <x v="2"/>
    <x v="6"/>
    <x v="28"/>
    <x v="0"/>
    <x v="96"/>
    <x v="44"/>
    <m/>
    <m/>
    <x v="0"/>
    <m/>
  </r>
  <r>
    <x v="1"/>
    <x v="2"/>
    <x v="6"/>
    <x v="28"/>
    <x v="0"/>
    <x v="97"/>
    <x v="44"/>
    <m/>
    <m/>
    <x v="0"/>
    <m/>
  </r>
  <r>
    <x v="1"/>
    <x v="2"/>
    <x v="6"/>
    <x v="28"/>
    <x v="0"/>
    <x v="98"/>
    <x v="44"/>
    <m/>
    <m/>
    <x v="0"/>
    <m/>
  </r>
  <r>
    <x v="1"/>
    <x v="2"/>
    <x v="6"/>
    <x v="28"/>
    <x v="0"/>
    <x v="99"/>
    <x v="44"/>
    <m/>
    <m/>
    <x v="0"/>
    <m/>
  </r>
  <r>
    <x v="1"/>
    <x v="2"/>
    <x v="6"/>
    <x v="28"/>
    <x v="0"/>
    <x v="100"/>
    <x v="44"/>
    <m/>
    <m/>
    <x v="0"/>
    <m/>
  </r>
  <r>
    <x v="1"/>
    <x v="2"/>
    <x v="6"/>
    <x v="28"/>
    <x v="0"/>
    <x v="101"/>
    <x v="44"/>
    <m/>
    <m/>
    <x v="0"/>
    <m/>
  </r>
  <r>
    <x v="1"/>
    <x v="2"/>
    <x v="6"/>
    <x v="28"/>
    <x v="0"/>
    <x v="102"/>
    <x v="44"/>
    <m/>
    <m/>
    <x v="0"/>
    <m/>
  </r>
</pivotCacheRecords>
</file>

<file path=xl/pivotCache/pivotCacheRecords4.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multipleItemSelectionAllowed="1" showAll="0">
      <items count="7">
        <item m="1" x="5"/>
        <item h="1" x="0"/>
        <item h="1" x="1"/>
        <item h="1" x="2"/>
        <item x="3"/>
        <item x="4"/>
        <item t="default"/>
      </items>
    </pivotField>
    <pivotField numFmtId="173" subtotalTop="0" showAll="0"/>
    <pivotField numFmtId="173"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8">
      <pivotArea dataOnly="0" labelOnly="1" outline="0" fieldPosition="0">
        <references count="1">
          <reference field="4294967294" count="1">
            <x v="0"/>
          </reference>
        </references>
      </pivotArea>
    </format>
    <format dxfId="3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31">
      <pivotArea dataOnly="0" labelOnly="1" outline="0" axis="axisValues" fieldPosition="0"/>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9" firstHeaderRow="1" firstDataRow="1" firstDataCol="1" rowPageCount="3" colPageCount="1"/>
  <pivotFields count="11">
    <pivotField axis="axisRow" subtotalTop="0" showAll="0">
      <items count="3">
        <item x="0"/>
        <item x="1"/>
        <item t="default"/>
      </items>
    </pivotField>
    <pivotField axis="axisPage" subtotalTop="0" showAll="0">
      <items count="5">
        <item x="0"/>
        <item x="1"/>
        <item m="1" x="3"/>
        <item x="2"/>
        <item t="default"/>
      </items>
    </pivotField>
    <pivotField axis="axisPage" subtotalTop="0" showAll="0">
      <items count="9">
        <item m="1" x="7"/>
        <item x="0"/>
        <item x="1"/>
        <item x="4"/>
        <item x="2"/>
        <item x="5"/>
        <item x="3"/>
        <item x="6"/>
        <item t="default"/>
      </items>
    </pivotField>
    <pivotField subtotalTop="0" showAll="0">
      <items count="30">
        <item x="12"/>
        <item x="17"/>
        <item x="9"/>
        <item x="20"/>
        <item x="10"/>
        <item x="14"/>
        <item x="4"/>
        <item x="23"/>
        <item x="0"/>
        <item x="13"/>
        <item x="11"/>
        <item x="1"/>
        <item x="7"/>
        <item x="8"/>
        <item x="25"/>
        <item x="27"/>
        <item x="24"/>
        <item x="16"/>
        <item x="19"/>
        <item x="22"/>
        <item x="2"/>
        <item x="15"/>
        <item x="26"/>
        <item x="21"/>
        <item x="3"/>
        <item x="18"/>
        <item x="5"/>
        <item x="6"/>
        <item sd="0" x="28"/>
        <item t="default"/>
      </items>
    </pivotField>
    <pivotField subtotalTop="0"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ubtotalTop="0" multipleItemSelectionAllowed="1" showAll="0">
      <items count="139">
        <item h="1" x="84"/>
        <item m="1" x="103"/>
        <item h="1" x="85"/>
        <item m="1" x="113"/>
        <item h="1" x="86"/>
        <item m="1" x="132"/>
        <item h="1" x="87"/>
        <item m="1" x="126"/>
        <item h="1" x="88"/>
        <item h="1" x="29"/>
        <item h="1" x="31"/>
        <item h="1" x="34"/>
        <item h="1" x="35"/>
        <item h="1" x="36"/>
        <item h="1" x="37"/>
        <item h="1" x="20"/>
        <item h="1" x="21"/>
        <item h="1" x="23"/>
        <item h="1" x="22"/>
        <item h="1" x="27"/>
        <item h="1" x="28"/>
        <item h="1" x="26"/>
        <item h="1" x="38"/>
        <item h="1" x="39"/>
        <item h="1" x="40"/>
        <item h="1" x="41"/>
        <item h="1" x="42"/>
        <item h="1" x="43"/>
        <item h="1" x="44"/>
        <item h="1" x="25"/>
        <item h="1" x="24"/>
        <item h="1" x="16"/>
        <item h="1" x="17"/>
        <item h="1" x="18"/>
        <item h="1" x="19"/>
        <item h="1" x="30"/>
        <item h="1" x="32"/>
        <item h="1" x="12"/>
        <item h="1" x="13"/>
        <item h="1" x="93"/>
        <item h="1" x="89"/>
        <item h="1" x="96"/>
        <item h="1" x="94"/>
        <item h="1" x="90"/>
        <item h="1" x="97"/>
        <item h="1" x="95"/>
        <item h="1" x="91"/>
        <item h="1" x="98"/>
        <item h="1" x="92"/>
        <item h="1" x="99"/>
        <item h="1" x="51"/>
        <item h="1" x="14"/>
        <item h="1" x="45"/>
        <item h="1" x="46"/>
        <item h="1" x="47"/>
        <item h="1" x="48"/>
        <item h="1" x="49"/>
        <item h="1" x="50"/>
        <item h="1" x="15"/>
        <item m="1" x="130"/>
        <item m="1" x="137"/>
        <item m="1" x="135"/>
        <item m="1" x="106"/>
        <item m="1" x="133"/>
        <item m="1" x="123"/>
        <item m="1" x="117"/>
        <item m="1" x="115"/>
        <item m="1" x="131"/>
        <item m="1" x="107"/>
        <item m="1" x="127"/>
        <item m="1" x="118"/>
        <item m="1" x="125"/>
        <item m="1" x="124"/>
        <item m="1" x="134"/>
        <item h="1" x="11"/>
        <item h="1" x="9"/>
        <item h="1" x="52"/>
        <item h="1" x="53"/>
        <item h="1" x="54"/>
        <item h="1" x="55"/>
        <item h="1" x="4"/>
        <item m="1" x="128"/>
        <item m="1" x="119"/>
        <item m="1" x="120"/>
        <item m="1" x="112"/>
        <item m="1" x="105"/>
        <item h="1" x="0"/>
        <item h="1" x="1"/>
        <item h="1" x="56"/>
        <item h="1" x="78"/>
        <item m="1" x="129"/>
        <item m="1" x="108"/>
        <item h="1" x="74"/>
        <item h="1" x="76"/>
        <item h="1" x="75"/>
        <item h="1" x="77"/>
        <item m="1" x="109"/>
        <item m="1" x="110"/>
        <item m="1" x="111"/>
        <item m="1" x="122"/>
        <item m="1" x="136"/>
        <item m="1" x="116"/>
        <item m="1" x="114"/>
        <item m="1" x="121"/>
        <item h="1" x="79"/>
        <item h="1" x="81"/>
        <item h="1" x="80"/>
        <item h="1" x="82"/>
        <item h="1" x="83"/>
        <item h="1" x="6"/>
        <item h="1" x="7"/>
        <item h="1" x="8"/>
        <item h="1" x="10"/>
        <item h="1" x="5"/>
        <item m="1" x="104"/>
        <item h="1" x="57"/>
        <item h="1" x="33"/>
        <item h="1" x="70"/>
        <item h="1" x="71"/>
        <item h="1" x="72"/>
        <item h="1" x="73"/>
        <item h="1" x="69"/>
        <item h="1" x="59"/>
        <item h="1" x="60"/>
        <item h="1" x="61"/>
        <item h="1" x="62"/>
        <item h="1" x="58"/>
        <item h="1" x="65"/>
        <item h="1" x="66"/>
        <item h="1" x="67"/>
        <item h="1" x="68"/>
        <item h="1" x="64"/>
        <item h="1" x="2"/>
        <item h="1" x="3"/>
        <item h="1" x="63"/>
        <item h="1" x="102"/>
        <item x="100"/>
        <item x="101"/>
        <item t="default"/>
      </items>
    </pivotField>
    <pivotField axis="axisRow" dataField="1" subtotalTop="0" showAll="0">
      <items count="5647">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t="default"/>
      </items>
    </pivotField>
    <pivotField subtotalTop="0" showAll="0"/>
    <pivotField subtotalTop="0" showAll="0"/>
    <pivotField subtotalTop="0" showAll="0"/>
    <pivotField subtotalTop="0" showAll="0"/>
  </pivotFields>
  <rowFields count="2">
    <field x="0"/>
    <field x="6"/>
  </rowFields>
  <rowItems count="4">
    <i>
      <x v="1"/>
    </i>
    <i r="1">
      <x v="5645"/>
    </i>
    <i t="default">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21">
      <pivotArea dataOnly="0" labelOnly="1"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15">
      <pivotArea dataOnly="0" labelOnly="1" outline="0" fieldPosition="0">
        <references count="1">
          <reference field="4294967294" count="1">
            <x v="0"/>
          </reference>
        </references>
      </pivotArea>
    </format>
    <format dxfId="1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7">
      <pivotArea dataOnly="0" labelOnly="1" outline="0" fieldPosition="0">
        <references count="1">
          <reference field="4294967294" count="1">
            <x v="1"/>
          </reference>
        </references>
      </pivotArea>
    </format>
    <format dxfId="1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a Center" cache="Slicer_Data_Center" caption="Data Center" rowHeight="241300"/>
  <slicer name="Node IPAddress" cache="Slicer_Node_IPAddress" caption="Node IPAddress" rowHeight="241300"/>
  <slicer name="Data Center 1" cache="Slicer_Data_Center1" caption="Data Center" rowHeight="241300"/>
  <slicer name="Node IPAddress 1"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5.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H5"/>
  <sheetViews>
    <sheetView tabSelected="1" workbookViewId="0"/>
  </sheetViews>
  <sheetFormatPr defaultColWidth="9.109375" defaultRowHeight="14.4"/>
  <cols>
    <col min="1" max="16384" width="9.109375" style="132"/>
  </cols>
  <sheetData>
    <row r="5" spans="2:8" ht="18">
      <c r="B5" s="138" t="s">
        <v>215</v>
      </c>
      <c r="C5" s="138"/>
      <c r="D5" s="138"/>
      <c r="F5" s="138" t="s">
        <v>216</v>
      </c>
      <c r="G5" s="138"/>
      <c r="H5" s="138"/>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I12" sqref="I12"/>
    </sheetView>
  </sheetViews>
  <sheetFormatPr defaultRowHeight="14.4"/>
  <cols>
    <col min="1" max="1" width="17.5546875" customWidth="1"/>
    <col min="2" max="2" width="14.109375" customWidth="1"/>
    <col min="3" max="3" width="20" customWidth="1"/>
    <col min="4" max="4" width="18.6640625" customWidth="1"/>
    <col min="5" max="5" width="9.109375" style="73" customWidth="1"/>
    <col min="6" max="6" width="23.44140625" style="73" customWidth="1"/>
    <col min="7" max="7" width="9.109375" customWidth="1"/>
    <col min="8" max="8" width="13.33203125" customWidth="1"/>
    <col min="9" max="9" width="18.77734375" style="135" customWidth="1"/>
    <col min="10" max="10" width="12.44140625" customWidth="1"/>
    <col min="11" max="11" width="10.88671875" style="77" customWidth="1"/>
    <col min="12" max="12" width="9.109375" style="77" customWidth="1"/>
    <col min="13" max="13" width="10" style="77" customWidth="1"/>
    <col min="14" max="14" width="9.109375" style="77" customWidth="1"/>
    <col min="15" max="15" width="11.6640625" style="73" customWidth="1"/>
    <col min="16" max="16" width="9.109375" style="73" customWidth="1"/>
    <col min="17" max="17" width="10" style="73" customWidth="1"/>
    <col min="18" max="18" width="9.6640625" style="73" customWidth="1"/>
    <col min="19" max="20" width="9.109375" style="73" customWidth="1"/>
    <col min="21" max="21" width="18.109375" customWidth="1"/>
    <col min="22" max="22" width="9.33203125" customWidth="1"/>
    <col min="23" max="23" width="31.6640625" customWidth="1"/>
    <col min="24" max="24" width="18.33203125" customWidth="1"/>
    <col min="25" max="25" width="9.109375" style="77" customWidth="1"/>
    <col min="26" max="26" width="23" style="77" customWidth="1"/>
    <col min="27" max="27" width="16" customWidth="1"/>
    <col min="28" max="28" width="16.88671875" style="77" customWidth="1"/>
    <col min="29" max="29" width="17.44140625" style="77" customWidth="1"/>
    <col min="30" max="30" width="18.5546875" style="77" customWidth="1"/>
    <col min="31" max="31" width="11.5546875" style="77" customWidth="1"/>
    <col min="32" max="32" width="12.5546875" style="77" customWidth="1"/>
    <col min="33" max="33" width="13.109375" style="77" customWidth="1"/>
    <col min="34" max="34" width="9.109375" customWidth="1"/>
    <col min="35" max="35" width="12.5546875" customWidth="1"/>
    <col min="36" max="36" width="9.5546875" customWidth="1"/>
    <col min="37" max="38" width="9.109375" customWidth="1"/>
    <col min="39" max="39" width="10.44140625" customWidth="1"/>
    <col min="40" max="40" width="17.33203125" style="73" customWidth="1"/>
    <col min="41" max="41" width="15" style="73" customWidth="1"/>
    <col min="42" max="42" width="21.33203125" style="73" customWidth="1"/>
    <col min="43" max="43" width="21.109375" style="73" customWidth="1"/>
    <col min="44" max="44" width="16.44140625" style="73" customWidth="1"/>
    <col min="45" max="45" width="15.44140625" style="77" customWidth="1"/>
    <col min="46" max="46" width="18.5546875" style="77" customWidth="1"/>
    <col min="47" max="47" width="18.109375" style="77" customWidth="1"/>
  </cols>
  <sheetData>
    <row r="1" spans="1:47" s="70" customFormat="1">
      <c r="A1" s="74"/>
      <c r="B1" s="74"/>
      <c r="C1" s="74"/>
      <c r="D1" s="74"/>
      <c r="E1" s="74"/>
      <c r="F1" s="74"/>
      <c r="G1" s="74"/>
      <c r="H1" s="74"/>
      <c r="I1" s="113"/>
      <c r="J1" s="74"/>
      <c r="K1" s="146" t="s">
        <v>93</v>
      </c>
      <c r="L1" s="144" t="s">
        <v>93</v>
      </c>
      <c r="M1" s="144" t="s">
        <v>93</v>
      </c>
      <c r="N1" s="145" t="s">
        <v>93</v>
      </c>
      <c r="O1" s="142" t="s">
        <v>94</v>
      </c>
      <c r="P1" s="143" t="s">
        <v>94</v>
      </c>
      <c r="Q1" s="143" t="s">
        <v>94</v>
      </c>
      <c r="R1" s="143" t="s">
        <v>94</v>
      </c>
      <c r="S1" s="143" t="s">
        <v>94</v>
      </c>
      <c r="T1" s="147" t="s">
        <v>94</v>
      </c>
      <c r="U1" s="139" t="s">
        <v>95</v>
      </c>
      <c r="V1" s="140" t="s">
        <v>95</v>
      </c>
      <c r="W1" s="140" t="s">
        <v>95</v>
      </c>
      <c r="X1" s="140" t="s">
        <v>95</v>
      </c>
      <c r="Y1" s="148" t="s">
        <v>95</v>
      </c>
      <c r="Z1" s="149" t="s">
        <v>96</v>
      </c>
      <c r="AA1" s="140" t="s">
        <v>96</v>
      </c>
      <c r="AB1" s="144" t="s">
        <v>96</v>
      </c>
      <c r="AC1" s="148" t="s">
        <v>96</v>
      </c>
      <c r="AD1" s="149" t="s">
        <v>97</v>
      </c>
      <c r="AE1" s="144" t="s">
        <v>97</v>
      </c>
      <c r="AF1" s="144" t="s">
        <v>97</v>
      </c>
      <c r="AG1" s="145" t="s">
        <v>97</v>
      </c>
      <c r="AH1" s="139" t="s">
        <v>98</v>
      </c>
      <c r="AI1" s="140" t="s">
        <v>98</v>
      </c>
      <c r="AJ1" s="140" t="s">
        <v>98</v>
      </c>
      <c r="AK1" s="140" t="s">
        <v>98</v>
      </c>
      <c r="AL1" s="141" t="s">
        <v>98</v>
      </c>
      <c r="AM1" s="141" t="s">
        <v>98</v>
      </c>
      <c r="AN1" s="142" t="s">
        <v>99</v>
      </c>
      <c r="AO1" s="143" t="s">
        <v>99</v>
      </c>
      <c r="AP1" s="143" t="s">
        <v>99</v>
      </c>
      <c r="AQ1" s="143" t="s">
        <v>99</v>
      </c>
      <c r="AR1" s="143" t="s">
        <v>99</v>
      </c>
      <c r="AS1" s="144" t="s">
        <v>99</v>
      </c>
      <c r="AT1" s="144" t="s">
        <v>99</v>
      </c>
      <c r="AU1" s="145" t="s">
        <v>99</v>
      </c>
    </row>
    <row r="2" spans="1:47" s="70" customFormat="1">
      <c r="A2" s="74" t="s">
        <v>0</v>
      </c>
      <c r="B2" s="74" t="s">
        <v>1</v>
      </c>
      <c r="C2" s="74" t="s">
        <v>2</v>
      </c>
      <c r="D2" s="74" t="s">
        <v>100</v>
      </c>
      <c r="E2" s="74" t="s">
        <v>101</v>
      </c>
      <c r="F2" s="74" t="s">
        <v>102</v>
      </c>
      <c r="G2" s="74" t="s">
        <v>103</v>
      </c>
      <c r="H2" s="74" t="s">
        <v>104</v>
      </c>
      <c r="I2" s="137" t="s">
        <v>1364</v>
      </c>
      <c r="J2" s="74" t="s">
        <v>105</v>
      </c>
      <c r="K2" s="78" t="s">
        <v>106</v>
      </c>
      <c r="L2" s="79" t="s">
        <v>107</v>
      </c>
      <c r="M2" s="79" t="s">
        <v>108</v>
      </c>
      <c r="N2" s="80" t="s">
        <v>109</v>
      </c>
      <c r="O2" s="75" t="s">
        <v>110</v>
      </c>
      <c r="P2" s="74" t="s">
        <v>111</v>
      </c>
      <c r="Q2" s="74" t="s">
        <v>112</v>
      </c>
      <c r="R2" s="74" t="s">
        <v>113</v>
      </c>
      <c r="S2" s="74" t="s">
        <v>114</v>
      </c>
      <c r="T2" s="76" t="s">
        <v>115</v>
      </c>
      <c r="U2" s="71" t="s">
        <v>116</v>
      </c>
      <c r="V2" s="74" t="s">
        <v>117</v>
      </c>
      <c r="W2" s="74" t="s">
        <v>118</v>
      </c>
      <c r="X2" s="74" t="s">
        <v>119</v>
      </c>
      <c r="Y2" s="81" t="s">
        <v>120</v>
      </c>
      <c r="Z2" s="82" t="s">
        <v>121</v>
      </c>
      <c r="AA2" s="74" t="s">
        <v>122</v>
      </c>
      <c r="AB2" s="79" t="s">
        <v>123</v>
      </c>
      <c r="AC2" s="81" t="s">
        <v>124</v>
      </c>
      <c r="AD2" s="82" t="s">
        <v>125</v>
      </c>
      <c r="AE2" s="79" t="s">
        <v>126</v>
      </c>
      <c r="AF2" s="79" t="s">
        <v>127</v>
      </c>
      <c r="AG2" s="80" t="s">
        <v>128</v>
      </c>
      <c r="AH2" s="71" t="s">
        <v>129</v>
      </c>
      <c r="AI2" s="74" t="s">
        <v>47</v>
      </c>
      <c r="AJ2" s="74" t="s">
        <v>130</v>
      </c>
      <c r="AK2" s="74" t="s">
        <v>131</v>
      </c>
      <c r="AL2" s="72" t="s">
        <v>132</v>
      </c>
      <c r="AM2" s="72" t="s">
        <v>133</v>
      </c>
      <c r="AN2" s="75" t="s">
        <v>134</v>
      </c>
      <c r="AO2" s="74" t="s">
        <v>135</v>
      </c>
      <c r="AP2" s="74" t="s">
        <v>136</v>
      </c>
      <c r="AQ2" s="74" t="s">
        <v>137</v>
      </c>
      <c r="AR2" s="74" t="s">
        <v>138</v>
      </c>
      <c r="AS2" s="79" t="s">
        <v>139</v>
      </c>
      <c r="AT2" s="79" t="s">
        <v>140</v>
      </c>
      <c r="AU2" s="80" t="s">
        <v>141</v>
      </c>
    </row>
    <row r="3" spans="1:47">
      <c r="A3" t="s">
        <v>18</v>
      </c>
      <c r="B3" t="s">
        <v>19</v>
      </c>
      <c r="C3" t="s">
        <v>20</v>
      </c>
      <c r="D3" t="s">
        <v>142</v>
      </c>
      <c r="E3" s="73">
        <v>16</v>
      </c>
      <c r="F3" s="73">
        <v>80462</v>
      </c>
      <c r="G3" t="s">
        <v>143</v>
      </c>
      <c r="H3" t="s">
        <v>144</v>
      </c>
      <c r="I3" s="6" t="s">
        <v>1365</v>
      </c>
      <c r="J3" t="s">
        <v>21</v>
      </c>
      <c r="K3" s="77">
        <v>0.31</v>
      </c>
      <c r="L3" s="77">
        <v>99.37</v>
      </c>
      <c r="M3" s="77">
        <v>0.13</v>
      </c>
      <c r="N3" s="77">
        <v>0.44</v>
      </c>
      <c r="P3" s="73">
        <v>65810</v>
      </c>
      <c r="Q3" s="73">
        <v>68</v>
      </c>
      <c r="R3" s="73">
        <v>0</v>
      </c>
      <c r="S3" s="73">
        <v>1306</v>
      </c>
      <c r="T3" s="73">
        <v>13277</v>
      </c>
      <c r="U3" t="s">
        <v>145</v>
      </c>
      <c r="V3" t="s">
        <v>146</v>
      </c>
      <c r="W3" t="s">
        <v>147</v>
      </c>
      <c r="X3" t="s">
        <v>148</v>
      </c>
      <c r="Z3" s="77">
        <v>156.3125</v>
      </c>
      <c r="AA3">
        <v>2.4375</v>
      </c>
      <c r="AB3" s="77">
        <v>-9.540000000000001E-7</v>
      </c>
      <c r="AC3" s="77">
        <v>154.042678833</v>
      </c>
      <c r="AD3" s="77">
        <v>8192</v>
      </c>
      <c r="AE3" s="77">
        <v>8192</v>
      </c>
      <c r="AF3" s="77">
        <v>8192</v>
      </c>
      <c r="AG3" s="77">
        <v>5640.3656768800001</v>
      </c>
      <c r="AH3" t="s">
        <v>149</v>
      </c>
      <c r="AI3" t="s">
        <v>150</v>
      </c>
      <c r="AK3" t="s">
        <v>151</v>
      </c>
      <c r="AL3" t="s">
        <v>152</v>
      </c>
      <c r="AM3" t="b">
        <v>0</v>
      </c>
      <c r="AP3" s="73">
        <v>16000000</v>
      </c>
      <c r="AQ3" s="73">
        <v>16000000</v>
      </c>
      <c r="AS3" s="77">
        <v>1</v>
      </c>
      <c r="AT3" s="77">
        <v>0</v>
      </c>
      <c r="AU3" s="77">
        <v>500</v>
      </c>
    </row>
    <row r="4" spans="1:47">
      <c r="A4" t="s">
        <v>33</v>
      </c>
      <c r="B4" t="s">
        <v>19</v>
      </c>
      <c r="C4" t="s">
        <v>20</v>
      </c>
      <c r="D4" t="s">
        <v>142</v>
      </c>
      <c r="E4" s="73">
        <v>16</v>
      </c>
      <c r="F4" s="73">
        <v>80462</v>
      </c>
      <c r="G4" t="s">
        <v>143</v>
      </c>
      <c r="H4" t="s">
        <v>153</v>
      </c>
      <c r="I4" s="6" t="s">
        <v>1365</v>
      </c>
      <c r="J4" t="s">
        <v>34</v>
      </c>
      <c r="K4" s="77">
        <v>0.35</v>
      </c>
      <c r="L4" s="77">
        <v>99.69</v>
      </c>
      <c r="M4" s="77">
        <v>0.13</v>
      </c>
      <c r="N4" s="77">
        <v>0.19</v>
      </c>
      <c r="P4" s="73">
        <v>60953</v>
      </c>
      <c r="Q4" s="73">
        <v>65</v>
      </c>
      <c r="R4" s="73">
        <v>0</v>
      </c>
      <c r="S4" s="73">
        <v>6110</v>
      </c>
      <c r="T4" s="73">
        <v>13331</v>
      </c>
      <c r="U4" t="s">
        <v>145</v>
      </c>
      <c r="V4" t="s">
        <v>146</v>
      </c>
      <c r="W4" t="s">
        <v>147</v>
      </c>
      <c r="X4" t="s">
        <v>148</v>
      </c>
      <c r="Z4" s="77">
        <v>154.4375</v>
      </c>
      <c r="AA4">
        <v>2.4375</v>
      </c>
      <c r="AB4" s="77">
        <v>-9.540000000000001E-7</v>
      </c>
      <c r="AC4" s="77">
        <v>152.391113281</v>
      </c>
      <c r="AD4" s="77">
        <v>8192</v>
      </c>
      <c r="AE4" s="77">
        <v>8192</v>
      </c>
      <c r="AF4" s="77">
        <v>8192</v>
      </c>
      <c r="AG4" s="77">
        <v>4476.6072311400003</v>
      </c>
      <c r="AH4" t="s">
        <v>149</v>
      </c>
      <c r="AI4" t="s">
        <v>150</v>
      </c>
      <c r="AK4" t="s">
        <v>151</v>
      </c>
      <c r="AL4" t="s">
        <v>152</v>
      </c>
      <c r="AM4" t="b">
        <v>0</v>
      </c>
      <c r="AP4" s="73">
        <v>16000000</v>
      </c>
      <c r="AQ4" s="73">
        <v>16000000</v>
      </c>
      <c r="AS4" s="77">
        <v>1</v>
      </c>
      <c r="AT4" s="77">
        <v>0</v>
      </c>
      <c r="AU4" s="77">
        <v>500</v>
      </c>
    </row>
    <row r="5" spans="1:47">
      <c r="A5" t="s">
        <v>46</v>
      </c>
      <c r="B5" t="s">
        <v>47</v>
      </c>
      <c r="C5" t="s">
        <v>47</v>
      </c>
      <c r="D5" t="s">
        <v>142</v>
      </c>
      <c r="E5" s="73">
        <v>16</v>
      </c>
      <c r="F5" s="73">
        <v>68427</v>
      </c>
      <c r="G5" t="s">
        <v>143</v>
      </c>
      <c r="H5" t="s">
        <v>154</v>
      </c>
      <c r="I5" s="6" t="s">
        <v>1365</v>
      </c>
      <c r="J5" t="s">
        <v>48</v>
      </c>
      <c r="K5" s="77">
        <v>4.4000000000000004</v>
      </c>
      <c r="L5" s="77">
        <v>88.02</v>
      </c>
      <c r="M5" s="77">
        <v>1.59</v>
      </c>
      <c r="N5" s="77">
        <v>10.39</v>
      </c>
      <c r="P5" s="73">
        <v>54000</v>
      </c>
      <c r="Q5" s="73">
        <v>68</v>
      </c>
      <c r="R5" s="73">
        <v>0</v>
      </c>
      <c r="S5" s="73">
        <v>1929</v>
      </c>
      <c r="T5" s="73">
        <v>12429</v>
      </c>
      <c r="U5" t="s">
        <v>145</v>
      </c>
      <c r="V5" t="s">
        <v>146</v>
      </c>
      <c r="W5" t="s">
        <v>147</v>
      </c>
      <c r="X5" t="s">
        <v>148</v>
      </c>
      <c r="Z5" s="77">
        <v>114.75</v>
      </c>
      <c r="AA5">
        <v>2.4375</v>
      </c>
      <c r="AB5" s="77">
        <v>-9.540000000000001E-7</v>
      </c>
      <c r="AC5" s="77">
        <v>112.55599975600001</v>
      </c>
      <c r="AD5" s="77">
        <v>8192</v>
      </c>
      <c r="AE5" s="77">
        <v>8192</v>
      </c>
      <c r="AF5" s="77">
        <v>8192</v>
      </c>
      <c r="AG5" s="77">
        <v>5242.0207824709996</v>
      </c>
      <c r="AH5" t="s">
        <v>149</v>
      </c>
      <c r="AI5" t="s">
        <v>150</v>
      </c>
      <c r="AL5" t="s">
        <v>152</v>
      </c>
      <c r="AM5" t="b">
        <v>0</v>
      </c>
      <c r="AP5" s="73">
        <v>16000000</v>
      </c>
      <c r="AQ5" s="73">
        <v>16000000</v>
      </c>
      <c r="AS5" s="77">
        <v>1</v>
      </c>
      <c r="AT5" s="77">
        <v>0</v>
      </c>
      <c r="AU5" s="77">
        <v>500</v>
      </c>
    </row>
    <row r="6" spans="1:47">
      <c r="A6" t="s">
        <v>59</v>
      </c>
      <c r="B6" t="s">
        <v>19</v>
      </c>
      <c r="C6" t="s">
        <v>60</v>
      </c>
      <c r="D6" t="s">
        <v>142</v>
      </c>
      <c r="E6" s="73">
        <v>16</v>
      </c>
      <c r="F6" s="73">
        <v>68427</v>
      </c>
      <c r="G6" t="s">
        <v>143</v>
      </c>
      <c r="H6" t="s">
        <v>154</v>
      </c>
      <c r="I6" s="6" t="s">
        <v>1365</v>
      </c>
      <c r="J6" t="s">
        <v>48</v>
      </c>
      <c r="K6" s="77">
        <v>0.15</v>
      </c>
      <c r="L6" s="77">
        <v>96.68</v>
      </c>
      <c r="M6" s="77">
        <v>0.56000000000000005</v>
      </c>
      <c r="N6" s="77">
        <v>1.82</v>
      </c>
      <c r="P6" s="73">
        <v>45729</v>
      </c>
      <c r="Q6" s="73">
        <v>165</v>
      </c>
      <c r="R6" s="73">
        <v>0</v>
      </c>
      <c r="S6" s="73">
        <v>9674</v>
      </c>
      <c r="T6" s="73">
        <v>12858</v>
      </c>
      <c r="U6" t="s">
        <v>145</v>
      </c>
      <c r="V6" t="s">
        <v>146</v>
      </c>
      <c r="W6" t="s">
        <v>147</v>
      </c>
      <c r="X6" t="s">
        <v>148</v>
      </c>
      <c r="Z6" s="77">
        <v>192.78125</v>
      </c>
      <c r="AA6">
        <v>2.4375</v>
      </c>
      <c r="AB6" s="77">
        <v>-9.540000000000001E-7</v>
      </c>
      <c r="AC6" s="77">
        <v>190.365234375</v>
      </c>
      <c r="AD6" s="77">
        <v>8192</v>
      </c>
      <c r="AE6" s="77">
        <v>8192</v>
      </c>
      <c r="AF6" s="77">
        <v>8192</v>
      </c>
      <c r="AG6" s="77">
        <v>5454.6297683720004</v>
      </c>
      <c r="AH6" t="s">
        <v>149</v>
      </c>
      <c r="AI6" t="s">
        <v>150</v>
      </c>
      <c r="AK6" t="s">
        <v>151</v>
      </c>
      <c r="AL6" t="s">
        <v>152</v>
      </c>
      <c r="AM6" t="b">
        <v>0</v>
      </c>
      <c r="AP6" s="73">
        <v>16000000</v>
      </c>
      <c r="AQ6" s="73">
        <v>16000000</v>
      </c>
      <c r="AS6" s="77">
        <v>1</v>
      </c>
      <c r="AT6" s="77">
        <v>0</v>
      </c>
      <c r="AU6" s="77">
        <v>500</v>
      </c>
    </row>
    <row r="7" spans="1:47">
      <c r="A7" t="s">
        <v>71</v>
      </c>
      <c r="B7" t="s">
        <v>47</v>
      </c>
      <c r="C7" t="s">
        <v>47</v>
      </c>
      <c r="D7" t="s">
        <v>142</v>
      </c>
      <c r="E7" s="73">
        <v>16</v>
      </c>
      <c r="F7" s="73">
        <v>68427</v>
      </c>
      <c r="G7" t="s">
        <v>143</v>
      </c>
      <c r="H7" t="s">
        <v>154</v>
      </c>
      <c r="I7" s="6" t="s">
        <v>1365</v>
      </c>
      <c r="J7" t="s">
        <v>21</v>
      </c>
      <c r="K7" s="77">
        <v>5.42</v>
      </c>
      <c r="L7" s="77">
        <v>45.07</v>
      </c>
      <c r="M7" s="77">
        <v>2.5499999999999998</v>
      </c>
      <c r="N7" s="77">
        <v>40.04</v>
      </c>
      <c r="P7" s="73">
        <v>51384</v>
      </c>
      <c r="Q7" s="73">
        <v>64</v>
      </c>
      <c r="R7" s="73">
        <v>0</v>
      </c>
      <c r="S7" s="73">
        <v>4231</v>
      </c>
      <c r="T7" s="73">
        <v>12746</v>
      </c>
      <c r="U7" t="s">
        <v>145</v>
      </c>
      <c r="V7" t="s">
        <v>146</v>
      </c>
      <c r="W7" t="s">
        <v>147</v>
      </c>
      <c r="X7" t="s">
        <v>148</v>
      </c>
      <c r="Z7" s="77">
        <v>114.9140625</v>
      </c>
      <c r="AA7">
        <v>2.4375</v>
      </c>
      <c r="AB7" s="77">
        <v>-9.540000000000001E-7</v>
      </c>
      <c r="AC7" s="77">
        <v>113.242424011</v>
      </c>
      <c r="AD7" s="77">
        <v>8192</v>
      </c>
      <c r="AE7" s="77">
        <v>8192</v>
      </c>
      <c r="AF7" s="77">
        <v>8192</v>
      </c>
      <c r="AG7" s="77">
        <v>3992.0002746579999</v>
      </c>
      <c r="AH7" t="s">
        <v>149</v>
      </c>
      <c r="AI7" t="s">
        <v>150</v>
      </c>
      <c r="AL7" t="s">
        <v>152</v>
      </c>
      <c r="AM7" t="b">
        <v>0</v>
      </c>
      <c r="AP7" s="73">
        <v>16000000</v>
      </c>
      <c r="AQ7" s="73">
        <v>16000000</v>
      </c>
      <c r="AS7" s="77">
        <v>1</v>
      </c>
      <c r="AT7" s="77">
        <v>0</v>
      </c>
      <c r="AU7" s="77">
        <v>500</v>
      </c>
    </row>
    <row r="8" spans="1:47">
      <c r="A8" t="s">
        <v>82</v>
      </c>
      <c r="B8" t="s">
        <v>47</v>
      </c>
      <c r="C8" t="s">
        <v>47</v>
      </c>
      <c r="D8" t="s">
        <v>142</v>
      </c>
      <c r="E8" s="73">
        <v>16</v>
      </c>
      <c r="F8" s="73">
        <v>68427</v>
      </c>
      <c r="G8" t="s">
        <v>143</v>
      </c>
      <c r="H8" t="s">
        <v>154</v>
      </c>
      <c r="I8" s="6" t="s">
        <v>1365</v>
      </c>
      <c r="J8" t="s">
        <v>21</v>
      </c>
      <c r="K8" s="77">
        <v>8.41</v>
      </c>
      <c r="L8" s="77">
        <v>76</v>
      </c>
      <c r="M8" s="77">
        <v>2.0299999999999998</v>
      </c>
      <c r="N8" s="77">
        <v>9.65</v>
      </c>
      <c r="P8" s="73">
        <v>50485</v>
      </c>
      <c r="Q8" s="73">
        <v>69</v>
      </c>
      <c r="R8" s="73">
        <v>0</v>
      </c>
      <c r="S8" s="73">
        <v>4644</v>
      </c>
      <c r="T8" s="73">
        <v>13227</v>
      </c>
      <c r="U8" t="s">
        <v>145</v>
      </c>
      <c r="V8" t="s">
        <v>146</v>
      </c>
      <c r="W8" t="s">
        <v>147</v>
      </c>
      <c r="X8" t="s">
        <v>148</v>
      </c>
      <c r="Z8" s="77">
        <v>113.75</v>
      </c>
      <c r="AA8">
        <v>2.4375</v>
      </c>
      <c r="AB8" s="77">
        <v>-9.540000000000001E-7</v>
      </c>
      <c r="AC8" s="77">
        <v>112.1667099</v>
      </c>
      <c r="AD8" s="77">
        <v>8192</v>
      </c>
      <c r="AE8" s="77">
        <v>8192</v>
      </c>
      <c r="AF8" s="77">
        <v>8192</v>
      </c>
      <c r="AG8" s="77">
        <v>6042.0002593990002</v>
      </c>
      <c r="AH8" t="s">
        <v>149</v>
      </c>
      <c r="AI8" t="s">
        <v>150</v>
      </c>
      <c r="AL8" t="s">
        <v>152</v>
      </c>
      <c r="AM8" t="b">
        <v>0</v>
      </c>
      <c r="AP8" s="73">
        <v>16000000</v>
      </c>
      <c r="AQ8" s="73">
        <v>16000000</v>
      </c>
      <c r="AS8" s="77">
        <v>1</v>
      </c>
      <c r="AT8" s="77">
        <v>0</v>
      </c>
      <c r="AU8" s="77">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4" customWidth="1"/>
    <col min="8" max="8" width="19.88671875" style="86" customWidth="1"/>
    <col min="9" max="9" width="15.5546875" style="88" customWidth="1"/>
    <col min="10" max="10" width="15.5546875" style="122" customWidth="1"/>
    <col min="11" max="11" width="28.88671875" style="125" customWidth="1"/>
    <col min="12" max="12" width="27.88671875" style="125" customWidth="1"/>
    <col min="13" max="13" width="16.109375" style="88" customWidth="1"/>
    <col min="14" max="14" width="10.109375" customWidth="1"/>
    <col min="15" max="15" width="28" style="127" customWidth="1"/>
    <col min="16" max="16" width="29" style="127" customWidth="1"/>
    <col min="17" max="17" width="15" style="91" customWidth="1"/>
    <col min="18" max="18" width="25.33203125" style="91" customWidth="1"/>
    <col min="19" max="19" width="14.88671875" style="93" customWidth="1"/>
    <col min="20" max="20" width="27.109375" style="127" customWidth="1"/>
    <col min="21" max="21" width="27.44140625" style="127" customWidth="1"/>
    <col min="22" max="22" width="21.109375" style="91" customWidth="1"/>
    <col min="23" max="23" width="31.5546875" style="91" customWidth="1"/>
    <col min="24" max="24" width="18.88671875" style="93" customWidth="1"/>
    <col min="25" max="25" width="18.88671875" style="84" customWidth="1"/>
    <col min="26" max="26" width="22" style="93" customWidth="1"/>
    <col min="27" max="27" width="12" style="93" customWidth="1"/>
    <col min="28" max="28" width="16.88671875" style="84" customWidth="1"/>
    <col min="29" max="29" width="16.5546875" customWidth="1"/>
    <col min="30" max="30" width="21.44140625" customWidth="1"/>
    <col min="31" max="31" width="14.6640625" customWidth="1"/>
    <col min="32" max="32" width="13.6640625" customWidth="1"/>
    <col min="33" max="33" width="23.6640625" customWidth="1"/>
    <col min="34" max="34" width="124.6640625" customWidth="1"/>
    <col min="35" max="35" width="91.554687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1336</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conditionalFormatting sqref="D1:D1048576">
    <cfRule type="cellIs" dxfId="39"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topLeftCell="F1" workbookViewId="0">
      <pane ySplit="1" topLeftCell="A26" activePane="bottomLeft" state="frozen"/>
      <selection pane="bottomLeft" activeCell="O39" sqref="O39"/>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22" hidden="1" customWidth="1" outlineLevel="1"/>
    <col min="6" max="6" width="13.88671875" customWidth="1" collapsed="1"/>
    <col min="7" max="7" width="28.88671875" style="116" customWidth="1"/>
    <col min="8" max="8" width="29" style="116" customWidth="1"/>
    <col min="9" max="9" width="17.5546875" style="111" customWidth="1"/>
    <col min="10" max="10" width="28.88671875" style="116" hidden="1" customWidth="1" outlineLevel="1" collapsed="1"/>
    <col min="11" max="11" width="29" style="116" hidden="1" customWidth="1" outlineLevel="1" collapsed="1"/>
    <col min="12" max="12" width="19.88671875" style="111" hidden="1" customWidth="1" outlineLevel="1" collapsed="1"/>
    <col min="13" max="13" width="27" style="106" customWidth="1" collapsed="1"/>
    <col min="14" max="14" width="9.44140625" style="112" customWidth="1"/>
    <col min="15" max="15" width="15.44140625" style="114" customWidth="1"/>
    <col min="16" max="16" width="16.109375" style="109" customWidth="1"/>
    <col min="17" max="17" width="14.6640625" customWidth="1"/>
    <col min="18" max="19" width="19.6640625" style="116" customWidth="1"/>
    <col min="20" max="20" width="23.6640625" style="116" customWidth="1"/>
    <col min="21" max="21" width="22.88671875" style="116" customWidth="1"/>
    <col min="22" max="22" width="21.88671875" style="109" customWidth="1"/>
  </cols>
  <sheetData>
    <row r="1" spans="1:20" s="107" customFormat="1">
      <c r="A1" s="108" t="s">
        <v>0</v>
      </c>
      <c r="B1" s="108" t="s">
        <v>1</v>
      </c>
      <c r="C1" s="108" t="s">
        <v>2</v>
      </c>
      <c r="D1" s="108" t="s">
        <v>3</v>
      </c>
      <c r="E1" s="123" t="s">
        <v>1336</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1366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1366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1366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1366</v>
      </c>
      <c r="R35" s="116">
        <v>42789.1158610532</v>
      </c>
      <c r="S35" s="116">
        <v>42795.935322824102</v>
      </c>
    </row>
    <row r="36" spans="1:19" s="136" customFormat="1">
      <c r="A36" s="6" t="s">
        <v>1367</v>
      </c>
      <c r="B36" s="136" t="s">
        <v>47</v>
      </c>
      <c r="C36" s="136" t="s">
        <v>1334</v>
      </c>
      <c r="D36" s="136" t="s">
        <v>21</v>
      </c>
      <c r="E36" s="122">
        <v>0</v>
      </c>
      <c r="F36" s="136" t="b">
        <v>0</v>
      </c>
      <c r="G36" s="116">
        <v>41328.981249999997</v>
      </c>
      <c r="H36" s="116">
        <v>41333.935312499998</v>
      </c>
      <c r="I36" s="111">
        <v>4.9540697337962998</v>
      </c>
      <c r="J36" s="116" t="s">
        <v>87</v>
      </c>
      <c r="K36" s="116" t="s">
        <v>90</v>
      </c>
      <c r="L36" s="111">
        <v>4.9540697337962998</v>
      </c>
      <c r="M36" s="161" t="s">
        <v>1368</v>
      </c>
      <c r="N36" s="112">
        <v>0</v>
      </c>
      <c r="O36" s="114">
        <v>20.002346038999999</v>
      </c>
      <c r="P36" s="109"/>
      <c r="R36" s="116">
        <v>42790.9812530903</v>
      </c>
      <c r="S36" s="116">
        <v>42795.935322824102</v>
      </c>
    </row>
    <row r="37" spans="1:19" s="136" customFormat="1">
      <c r="A37" s="6" t="s">
        <v>1367</v>
      </c>
      <c r="B37" s="136" t="s">
        <v>47</v>
      </c>
      <c r="C37" s="136" t="s">
        <v>1334</v>
      </c>
      <c r="D37" s="136" t="s">
        <v>21</v>
      </c>
      <c r="E37" s="122">
        <v>0</v>
      </c>
      <c r="F37" s="136" t="b">
        <v>0</v>
      </c>
      <c r="G37" s="116">
        <v>41328.981249999997</v>
      </c>
      <c r="H37" s="116">
        <v>41333.935312499998</v>
      </c>
      <c r="I37" s="111">
        <v>4.9540697337962998</v>
      </c>
      <c r="J37" s="116"/>
      <c r="K37" s="116"/>
      <c r="L37" s="111"/>
      <c r="M37" s="106"/>
      <c r="N37" s="112">
        <v>0</v>
      </c>
      <c r="O37" s="114">
        <v>20.002346038999999</v>
      </c>
      <c r="P37" s="109"/>
      <c r="Q37" s="162" t="s">
        <v>1369</v>
      </c>
      <c r="R37" s="116">
        <v>42790.9812530903</v>
      </c>
      <c r="S37" s="116">
        <v>42795.935322824102</v>
      </c>
    </row>
  </sheetData>
  <conditionalFormatting sqref="A1:A35 Q1:Q35 Q38:Q1048576 A38:A1048576">
    <cfRule type="cellIs" dxfId="10" priority="7" operator="equal">
      <formula>"Duplicated"</formula>
    </cfRule>
    <cfRule type="cellIs" dxfId="9" priority="8" operator="equal">
      <formula>"Gap"</formula>
    </cfRule>
  </conditionalFormatting>
  <conditionalFormatting sqref="Q1:Q35 Q38:Q1048576">
    <cfRule type="cellIs" dxfId="8" priority="6" operator="equal">
      <formula>"ContinuousThresholdMet"</formula>
    </cfRule>
    <cfRule type="cellIs" dxfId="7" priority="5" operator="equal">
      <formula>"DurationThresholdMet"</formula>
    </cfRule>
  </conditionalFormatting>
  <conditionalFormatting sqref="A36:A37 Q36:Q37">
    <cfRule type="cellIs" dxfId="3" priority="3" operator="equal">
      <formula>"Duplicated"</formula>
    </cfRule>
    <cfRule type="cellIs" dxfId="2" priority="4" operator="equal">
      <formula>"Gap"</formula>
    </cfRule>
  </conditionalFormatting>
  <conditionalFormatting sqref="Q36:Q37">
    <cfRule type="cellIs" dxfId="0" priority="1" operator="equal">
      <formula>"DurationThresholdMet"</formula>
    </cfRule>
    <cfRule type="cellIs" dxfId="1" priority="2" operator="equal">
      <formula>"ContinuousThresholdMet"</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election activeCell="B4" sqref="B4"/>
    </sheetView>
  </sheetViews>
  <sheetFormatPr defaultRowHeight="14.4"/>
  <cols>
    <col min="1" max="1" width="15.77734375" customWidth="1"/>
    <col min="2" max="2" width="16.109375" customWidth="1"/>
    <col min="3" max="3" width="12.109375" customWidth="1"/>
    <col min="4" max="4" width="11.77734375" customWidth="1"/>
  </cols>
  <sheetData>
    <row r="1" spans="1:4">
      <c r="A1" s="130"/>
      <c r="B1" s="130"/>
      <c r="C1" s="130"/>
      <c r="D1" s="130"/>
    </row>
    <row r="2" spans="1:4">
      <c r="A2" s="118" t="s">
        <v>2</v>
      </c>
      <c r="B2" s="136" t="s">
        <v>504</v>
      </c>
      <c r="C2" s="130"/>
      <c r="D2" s="130"/>
    </row>
    <row r="3" spans="1:4">
      <c r="A3" s="118" t="s">
        <v>4</v>
      </c>
      <c r="B3" s="136" t="s">
        <v>504</v>
      </c>
      <c r="C3" s="130"/>
      <c r="D3" s="130"/>
    </row>
    <row r="4" spans="1:4">
      <c r="A4" s="118" t="s">
        <v>15</v>
      </c>
      <c r="B4" s="136" t="s">
        <v>505</v>
      </c>
      <c r="C4" s="130"/>
      <c r="D4" s="130"/>
    </row>
    <row r="5" spans="1:4">
      <c r="A5" s="130"/>
      <c r="B5" s="130"/>
      <c r="C5" s="130"/>
      <c r="D5" s="130"/>
    </row>
    <row r="6" spans="1:4">
      <c r="A6" s="118" t="s">
        <v>1351</v>
      </c>
      <c r="B6" s="136" t="s">
        <v>1352</v>
      </c>
      <c r="C6" s="136" t="s">
        <v>1353</v>
      </c>
      <c r="D6" s="136" t="s">
        <v>1354</v>
      </c>
    </row>
    <row r="7" spans="1:4">
      <c r="A7" s="1" t="s">
        <v>19</v>
      </c>
      <c r="B7" s="109"/>
      <c r="C7" s="109"/>
      <c r="D7" s="66"/>
    </row>
    <row r="8" spans="1:4">
      <c r="A8" s="131" t="s">
        <v>59</v>
      </c>
      <c r="B8" s="109">
        <v>7.2483449074074073</v>
      </c>
      <c r="C8" s="109">
        <v>7.2483449074074073</v>
      </c>
      <c r="D8" s="66">
        <v>1</v>
      </c>
    </row>
    <row r="9" spans="1:4">
      <c r="A9" s="1" t="s">
        <v>1355</v>
      </c>
      <c r="B9" s="109">
        <v>7.2483449074074073</v>
      </c>
      <c r="C9" s="109">
        <v>7.2483449074074073</v>
      </c>
      <c r="D9" s="66">
        <v>1</v>
      </c>
    </row>
    <row r="10" spans="1:4">
      <c r="A10" s="1" t="s">
        <v>47</v>
      </c>
      <c r="B10" s="109"/>
      <c r="C10" s="109"/>
      <c r="D10" s="66"/>
    </row>
    <row r="11" spans="1:4">
      <c r="A11" s="131" t="s">
        <v>46</v>
      </c>
      <c r="B11" s="109">
        <v>5.2931249999999999</v>
      </c>
      <c r="C11" s="109">
        <v>5.2931249999999999</v>
      </c>
      <c r="D11" s="66">
        <v>1</v>
      </c>
    </row>
    <row r="12" spans="1:4">
      <c r="A12" s="131" t="s">
        <v>71</v>
      </c>
      <c r="B12" s="109">
        <v>6.8866435185185182</v>
      </c>
      <c r="C12" s="109">
        <v>6.8866435185185182</v>
      </c>
      <c r="D12" s="66">
        <v>1</v>
      </c>
    </row>
    <row r="13" spans="1:4">
      <c r="A13" s="131" t="s">
        <v>82</v>
      </c>
      <c r="B13" s="109">
        <v>6.8194560185185189</v>
      </c>
      <c r="C13" s="109">
        <v>6.8194560185185189</v>
      </c>
      <c r="D13" s="66">
        <v>1</v>
      </c>
    </row>
    <row r="14" spans="1:4">
      <c r="A14" s="131" t="s">
        <v>1367</v>
      </c>
      <c r="B14" s="109">
        <v>4.9540740740740743</v>
      </c>
      <c r="C14" s="109">
        <v>4.9540740740740743</v>
      </c>
      <c r="D14" s="66">
        <v>1</v>
      </c>
    </row>
    <row r="15" spans="1:4">
      <c r="A15" s="1" t="s">
        <v>1356</v>
      </c>
      <c r="B15" s="109">
        <v>6.8866435185185182</v>
      </c>
      <c r="C15" s="109">
        <v>4.9540740740740743</v>
      </c>
      <c r="D15" s="66">
        <v>4</v>
      </c>
    </row>
    <row r="16" spans="1:4">
      <c r="A16" s="1" t="s">
        <v>520</v>
      </c>
      <c r="B16" s="109">
        <v>7.2483449074074073</v>
      </c>
      <c r="C16" s="109">
        <v>4.9540740740740743</v>
      </c>
      <c r="D16" s="66">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activeCell="G3" sqref="G3"/>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topLeftCell="A7" workbookViewId="0">
      <selection activeCell="E11" sqref="E11"/>
    </sheetView>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133" t="s">
        <v>504</v>
      </c>
      <c r="D4" s="14"/>
      <c r="E4" s="14"/>
      <c r="F4" s="14"/>
      <c r="G4" s="29"/>
      <c r="H4" s="11"/>
      <c r="L4" s="14"/>
      <c r="M4" s="14"/>
    </row>
    <row r="5" spans="1:13">
      <c r="A5" s="118" t="s">
        <v>224</v>
      </c>
      <c r="B5" s="133" t="s">
        <v>504</v>
      </c>
      <c r="D5" s="14"/>
      <c r="E5" s="14"/>
      <c r="F5" s="14"/>
      <c r="G5" s="29"/>
      <c r="H5" s="11"/>
      <c r="I5" s="118" t="s">
        <v>1</v>
      </c>
      <c r="J5" s="133" t="s">
        <v>504</v>
      </c>
      <c r="L5" s="14"/>
      <c r="M5" s="14"/>
    </row>
    <row r="6" spans="1:13">
      <c r="A6" s="118" t="s">
        <v>220</v>
      </c>
      <c r="B6" s="133" t="s">
        <v>238</v>
      </c>
      <c r="D6" s="14"/>
      <c r="E6" s="14"/>
      <c r="F6" s="14"/>
      <c r="G6" s="29"/>
      <c r="H6" s="11"/>
      <c r="I6" s="118" t="s">
        <v>220</v>
      </c>
      <c r="J6" s="133" t="s">
        <v>238</v>
      </c>
      <c r="L6" s="14"/>
      <c r="M6" s="14"/>
    </row>
    <row r="7" spans="1:13">
      <c r="D7" s="14"/>
      <c r="E7" s="14"/>
      <c r="F7" s="14"/>
      <c r="G7" s="29"/>
      <c r="H7" s="11"/>
      <c r="L7" s="14"/>
      <c r="M7" s="14"/>
    </row>
    <row r="8" spans="1:13" ht="57.6">
      <c r="A8" s="118" t="s">
        <v>711</v>
      </c>
      <c r="B8" s="12" t="s">
        <v>993</v>
      </c>
      <c r="C8" s="12" t="s">
        <v>994</v>
      </c>
      <c r="E8" s="15" t="s">
        <v>995</v>
      </c>
      <c r="F8" s="15" t="s">
        <v>996</v>
      </c>
      <c r="G8" s="29"/>
      <c r="H8" s="8" t="s">
        <v>511</v>
      </c>
      <c r="I8" s="118" t="s">
        <v>512</v>
      </c>
      <c r="J8" s="12" t="s">
        <v>993</v>
      </c>
      <c r="K8" s="12" t="s">
        <v>994</v>
      </c>
      <c r="L8" s="15" t="s">
        <v>995</v>
      </c>
      <c r="M8" s="15" t="s">
        <v>996</v>
      </c>
    </row>
    <row r="9" spans="1:13">
      <c r="A9" s="1" t="s">
        <v>344</v>
      </c>
      <c r="B9" s="3">
        <v>8.7362290000000009E-2</v>
      </c>
      <c r="C9" s="3">
        <v>1.4560381666666669E-2</v>
      </c>
      <c r="D9" s="4">
        <f>C9/IF(B9=0,1,B9)</f>
        <v>0.16666666666666669</v>
      </c>
      <c r="E9" s="3">
        <f>B9 / 1024</f>
        <v>8.5314736328125009E-5</v>
      </c>
      <c r="F9" s="3">
        <f>E9/1024</f>
        <v>8.3315172195434579E-8</v>
      </c>
      <c r="H9" s="9" t="e">
        <f>INDEX(Server!$B:$B,MATCH(I9,Server!$A:$A,0))</f>
        <v>#N/A</v>
      </c>
      <c r="I9" s="1" t="s">
        <v>1333</v>
      </c>
      <c r="J9" s="3"/>
      <c r="K9" s="3"/>
      <c r="L9" s="3">
        <f>J9 / 1024</f>
        <v>0</v>
      </c>
      <c r="M9" s="3">
        <f>L9/1024</f>
        <v>0</v>
      </c>
    </row>
    <row r="10" spans="1:13">
      <c r="A10" s="1" t="s">
        <v>371</v>
      </c>
      <c r="B10" s="3">
        <v>228.15960121200001</v>
      </c>
      <c r="C10" s="3">
        <v>25.351066801333335</v>
      </c>
      <c r="D10" s="37"/>
      <c r="H10" s="9"/>
      <c r="I10" s="1" t="s">
        <v>18</v>
      </c>
      <c r="J10" s="3">
        <v>81515.041767122966</v>
      </c>
      <c r="K10" s="3">
        <v>807.07962145666306</v>
      </c>
    </row>
    <row r="11" spans="1:13">
      <c r="A11" s="1" t="s">
        <v>327</v>
      </c>
      <c r="B11" s="3">
        <v>0</v>
      </c>
      <c r="C11" s="3">
        <v>0</v>
      </c>
      <c r="D11" s="37"/>
      <c r="H11" s="9"/>
      <c r="I11" s="1" t="s">
        <v>33</v>
      </c>
      <c r="J11" s="3">
        <v>86363.703470224995</v>
      </c>
      <c r="K11" s="3">
        <v>855.08617297252465</v>
      </c>
    </row>
    <row r="12" spans="1:13">
      <c r="A12" s="1" t="s">
        <v>379</v>
      </c>
      <c r="B12" s="3">
        <v>281042.42171859799</v>
      </c>
      <c r="C12" s="3">
        <v>23420.201809883165</v>
      </c>
      <c r="D12" s="37"/>
      <c r="H12" s="9"/>
      <c r="I12" s="1" t="s">
        <v>59</v>
      </c>
      <c r="J12" s="3">
        <v>82382.476837160008</v>
      </c>
      <c r="K12" s="3">
        <v>823.82476837160004</v>
      </c>
    </row>
    <row r="13" spans="1:13">
      <c r="A13" s="1" t="s">
        <v>331</v>
      </c>
      <c r="B13" s="3">
        <v>0</v>
      </c>
      <c r="C13" s="3">
        <v>0</v>
      </c>
      <c r="D13" s="37"/>
      <c r="H13" s="9"/>
      <c r="I13" s="1" t="s">
        <v>82</v>
      </c>
      <c r="J13" s="3">
        <v>264993.61406898603</v>
      </c>
      <c r="K13" s="3">
        <v>2324.5053865700529</v>
      </c>
    </row>
    <row r="14" spans="1:13">
      <c r="A14" s="1" t="s">
        <v>353</v>
      </c>
      <c r="B14" s="3">
        <v>28.490875243000005</v>
      </c>
      <c r="C14" s="3">
        <v>2.3742396035833337</v>
      </c>
      <c r="D14" s="37"/>
      <c r="H14" s="9"/>
      <c r="I14" s="1" t="s">
        <v>46</v>
      </c>
      <c r="J14" s="3">
        <v>223324.95770359001</v>
      </c>
      <c r="K14" s="3">
        <v>1958.9908570490352</v>
      </c>
    </row>
    <row r="15" spans="1:13">
      <c r="A15" s="1" t="s">
        <v>306</v>
      </c>
      <c r="B15" s="3">
        <v>9.5570564999999996E-2</v>
      </c>
      <c r="C15" s="3">
        <v>3.1856854999999996E-2</v>
      </c>
      <c r="D15" s="37"/>
      <c r="H15" s="9"/>
      <c r="I15" s="1" t="s">
        <v>71</v>
      </c>
      <c r="J15" s="3">
        <v>260247.11876773793</v>
      </c>
      <c r="K15" s="3">
        <v>2282.869462874894</v>
      </c>
    </row>
    <row r="16" spans="1:13">
      <c r="A16" s="1" t="s">
        <v>393</v>
      </c>
      <c r="B16" s="3">
        <v>2884.6447410590004</v>
      </c>
      <c r="C16" s="3">
        <v>240.38706175491669</v>
      </c>
      <c r="I16" s="1" t="s">
        <v>520</v>
      </c>
      <c r="J16" s="3">
        <v>998826.91261482192</v>
      </c>
      <c r="K16" s="3">
        <v>1550.9734667932019</v>
      </c>
    </row>
    <row r="17" spans="1:3">
      <c r="A17" s="1" t="s">
        <v>227</v>
      </c>
      <c r="B17" s="3">
        <v>22692.75628184999</v>
      </c>
      <c r="C17" s="3">
        <v>180.10124033214277</v>
      </c>
    </row>
    <row r="18" spans="1:3">
      <c r="A18" s="1" t="s">
        <v>346</v>
      </c>
      <c r="B18" s="3">
        <v>170.47580051400001</v>
      </c>
      <c r="C18" s="3">
        <v>9.4708778063333341</v>
      </c>
    </row>
    <row r="19" spans="1:3">
      <c r="A19" s="1" t="s">
        <v>333</v>
      </c>
      <c r="B19" s="3">
        <v>85015.525963786014</v>
      </c>
      <c r="C19" s="3">
        <v>1416.925432729767</v>
      </c>
    </row>
    <row r="20" spans="1:3">
      <c r="A20" s="1" t="s">
        <v>289</v>
      </c>
      <c r="B20" s="3">
        <v>948.57792282100013</v>
      </c>
      <c r="C20" s="3">
        <v>39.524080117541672</v>
      </c>
    </row>
    <row r="21" spans="1:3">
      <c r="A21" s="1" t="s">
        <v>312</v>
      </c>
      <c r="B21" s="3">
        <v>32637.752319334999</v>
      </c>
      <c r="C21" s="3">
        <v>1813.2084621852778</v>
      </c>
    </row>
    <row r="22" spans="1:3">
      <c r="A22" s="1" t="s">
        <v>316</v>
      </c>
      <c r="B22" s="3">
        <v>7.879631045</v>
      </c>
      <c r="C22" s="3">
        <v>0.13132718408333333</v>
      </c>
    </row>
    <row r="23" spans="1:3">
      <c r="A23" s="1" t="s">
        <v>411</v>
      </c>
      <c r="B23" s="3">
        <v>19.708271024999998</v>
      </c>
      <c r="C23" s="3">
        <v>1.6423559187499999</v>
      </c>
    </row>
    <row r="24" spans="1:3">
      <c r="A24" s="1" t="s">
        <v>418</v>
      </c>
      <c r="B24" s="3">
        <v>13852.887999535</v>
      </c>
      <c r="C24" s="3">
        <v>1539.209777726111</v>
      </c>
    </row>
    <row r="25" spans="1:3">
      <c r="A25" s="1" t="s">
        <v>398</v>
      </c>
      <c r="B25" s="3">
        <v>534415.64961910294</v>
      </c>
      <c r="C25" s="3">
        <v>19793.172208114924</v>
      </c>
    </row>
    <row r="26" spans="1:3">
      <c r="A26" s="1" t="s">
        <v>366</v>
      </c>
      <c r="B26" s="3">
        <v>440.35067271999992</v>
      </c>
      <c r="C26" s="3">
        <v>18.347944696666662</v>
      </c>
    </row>
    <row r="27" spans="1:3">
      <c r="A27" s="1" t="s">
        <v>377</v>
      </c>
      <c r="B27" s="3">
        <v>0</v>
      </c>
      <c r="C27" s="3">
        <v>0</v>
      </c>
    </row>
    <row r="28" spans="1:3">
      <c r="A28" s="1" t="s">
        <v>392</v>
      </c>
      <c r="B28" s="3">
        <v>0</v>
      </c>
      <c r="C28" s="3">
        <v>0</v>
      </c>
    </row>
    <row r="29" spans="1:3">
      <c r="A29" s="1" t="s">
        <v>294</v>
      </c>
      <c r="B29" s="3">
        <v>34.166957856000003</v>
      </c>
      <c r="C29" s="3">
        <v>5.6944929760000003</v>
      </c>
    </row>
    <row r="30" spans="1:3">
      <c r="A30" s="1" t="s">
        <v>356</v>
      </c>
      <c r="B30" s="3">
        <v>6808.7257785789998</v>
      </c>
      <c r="C30" s="3">
        <v>126.08751441812963</v>
      </c>
    </row>
    <row r="31" spans="1:3">
      <c r="A31" s="1" t="s">
        <v>416</v>
      </c>
      <c r="B31" s="3">
        <v>8.0665063860000004</v>
      </c>
      <c r="C31" s="3">
        <v>1.3444177310000001</v>
      </c>
    </row>
    <row r="32" spans="1:3">
      <c r="A32" s="1" t="s">
        <v>382</v>
      </c>
      <c r="B32" s="3">
        <v>5356.3960256589999</v>
      </c>
      <c r="C32" s="3">
        <v>148.78877849052776</v>
      </c>
    </row>
    <row r="33" spans="1:3">
      <c r="A33" s="1" t="s">
        <v>296</v>
      </c>
      <c r="B33" s="3">
        <v>12153.119720455999</v>
      </c>
      <c r="C33" s="3">
        <v>225.05777260103702</v>
      </c>
    </row>
    <row r="34" spans="1:3">
      <c r="A34" s="1" t="s">
        <v>372</v>
      </c>
      <c r="B34" s="3">
        <v>0</v>
      </c>
      <c r="C34" s="3">
        <v>0</v>
      </c>
    </row>
    <row r="35" spans="1:3">
      <c r="A35" s="1" t="s">
        <v>309</v>
      </c>
      <c r="B35" s="3">
        <v>80.973275185000006</v>
      </c>
      <c r="C35" s="3">
        <v>6.7477729320833335</v>
      </c>
    </row>
    <row r="36" spans="1:3">
      <c r="A36" s="1" t="s">
        <v>1333</v>
      </c>
      <c r="B36" s="3"/>
      <c r="C36" s="3"/>
    </row>
    <row r="37" spans="1:3">
      <c r="A37" s="1" t="s">
        <v>520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U42"/>
  <sheetViews>
    <sheetView workbookViewId="0">
      <pane ySplit="1" topLeftCell="A2" activePane="bottomLeft" state="frozen"/>
      <selection pane="bottomLeft" activeCell="A4" sqref="A4"/>
    </sheetView>
  </sheetViews>
  <sheetFormatPr defaultRowHeight="14.4"/>
  <cols>
    <col min="1" max="1" width="34.5546875" customWidth="1"/>
    <col min="2" max="2" width="24.44140625" customWidth="1"/>
    <col min="3" max="3" width="14.109375" customWidth="1"/>
    <col min="4" max="4" width="19.5546875" style="64" customWidth="1"/>
    <col min="5" max="5" width="9.33203125" style="64" customWidth="1"/>
    <col min="6" max="6" width="9.109375" style="64" customWidth="1"/>
    <col min="7" max="7" width="11.33203125" style="64" customWidth="1"/>
    <col min="8" max="8" width="20" style="64" customWidth="1"/>
    <col min="9" max="10" width="14.109375" style="64" customWidth="1"/>
    <col min="11" max="11" width="17.5546875" style="64" customWidth="1"/>
    <col min="12" max="12" width="10.6640625" style="64" customWidth="1"/>
    <col min="13" max="14" width="9.109375" style="66" customWidth="1"/>
    <col min="15" max="19" width="9.10937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conditionalFormatting sqref="N1:N1048576">
    <cfRule type="expression" dxfId="34" priority="5">
      <formula>M1 &gt; N1</formula>
    </cfRule>
  </conditionalFormatting>
  <conditionalFormatting sqref="A1:A1048576">
    <cfRule type="expression" priority="1" stopIfTrue="1">
      <formula>ISBLANK(N1)=TRUE</formula>
    </cfRule>
    <cfRule type="expression" dxfId="33" priority="2">
      <formula xml:space="preserve"> N1 = 0</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activeCell="K4" sqref="K4"/>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57" customWidth="1"/>
    <col min="13" max="13" width="9.109375" customWidth="1"/>
    <col min="14" max="14" width="13.33203125" style="59" customWidth="1"/>
    <col min="15" max="15" width="11.5546875" style="59" customWidth="1"/>
    <col min="16" max="17" width="9.109375" style="59" customWidth="1"/>
    <col min="18" max="18" width="9.5546875" style="59" customWidth="1"/>
    <col min="19" max="21" width="9.109375" style="59"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50" t="s">
        <v>733</v>
      </c>
      <c r="J1" s="151" t="s">
        <v>733</v>
      </c>
      <c r="K1" s="141" t="s">
        <v>733</v>
      </c>
      <c r="L1" s="58"/>
      <c r="M1" s="61"/>
      <c r="N1" s="152" t="s">
        <v>734</v>
      </c>
      <c r="O1" s="153" t="s">
        <v>734</v>
      </c>
      <c r="P1" s="153" t="s">
        <v>734</v>
      </c>
      <c r="Q1" s="153" t="s">
        <v>734</v>
      </c>
      <c r="R1" s="153" t="s">
        <v>734</v>
      </c>
      <c r="S1" s="153" t="s">
        <v>734</v>
      </c>
      <c r="T1" s="153" t="s">
        <v>734</v>
      </c>
      <c r="U1" s="154"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mergeCells count="2">
    <mergeCell ref="I1:K1"/>
    <mergeCell ref="N1:U1"/>
  </mergeCells>
  <conditionalFormatting sqref="A1:A1048576">
    <cfRule type="cellIs" dxfId="32"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H11" sqref="H11"/>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55" t="s">
        <v>706</v>
      </c>
      <c r="C1" s="156"/>
      <c r="D1" s="156"/>
      <c r="E1" s="156"/>
      <c r="F1" s="156"/>
      <c r="G1" s="156"/>
      <c r="H1" s="156"/>
      <c r="I1" s="156"/>
      <c r="J1" s="156"/>
      <c r="K1" s="156"/>
      <c r="M1" s="22"/>
      <c r="N1" s="155"/>
      <c r="O1" s="156"/>
      <c r="P1" s="156"/>
      <c r="Q1" s="156"/>
    </row>
    <row r="2" spans="1:17">
      <c r="A2" s="11"/>
      <c r="D2" s="20"/>
      <c r="E2" s="38"/>
      <c r="F2" s="42"/>
      <c r="G2" s="20"/>
      <c r="J2" s="20"/>
      <c r="K2" s="22"/>
      <c r="L2" s="22"/>
      <c r="M2" s="22"/>
      <c r="N2" s="32"/>
      <c r="O2" s="30"/>
      <c r="P2" s="27"/>
    </row>
    <row r="3" spans="1:17">
      <c r="A3" s="10"/>
      <c r="B3" s="118" t="s">
        <v>1</v>
      </c>
      <c r="C3" s="133" t="s">
        <v>504</v>
      </c>
      <c r="H3" s="118" t="s">
        <v>1</v>
      </c>
      <c r="I3" s="133" t="s">
        <v>504</v>
      </c>
      <c r="N3" s="32"/>
      <c r="O3" s="30"/>
      <c r="P3" s="28"/>
    </row>
    <row r="4" spans="1:17">
      <c r="A4" s="10"/>
      <c r="B4" s="118" t="s">
        <v>224</v>
      </c>
      <c r="C4" s="133" t="s">
        <v>504</v>
      </c>
      <c r="H4" s="118" t="s">
        <v>224</v>
      </c>
      <c r="I4" s="133" t="s">
        <v>504</v>
      </c>
      <c r="N4" s="32"/>
      <c r="O4" s="30"/>
      <c r="P4" s="28"/>
    </row>
    <row r="5" spans="1:17">
      <c r="A5" s="10"/>
      <c r="B5" s="118" t="s">
        <v>220</v>
      </c>
      <c r="C5" s="133" t="s">
        <v>249</v>
      </c>
      <c r="H5" s="118" t="s">
        <v>220</v>
      </c>
      <c r="I5" s="133" t="s">
        <v>248</v>
      </c>
      <c r="N5" s="32"/>
      <c r="O5" s="30"/>
      <c r="P5" s="28"/>
    </row>
    <row r="6" spans="1:17">
      <c r="A6" s="10"/>
      <c r="N6" s="28"/>
      <c r="O6" s="28"/>
      <c r="P6" s="28"/>
    </row>
    <row r="7" spans="1:17">
      <c r="A7" s="8" t="s">
        <v>738</v>
      </c>
      <c r="B7" s="118" t="s">
        <v>711</v>
      </c>
      <c r="C7" s="133" t="s">
        <v>1277</v>
      </c>
      <c r="D7" s="133" t="s">
        <v>1287</v>
      </c>
      <c r="E7" s="133" t="s">
        <v>106</v>
      </c>
      <c r="F7" s="133" t="s">
        <v>712</v>
      </c>
      <c r="H7" s="118" t="s">
        <v>711</v>
      </c>
      <c r="I7" s="133" t="s">
        <v>1288</v>
      </c>
      <c r="J7" s="133" t="s">
        <v>1289</v>
      </c>
      <c r="K7" s="133"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133">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133">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133">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133">
        <v>2781</v>
      </c>
    </row>
    <row r="12" spans="1:17">
      <c r="A12" s="7" t="e">
        <f>INDEX(CQLDDL!$G:$G,MATCH(SUBSTITUTE(B12," (index)", ""),CQLDDL!$C:$C,0))</f>
        <v>#N/A</v>
      </c>
      <c r="B12" s="1" t="s">
        <v>331</v>
      </c>
      <c r="C12" s="5"/>
      <c r="D12" s="5"/>
      <c r="E12" s="5"/>
      <c r="F12" s="5"/>
      <c r="H12" s="1" t="s">
        <v>331</v>
      </c>
      <c r="I12" s="66">
        <v>0</v>
      </c>
      <c r="J12" s="66">
        <v>0</v>
      </c>
      <c r="K12" s="133">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133">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133">
        <v>4290276</v>
      </c>
    </row>
    <row r="15" spans="1:17">
      <c r="A15" s="7" t="e">
        <f>INDEX(CQLDDL!$G:$G,MATCH(SUBSTITUTE(B15," (index)", ""),CQLDDL!$C:$C,0))</f>
        <v>#N/A</v>
      </c>
      <c r="B15" s="1" t="s">
        <v>393</v>
      </c>
      <c r="C15" s="5"/>
      <c r="D15" s="5"/>
      <c r="E15" s="5"/>
      <c r="F15" s="5"/>
      <c r="H15" s="1" t="s">
        <v>393</v>
      </c>
      <c r="I15" s="66">
        <v>0</v>
      </c>
      <c r="J15" s="66">
        <v>0</v>
      </c>
      <c r="K15" s="133">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133">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133">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133">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133">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133">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133">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133">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133">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133">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133">
        <v>784</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133">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133">
        <v>1400779</v>
      </c>
    </row>
    <row r="30" spans="1:11">
      <c r="A30" s="7" t="e">
        <f>INDEX(CQLDDL!$G:$G,MATCH(SUBSTITUTE(B30," (index)", ""),CQLDDL!$C:$C,0))</f>
        <v>#N/A</v>
      </c>
      <c r="B30" s="1" t="s">
        <v>416</v>
      </c>
      <c r="C30" s="5"/>
      <c r="D30" s="5"/>
      <c r="E30" s="5"/>
      <c r="F30" s="5"/>
      <c r="H30" s="1" t="s">
        <v>416</v>
      </c>
      <c r="I30" s="66">
        <v>0</v>
      </c>
      <c r="J30" s="66">
        <v>0</v>
      </c>
      <c r="K30" s="133">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133">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133">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133">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133">
        <v>45</v>
      </c>
    </row>
    <row r="35" spans="1:11">
      <c r="A35" s="7" t="e">
        <f>INDEX(CQLDDL!$G:$G,MATCH(SUBSTITUTE(B35," (index)", ""),CQLDDL!$C:$C,0))</f>
        <v>#N/A</v>
      </c>
      <c r="B35" s="1" t="s">
        <v>1333</v>
      </c>
      <c r="C35" s="5"/>
      <c r="D35" s="5"/>
      <c r="E35" s="5"/>
      <c r="F35" s="5"/>
      <c r="H35" s="1" t="s">
        <v>1333</v>
      </c>
      <c r="I35" s="66"/>
      <c r="J35" s="66"/>
      <c r="K35" s="133"/>
    </row>
    <row r="36" spans="1:11">
      <c r="B36" s="1" t="s">
        <v>520</v>
      </c>
      <c r="C36" s="5">
        <v>20.036000000000001</v>
      </c>
      <c r="D36" s="5">
        <v>1.6E-2</v>
      </c>
      <c r="E36" s="5">
        <v>1.4066080402010048</v>
      </c>
      <c r="F36" s="5">
        <v>2.9829660211865354</v>
      </c>
      <c r="H36" s="1" t="s">
        <v>520</v>
      </c>
      <c r="I36" s="66">
        <v>3340358720</v>
      </c>
      <c r="J36" s="66">
        <v>5186892.4223602489</v>
      </c>
      <c r="K36" s="133">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3" sqref="A3"/>
    </sheetView>
  </sheetViews>
  <sheetFormatPr defaultColWidth="9.109375" defaultRowHeight="14.4"/>
  <cols>
    <col min="1" max="1" width="12.109375" style="29" customWidth="1"/>
    <col min="2" max="2" width="9.109375" style="21"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1"/>
      <c r="C1" s="155" t="s">
        <v>706</v>
      </c>
      <c r="D1" s="156"/>
      <c r="E1" s="156"/>
      <c r="F1" s="156"/>
      <c r="G1" s="156"/>
      <c r="H1" s="156"/>
      <c r="I1" s="156"/>
      <c r="J1" s="156"/>
      <c r="K1" s="22"/>
      <c r="L1" s="155" t="s">
        <v>1276</v>
      </c>
      <c r="M1" s="156"/>
      <c r="N1" s="156"/>
      <c r="O1" s="156"/>
      <c r="P1" s="156"/>
      <c r="Q1" s="156"/>
      <c r="R1" s="156"/>
      <c r="S1" s="156"/>
      <c r="T1" s="155"/>
      <c r="U1" s="156"/>
      <c r="V1" s="156"/>
      <c r="W1" s="156"/>
    </row>
    <row r="2" spans="1:23">
      <c r="A2" s="11"/>
      <c r="B2" s="11"/>
      <c r="C2"/>
      <c r="D2"/>
      <c r="E2" s="11"/>
      <c r="F2" s="11"/>
      <c r="G2" s="11"/>
      <c r="H2" s="11"/>
      <c r="I2" s="157"/>
      <c r="J2" s="157"/>
      <c r="L2" s="155"/>
      <c r="M2" s="156"/>
      <c r="N2" s="156"/>
      <c r="O2" s="156"/>
      <c r="P2" s="156"/>
      <c r="Q2" s="156"/>
      <c r="R2" s="156"/>
      <c r="S2" s="156"/>
      <c r="T2" s="155"/>
      <c r="U2" s="156"/>
      <c r="V2" s="156"/>
      <c r="W2" s="156"/>
    </row>
    <row r="3" spans="1:23">
      <c r="A3" s="11"/>
      <c r="B3" s="11"/>
      <c r="C3"/>
      <c r="D3"/>
      <c r="E3" s="11"/>
      <c r="F3" s="11"/>
      <c r="G3" s="11"/>
      <c r="H3" s="11"/>
      <c r="I3" s="157"/>
      <c r="J3" s="157"/>
      <c r="L3" s="155"/>
      <c r="M3" s="156"/>
      <c r="N3" s="156"/>
      <c r="O3" s="156"/>
      <c r="P3" s="156"/>
      <c r="Q3" s="156"/>
      <c r="R3" s="156"/>
      <c r="S3" s="156"/>
      <c r="T3" s="155"/>
      <c r="U3" s="156"/>
      <c r="V3" s="156"/>
      <c r="W3" s="156"/>
    </row>
    <row r="4" spans="1:23">
      <c r="A4" s="11"/>
      <c r="B4" s="11"/>
      <c r="C4" s="118" t="s">
        <v>1</v>
      </c>
      <c r="D4" s="133" t="s">
        <v>504</v>
      </c>
      <c r="I4" s="118" t="s">
        <v>1</v>
      </c>
      <c r="J4" s="133" t="s">
        <v>504</v>
      </c>
      <c r="L4" s="11"/>
      <c r="M4" s="11"/>
      <c r="R4" s="11"/>
      <c r="S4" s="11"/>
    </row>
    <row r="5" spans="1:23">
      <c r="A5" s="11"/>
      <c r="B5" s="11"/>
      <c r="C5" s="118" t="s">
        <v>224</v>
      </c>
      <c r="D5" s="133" t="s">
        <v>504</v>
      </c>
      <c r="I5" s="118" t="s">
        <v>224</v>
      </c>
      <c r="J5" s="133" t="s">
        <v>504</v>
      </c>
      <c r="L5" s="118" t="s">
        <v>1</v>
      </c>
      <c r="M5" s="120" t="s">
        <v>505</v>
      </c>
      <c r="R5" s="118" t="s">
        <v>1</v>
      </c>
      <c r="S5" s="120" t="s">
        <v>505</v>
      </c>
    </row>
    <row r="6" spans="1:23">
      <c r="A6" s="11"/>
      <c r="B6" s="11"/>
      <c r="C6" s="118" t="s">
        <v>220</v>
      </c>
      <c r="D6" s="133" t="s">
        <v>249</v>
      </c>
      <c r="I6" s="118" t="s">
        <v>220</v>
      </c>
      <c r="J6" s="133" t="s">
        <v>248</v>
      </c>
      <c r="L6" s="118" t="s">
        <v>220</v>
      </c>
      <c r="M6" s="120" t="s">
        <v>505</v>
      </c>
      <c r="R6" s="118" t="s">
        <v>220</v>
      </c>
      <c r="S6" s="120" t="s">
        <v>505</v>
      </c>
    </row>
    <row r="7" spans="1:23">
      <c r="A7" s="11"/>
      <c r="B7" s="11"/>
    </row>
    <row r="8" spans="1:23">
      <c r="A8" s="8" t="s">
        <v>511</v>
      </c>
      <c r="B8" s="8" t="s">
        <v>164</v>
      </c>
      <c r="C8" s="118" t="s">
        <v>512</v>
      </c>
      <c r="D8" s="133" t="s">
        <v>1277</v>
      </c>
      <c r="E8" s="133" t="s">
        <v>1278</v>
      </c>
      <c r="F8" s="133" t="s">
        <v>106</v>
      </c>
      <c r="G8" s="133"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workbookViewId="0">
      <selection activeCell="I8" sqref="I8"/>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55" t="s">
        <v>1300</v>
      </c>
      <c r="C1" s="156"/>
      <c r="D1" s="156"/>
      <c r="E1" s="156"/>
      <c r="F1" s="156"/>
      <c r="G1" s="156"/>
      <c r="H1" s="156"/>
      <c r="I1" s="156"/>
      <c r="J1" s="156"/>
      <c r="K1" s="156"/>
      <c r="L1" s="156"/>
      <c r="M1" s="156"/>
      <c r="N1" s="156"/>
      <c r="O1" s="156"/>
      <c r="P1" s="156"/>
      <c r="Q1" s="156"/>
      <c r="R1" s="156"/>
      <c r="S1" s="34"/>
      <c r="T1" s="34"/>
      <c r="U1" s="35"/>
    </row>
    <row r="2" spans="1:21">
      <c r="A2" s="11"/>
      <c r="D2" s="33"/>
      <c r="E2" s="32"/>
      <c r="I2" s="33"/>
      <c r="J2" s="35"/>
      <c r="K2" s="35"/>
      <c r="L2"/>
      <c r="M2"/>
      <c r="N2" s="28"/>
      <c r="O2" s="21"/>
      <c r="P2" s="32"/>
      <c r="S2" s="33"/>
    </row>
    <row r="3" spans="1:21">
      <c r="A3" s="10"/>
      <c r="B3" s="118" t="s">
        <v>1</v>
      </c>
      <c r="C3" s="133" t="s">
        <v>504</v>
      </c>
      <c r="D3" s="32"/>
      <c r="E3" s="32"/>
      <c r="G3" s="118" t="s">
        <v>1</v>
      </c>
      <c r="H3" s="133" t="s">
        <v>504</v>
      </c>
      <c r="I3" s="32"/>
      <c r="L3"/>
      <c r="M3"/>
      <c r="N3" s="27"/>
      <c r="O3" s="28"/>
      <c r="P3" s="32"/>
      <c r="Q3" s="118" t="s">
        <v>1</v>
      </c>
      <c r="R3" s="133" t="s">
        <v>504</v>
      </c>
      <c r="S3" s="32"/>
    </row>
    <row r="4" spans="1:21">
      <c r="A4" s="10"/>
      <c r="B4" s="118" t="s">
        <v>224</v>
      </c>
      <c r="C4" s="133" t="s">
        <v>504</v>
      </c>
      <c r="D4" s="32"/>
      <c r="E4" s="32"/>
      <c r="G4" s="118" t="s">
        <v>224</v>
      </c>
      <c r="H4" s="133" t="s">
        <v>504</v>
      </c>
      <c r="I4" s="32"/>
      <c r="L4" s="118" t="s">
        <v>1</v>
      </c>
      <c r="M4" s="133" t="s">
        <v>504</v>
      </c>
      <c r="N4" s="28"/>
      <c r="O4" s="28"/>
      <c r="P4" s="32"/>
      <c r="Q4" s="118" t="s">
        <v>224</v>
      </c>
      <c r="R4" s="133" t="s">
        <v>504</v>
      </c>
      <c r="S4" s="32"/>
    </row>
    <row r="5" spans="1:21">
      <c r="A5" s="10"/>
      <c r="B5" s="118" t="s">
        <v>220</v>
      </c>
      <c r="C5" s="133" t="s">
        <v>235</v>
      </c>
      <c r="D5" s="32"/>
      <c r="E5" s="32"/>
      <c r="G5" s="118" t="s">
        <v>220</v>
      </c>
      <c r="H5" s="133" t="s">
        <v>375</v>
      </c>
      <c r="I5" s="32"/>
      <c r="L5" s="118" t="s">
        <v>224</v>
      </c>
      <c r="M5" s="133" t="s">
        <v>504</v>
      </c>
      <c r="N5" s="28"/>
      <c r="O5" s="28"/>
      <c r="P5" s="32"/>
      <c r="Q5" s="118" t="s">
        <v>220</v>
      </c>
      <c r="R5" s="133" t="s">
        <v>375</v>
      </c>
      <c r="S5" s="32"/>
    </row>
    <row r="6" spans="1:21">
      <c r="A6" s="10"/>
      <c r="B6" s="32"/>
      <c r="C6" s="32"/>
      <c r="D6" s="32"/>
      <c r="E6" s="32"/>
      <c r="G6" s="32"/>
      <c r="H6" s="32"/>
      <c r="I6" s="32"/>
      <c r="L6" s="118" t="s">
        <v>220</v>
      </c>
      <c r="M6" s="133" t="s">
        <v>235</v>
      </c>
      <c r="N6" s="28"/>
      <c r="O6" s="28"/>
      <c r="P6" s="32"/>
      <c r="Q6" s="32"/>
      <c r="R6" s="32"/>
      <c r="S6" s="32"/>
    </row>
    <row r="7" spans="1:21">
      <c r="A7" s="8" t="s">
        <v>738</v>
      </c>
      <c r="B7" s="118" t="s">
        <v>711</v>
      </c>
      <c r="C7" s="133" t="s">
        <v>1301</v>
      </c>
      <c r="D7" s="133" t="s">
        <v>1302</v>
      </c>
      <c r="E7" s="133" t="s">
        <v>1303</v>
      </c>
      <c r="G7" s="118" t="s">
        <v>711</v>
      </c>
      <c r="H7" s="133" t="s">
        <v>1304</v>
      </c>
      <c r="I7" s="133"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133" t="s">
        <v>1307</v>
      </c>
      <c r="N8" s="133" t="s">
        <v>1302</v>
      </c>
      <c r="O8" s="133" t="s">
        <v>1303</v>
      </c>
      <c r="Q8" s="1" t="s">
        <v>372</v>
      </c>
      <c r="R8" s="133"/>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133"/>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topLeftCell="A10" workbookViewId="0">
      <selection activeCell="B33" sqref="B33"/>
    </sheetView>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55" t="s">
        <v>706</v>
      </c>
      <c r="C1" s="156"/>
      <c r="D1" s="156"/>
      <c r="E1" s="156"/>
      <c r="F1" s="156"/>
      <c r="G1" s="156"/>
      <c r="H1" s="156"/>
      <c r="I1" s="156"/>
      <c r="J1" s="156"/>
      <c r="K1" s="156"/>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3" t="s">
        <v>504</v>
      </c>
      <c r="H3" s="118" t="s">
        <v>1</v>
      </c>
      <c r="I3" s="133" t="s">
        <v>504</v>
      </c>
    </row>
    <row r="4" spans="1:38">
      <c r="A4" s="10"/>
      <c r="B4" s="118" t="s">
        <v>224</v>
      </c>
      <c r="C4" s="133" t="s">
        <v>504</v>
      </c>
      <c r="H4" s="118" t="s">
        <v>224</v>
      </c>
      <c r="I4" s="133" t="s">
        <v>504</v>
      </c>
    </row>
    <row r="5" spans="1:38">
      <c r="A5" s="10"/>
      <c r="B5" s="118" t="s">
        <v>220</v>
      </c>
      <c r="C5" s="133" t="s">
        <v>251</v>
      </c>
      <c r="H5" s="118" t="s">
        <v>220</v>
      </c>
      <c r="I5" s="133" t="s">
        <v>250</v>
      </c>
    </row>
    <row r="6" spans="1:38">
      <c r="A6" s="10"/>
    </row>
    <row r="7" spans="1:38">
      <c r="A7" s="8" t="s">
        <v>738</v>
      </c>
      <c r="B7" s="118" t="s">
        <v>711</v>
      </c>
      <c r="C7" s="133" t="s">
        <v>1277</v>
      </c>
      <c r="D7" s="133" t="s">
        <v>1278</v>
      </c>
      <c r="E7" s="133" t="s">
        <v>106</v>
      </c>
      <c r="F7" s="133" t="s">
        <v>712</v>
      </c>
      <c r="H7" s="118" t="s">
        <v>711</v>
      </c>
      <c r="I7" s="133" t="s">
        <v>1297</v>
      </c>
      <c r="J7" s="133" t="s">
        <v>1298</v>
      </c>
      <c r="K7" s="133"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133">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133">
        <v>270133</v>
      </c>
      <c r="L9" s="2"/>
      <c r="M9" s="2"/>
    </row>
    <row r="10" spans="1:38">
      <c r="A10" s="7" t="e">
        <f>INDEX(CQLDDL!$G:$G,MATCH(SUBSTITUTE(B10," (index)", ""),CQLDDL!$C:$C,0))</f>
        <v>#N/A</v>
      </c>
      <c r="B10" s="1" t="s">
        <v>327</v>
      </c>
      <c r="C10" s="5"/>
      <c r="D10" s="5"/>
      <c r="E10" s="5"/>
      <c r="F10" s="5"/>
      <c r="H10" s="1" t="s">
        <v>327</v>
      </c>
      <c r="I10" s="66">
        <v>0</v>
      </c>
      <c r="J10" s="66">
        <v>0</v>
      </c>
      <c r="K10" s="133">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133">
        <v>146978636</v>
      </c>
    </row>
    <row r="12" spans="1:38">
      <c r="A12" s="7" t="e">
        <f>INDEX(CQLDDL!$G:$G,MATCH(SUBSTITUTE(B12," (index)", ""),CQLDDL!$C:$C,0))</f>
        <v>#N/A</v>
      </c>
      <c r="B12" s="1" t="s">
        <v>331</v>
      </c>
      <c r="C12" s="5"/>
      <c r="D12" s="5"/>
      <c r="E12" s="5"/>
      <c r="F12" s="5"/>
      <c r="H12" s="1" t="s">
        <v>331</v>
      </c>
      <c r="I12" s="66">
        <v>0</v>
      </c>
      <c r="J12" s="66">
        <v>0</v>
      </c>
      <c r="K12" s="133">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133">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133">
        <v>14111</v>
      </c>
    </row>
    <row r="15" spans="1:38">
      <c r="A15" s="7" t="e">
        <f>INDEX(CQLDDL!$G:$G,MATCH(SUBSTITUTE(B15," (index)", ""),CQLDDL!$C:$C,0))</f>
        <v>#N/A</v>
      </c>
      <c r="B15" s="1" t="s">
        <v>393</v>
      </c>
      <c r="C15" s="5"/>
      <c r="D15" s="5"/>
      <c r="E15" s="5"/>
      <c r="F15" s="5"/>
      <c r="H15" s="1" t="s">
        <v>393</v>
      </c>
      <c r="I15" s="66">
        <v>0</v>
      </c>
      <c r="J15" s="66">
        <v>0</v>
      </c>
      <c r="K15" s="133">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133">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133">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133">
        <v>3014620700</v>
      </c>
    </row>
    <row r="19" spans="1:11">
      <c r="A19" s="7" t="e">
        <f>INDEX(CQLDDL!$G:$G,MATCH(SUBSTITUTE(B19," (index)", ""),CQLDDL!$C:$C,0))</f>
        <v>#N/A</v>
      </c>
      <c r="B19" s="1" t="s">
        <v>289</v>
      </c>
      <c r="C19" s="5"/>
      <c r="D19" s="5"/>
      <c r="E19" s="5"/>
      <c r="F19" s="5"/>
      <c r="H19" s="1" t="s">
        <v>289</v>
      </c>
      <c r="I19" s="66">
        <v>0</v>
      </c>
      <c r="J19" s="66">
        <v>0</v>
      </c>
      <c r="K19" s="133">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133">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133">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133">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133">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133">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133">
        <v>879538</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133">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133">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133">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133">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133">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133">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133">
        <v>255399</v>
      </c>
    </row>
    <row r="35" spans="1:11">
      <c r="A35" s="7" t="e">
        <f>INDEX(CQLDDL!$G:$G,MATCH(SUBSTITUTE(B35," (index)", ""),CQLDDL!$C:$C,0))</f>
        <v>#N/A</v>
      </c>
      <c r="B35" s="1" t="s">
        <v>1333</v>
      </c>
      <c r="C35" s="5"/>
      <c r="D35" s="5"/>
      <c r="E35" s="5"/>
      <c r="F35" s="5"/>
      <c r="H35" s="1" t="s">
        <v>1333</v>
      </c>
      <c r="I35" s="66"/>
      <c r="J35" s="66"/>
      <c r="K35" s="133"/>
    </row>
    <row r="36" spans="1:11">
      <c r="B36" s="1" t="s">
        <v>520</v>
      </c>
      <c r="C36" s="5">
        <v>2.1720000000000002</v>
      </c>
      <c r="D36" s="5">
        <v>0.01</v>
      </c>
      <c r="E36" s="5">
        <v>8.1377729257641848E-2</v>
      </c>
      <c r="F36" s="5">
        <v>0.17410885801277279</v>
      </c>
      <c r="H36" s="1" t="s">
        <v>520</v>
      </c>
      <c r="I36" s="66">
        <v>135456848303</v>
      </c>
      <c r="J36" s="66">
        <v>210336720.96739131</v>
      </c>
      <c r="K36" s="133">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A2" sqref="A2"/>
    </sheetView>
  </sheetViews>
  <sheetFormatPr defaultColWidth="9.109375" defaultRowHeight="14.4"/>
  <cols>
    <col min="1" max="1" width="12.109375" style="29" customWidth="1"/>
    <col min="2" max="2" width="11.109375" style="21"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1"/>
      <c r="C1" s="155" t="s">
        <v>706</v>
      </c>
      <c r="D1" s="156"/>
      <c r="E1" s="156"/>
      <c r="F1" s="156"/>
      <c r="G1" s="156"/>
      <c r="H1" s="156"/>
      <c r="I1" s="156"/>
      <c r="J1" s="156"/>
      <c r="K1" s="22"/>
      <c r="L1" s="155" t="s">
        <v>1291</v>
      </c>
      <c r="M1" s="156"/>
      <c r="N1" s="156"/>
      <c r="O1" s="156"/>
      <c r="P1" s="156"/>
      <c r="Q1" s="156"/>
      <c r="R1" s="156"/>
      <c r="S1" s="156"/>
      <c r="T1" s="155"/>
      <c r="U1" s="156"/>
    </row>
    <row r="2" spans="1:21" s="11" customFormat="1">
      <c r="C2"/>
      <c r="D2"/>
      <c r="I2" s="157"/>
      <c r="J2" s="157"/>
      <c r="K2" s="21"/>
      <c r="L2" s="155"/>
      <c r="M2" s="156"/>
      <c r="N2" s="156"/>
      <c r="O2" s="156"/>
      <c r="P2" s="156"/>
      <c r="Q2" s="156"/>
      <c r="R2" s="156"/>
      <c r="S2" s="156"/>
      <c r="T2" s="155"/>
      <c r="U2" s="156"/>
    </row>
    <row r="3" spans="1:21" s="11" customFormat="1">
      <c r="C3"/>
      <c r="D3"/>
      <c r="I3" s="157"/>
      <c r="J3" s="157"/>
      <c r="K3" s="21"/>
      <c r="L3" s="155"/>
      <c r="M3" s="156"/>
      <c r="N3" s="156"/>
      <c r="O3" s="156"/>
      <c r="P3" s="156"/>
      <c r="Q3" s="156"/>
      <c r="R3" s="156"/>
      <c r="S3" s="156"/>
      <c r="T3" s="155"/>
      <c r="U3" s="156"/>
    </row>
    <row r="4" spans="1:21">
      <c r="A4" s="11"/>
      <c r="B4" s="11"/>
      <c r="C4" s="118" t="s">
        <v>1</v>
      </c>
      <c r="D4" s="133" t="s">
        <v>504</v>
      </c>
      <c r="I4" s="118" t="s">
        <v>1</v>
      </c>
      <c r="J4" s="133" t="s">
        <v>504</v>
      </c>
      <c r="L4" s="11"/>
      <c r="M4" s="11"/>
    </row>
    <row r="5" spans="1:21">
      <c r="A5" s="11"/>
      <c r="B5" s="11"/>
      <c r="C5" s="118" t="s">
        <v>224</v>
      </c>
      <c r="D5" s="133" t="s">
        <v>504</v>
      </c>
      <c r="I5" s="118" t="s">
        <v>224</v>
      </c>
      <c r="J5" s="133" t="s">
        <v>504</v>
      </c>
      <c r="L5" s="118" t="s">
        <v>1</v>
      </c>
      <c r="M5" s="120" t="s">
        <v>505</v>
      </c>
      <c r="R5" s="118" t="s">
        <v>1</v>
      </c>
      <c r="S5" s="50" t="s">
        <v>504</v>
      </c>
    </row>
    <row r="6" spans="1:21">
      <c r="A6" s="11"/>
      <c r="B6" s="11"/>
      <c r="C6" s="118" t="s">
        <v>220</v>
      </c>
      <c r="D6" s="133" t="s">
        <v>251</v>
      </c>
      <c r="I6" s="118" t="s">
        <v>220</v>
      </c>
      <c r="J6" s="133" t="s">
        <v>250</v>
      </c>
      <c r="L6" s="118" t="s">
        <v>220</v>
      </c>
      <c r="M6" s="120" t="s">
        <v>505</v>
      </c>
      <c r="R6" s="118" t="s">
        <v>220</v>
      </c>
      <c r="S6" s="50" t="s">
        <v>505</v>
      </c>
    </row>
    <row r="7" spans="1:21">
      <c r="A7" s="11"/>
      <c r="B7" s="11"/>
    </row>
    <row r="8" spans="1:21">
      <c r="A8" s="8" t="s">
        <v>511</v>
      </c>
      <c r="B8" s="8" t="s">
        <v>164</v>
      </c>
      <c r="C8" s="118" t="s">
        <v>512</v>
      </c>
      <c r="D8" s="133" t="s">
        <v>1277</v>
      </c>
      <c r="E8" s="133" t="s">
        <v>1278</v>
      </c>
      <c r="F8" s="133" t="s">
        <v>106</v>
      </c>
      <c r="G8" s="133"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D7" sqref="D7"/>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58" t="s">
        <v>706</v>
      </c>
      <c r="B1" s="159"/>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133"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133"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133"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1357</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E4" sqref="E4"/>
    </sheetView>
  </sheetViews>
  <sheetFormatPr defaultRowHeight="14.4"/>
  <cols>
    <col min="1" max="1" width="13.88671875" bestFit="1" customWidth="1"/>
    <col min="2" max="2" width="16.109375" bestFit="1" customWidth="1"/>
  </cols>
  <sheetData>
    <row r="1" spans="1:2">
      <c r="A1" s="118" t="s">
        <v>1</v>
      </c>
      <c r="B1" s="134" t="s">
        <v>504</v>
      </c>
    </row>
    <row r="2" spans="1:2">
      <c r="A2" s="118" t="s">
        <v>0</v>
      </c>
      <c r="B2" s="134" t="s">
        <v>504</v>
      </c>
    </row>
    <row r="3" spans="1:2">
      <c r="A3" s="118" t="s">
        <v>220</v>
      </c>
      <c r="B3" s="134" t="s">
        <v>505</v>
      </c>
    </row>
    <row r="5" spans="1:2">
      <c r="A5" s="118" t="s">
        <v>1351</v>
      </c>
      <c r="B5" t="s">
        <v>1363</v>
      </c>
    </row>
    <row r="6" spans="1:2">
      <c r="A6" s="1" t="s">
        <v>1333</v>
      </c>
      <c r="B6" s="66"/>
    </row>
    <row r="7" spans="1:2">
      <c r="A7" s="131" t="s">
        <v>1333</v>
      </c>
      <c r="B7" s="66"/>
    </row>
    <row r="8" spans="1:2">
      <c r="A8" s="1" t="s">
        <v>1362</v>
      </c>
      <c r="B8" s="66"/>
    </row>
    <row r="9" spans="1:2">
      <c r="A9" s="1" t="s">
        <v>520</v>
      </c>
      <c r="B9" s="6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133"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133"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133"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1357</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D15" sqref="D15"/>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55" t="s">
        <v>706</v>
      </c>
      <c r="B2" s="156"/>
      <c r="C2" s="156"/>
      <c r="D2" s="156"/>
      <c r="E2" s="156"/>
      <c r="F2" s="156"/>
      <c r="G2" s="156"/>
    </row>
    <row r="3" spans="1:7">
      <c r="C3" s="20"/>
      <c r="D3" s="18"/>
      <c r="G3" s="31"/>
    </row>
    <row r="4" spans="1:7">
      <c r="A4" s="118" t="s">
        <v>1</v>
      </c>
      <c r="B4" s="133" t="s">
        <v>504</v>
      </c>
      <c r="E4" s="118" t="s">
        <v>1</v>
      </c>
      <c r="F4" s="133" t="s">
        <v>504</v>
      </c>
      <c r="G4" s="32"/>
    </row>
    <row r="5" spans="1:7">
      <c r="A5" s="118" t="s">
        <v>224</v>
      </c>
      <c r="B5" s="133" t="s">
        <v>504</v>
      </c>
      <c r="E5" s="118" t="s">
        <v>224</v>
      </c>
      <c r="F5" s="133" t="s">
        <v>504</v>
      </c>
      <c r="G5" s="32"/>
    </row>
    <row r="6" spans="1:7">
      <c r="A6" s="118" t="s">
        <v>220</v>
      </c>
      <c r="B6" s="133" t="s">
        <v>266</v>
      </c>
      <c r="E6" s="118" t="s">
        <v>220</v>
      </c>
      <c r="F6" s="133" t="s">
        <v>264</v>
      </c>
      <c r="G6" s="32"/>
    </row>
    <row r="7" spans="1:7">
      <c r="E7" s="32"/>
      <c r="F7" s="32"/>
      <c r="G7" s="32"/>
    </row>
    <row r="8" spans="1:7">
      <c r="A8" s="118" t="s">
        <v>711</v>
      </c>
      <c r="B8" s="133" t="s">
        <v>1294</v>
      </c>
      <c r="C8" s="133" t="s">
        <v>712</v>
      </c>
      <c r="D8" t="s">
        <v>1295</v>
      </c>
      <c r="E8" s="118" t="s">
        <v>711</v>
      </c>
      <c r="F8" s="133" t="s">
        <v>1296</v>
      </c>
      <c r="G8" s="133"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29" priority="5" operator="lessThan">
      <formula>0.25</formula>
    </cfRule>
    <cfRule type="cellIs" dxfId="28" priority="7" operator="lessThanOrEqual">
      <formula>0</formula>
    </cfRule>
  </conditionalFormatting>
  <conditionalFormatting sqref="D10:D36">
    <cfRule type="cellIs" dxfId="27" priority="1" operator="lessThan">
      <formula>0.25</formula>
    </cfRule>
    <cfRule type="cellIs" dxfId="26" priority="2" operator="lessThanOrEqual">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workbookViewId="0"/>
  </sheetViews>
  <sheetFormatPr defaultRowHeight="14.4"/>
  <cols>
    <col min="1" max="1" width="12.109375" style="29" customWidth="1"/>
    <col min="2" max="2" width="11.109375"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1"/>
      <c r="C1" s="155" t="s">
        <v>706</v>
      </c>
      <c r="D1" s="156"/>
      <c r="E1" s="156"/>
      <c r="F1" s="156"/>
      <c r="G1" s="156"/>
      <c r="H1" s="156"/>
      <c r="I1" s="156"/>
    </row>
    <row r="2" spans="1:9">
      <c r="A2" s="11"/>
      <c r="B2" s="11"/>
      <c r="E2" s="20"/>
      <c r="I2" s="31"/>
    </row>
    <row r="3" spans="1:9">
      <c r="A3" s="11"/>
      <c r="B3" s="11"/>
      <c r="I3" s="32"/>
    </row>
    <row r="4" spans="1:9">
      <c r="A4" s="11"/>
      <c r="B4" s="11"/>
      <c r="C4" s="118" t="s">
        <v>1</v>
      </c>
      <c r="D4" s="133" t="s">
        <v>504</v>
      </c>
      <c r="G4" s="118" t="s">
        <v>1</v>
      </c>
      <c r="H4" s="133" t="s">
        <v>504</v>
      </c>
      <c r="I4" s="32"/>
    </row>
    <row r="5" spans="1:9">
      <c r="A5" s="11"/>
      <c r="B5" s="11"/>
      <c r="C5" s="118" t="s">
        <v>224</v>
      </c>
      <c r="D5" s="133" t="s">
        <v>504</v>
      </c>
      <c r="G5" s="118" t="s">
        <v>224</v>
      </c>
      <c r="H5" s="133" t="s">
        <v>504</v>
      </c>
      <c r="I5" s="32"/>
    </row>
    <row r="6" spans="1:9">
      <c r="A6" s="11"/>
      <c r="B6" s="11"/>
      <c r="C6" s="118" t="s">
        <v>220</v>
      </c>
      <c r="D6" s="133" t="s">
        <v>266</v>
      </c>
      <c r="G6" s="118" t="s">
        <v>220</v>
      </c>
      <c r="H6" s="133" t="s">
        <v>264</v>
      </c>
      <c r="I6" s="32"/>
    </row>
    <row r="7" spans="1:9">
      <c r="A7" s="11"/>
      <c r="B7" s="11"/>
      <c r="G7" s="32"/>
      <c r="H7" s="32"/>
      <c r="I7" s="32"/>
    </row>
    <row r="8" spans="1:9">
      <c r="A8" s="8" t="s">
        <v>511</v>
      </c>
      <c r="B8" s="8" t="s">
        <v>164</v>
      </c>
      <c r="C8" s="118" t="s">
        <v>512</v>
      </c>
      <c r="D8" s="133" t="s">
        <v>1294</v>
      </c>
      <c r="E8" s="133" t="s">
        <v>712</v>
      </c>
      <c r="F8" t="s">
        <v>1295</v>
      </c>
      <c r="G8" s="118" t="s">
        <v>512</v>
      </c>
      <c r="H8" s="133" t="s">
        <v>1296</v>
      </c>
      <c r="I8" s="133"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25" priority="5" operator="lessThan">
      <formula>0.25</formula>
    </cfRule>
    <cfRule type="cellIs" dxfId="24" priority="6" operator="lessThan">
      <formula>0</formula>
    </cfRule>
  </conditionalFormatting>
  <conditionalFormatting sqref="F10:F15">
    <cfRule type="cellIs" dxfId="23" priority="1" operator="lessThan">
      <formula>0.25</formula>
    </cfRule>
    <cfRule type="cellIs" dxfId="22" priority="2" operator="lessThan">
      <formula>0</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workbookViewId="0">
      <selection activeCell="D9" sqref="D9"/>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55" t="s">
        <v>706</v>
      </c>
      <c r="B2" s="157"/>
      <c r="C2" s="157"/>
      <c r="D2" s="157"/>
      <c r="E2" s="157"/>
      <c r="F2" s="157"/>
      <c r="G2" s="157"/>
      <c r="H2" s="157"/>
      <c r="I2" s="157"/>
      <c r="J2" s="157"/>
      <c r="K2" s="157"/>
      <c r="L2" s="157"/>
    </row>
    <row r="3" spans="1:13" s="11" customFormat="1">
      <c r="G3" s="13"/>
    </row>
    <row r="4" spans="1:13">
      <c r="A4" s="118" t="s">
        <v>1</v>
      </c>
      <c r="B4" s="133" t="s">
        <v>504</v>
      </c>
      <c r="D4" s="4"/>
      <c r="E4" s="118" t="s">
        <v>1</v>
      </c>
      <c r="F4" s="133" t="s">
        <v>504</v>
      </c>
      <c r="I4" s="118" t="s">
        <v>1</v>
      </c>
      <c r="J4" s="133" t="s">
        <v>504</v>
      </c>
      <c r="M4" s="4"/>
    </row>
    <row r="5" spans="1:13">
      <c r="A5" s="118" t="s">
        <v>224</v>
      </c>
      <c r="B5" s="133" t="s">
        <v>504</v>
      </c>
      <c r="D5" s="4"/>
      <c r="E5" s="118" t="s">
        <v>224</v>
      </c>
      <c r="F5" s="133" t="s">
        <v>504</v>
      </c>
      <c r="I5" s="118" t="s">
        <v>224</v>
      </c>
      <c r="J5" s="133" t="s">
        <v>504</v>
      </c>
      <c r="M5" s="4"/>
    </row>
    <row r="6" spans="1:13">
      <c r="A6" s="118" t="s">
        <v>220</v>
      </c>
      <c r="B6" s="133" t="s">
        <v>261</v>
      </c>
      <c r="D6" s="4"/>
      <c r="E6" s="118" t="s">
        <v>220</v>
      </c>
      <c r="F6" s="133" t="s">
        <v>262</v>
      </c>
      <c r="I6" s="118" t="s">
        <v>220</v>
      </c>
      <c r="J6" s="133" t="s">
        <v>243</v>
      </c>
      <c r="M6" s="4"/>
    </row>
    <row r="7" spans="1:13">
      <c r="D7" s="4"/>
      <c r="M7" s="4"/>
    </row>
    <row r="8" spans="1:13" ht="43.2">
      <c r="A8" s="118" t="s">
        <v>711</v>
      </c>
      <c r="B8" s="12" t="s">
        <v>708</v>
      </c>
      <c r="C8" s="12" t="s">
        <v>712</v>
      </c>
      <c r="D8" s="4"/>
      <c r="E8" s="118" t="s">
        <v>711</v>
      </c>
      <c r="F8" s="12" t="s">
        <v>709</v>
      </c>
      <c r="G8" s="12" t="s">
        <v>710</v>
      </c>
      <c r="I8" s="118" t="s">
        <v>711</v>
      </c>
      <c r="J8" t="s">
        <v>1359</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E9" sqref="E9"/>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60" t="s">
        <v>706</v>
      </c>
      <c r="C1" s="156"/>
      <c r="D1" s="156"/>
      <c r="E1" s="156"/>
      <c r="F1" s="156"/>
      <c r="G1" s="156"/>
      <c r="H1" s="156"/>
      <c r="I1" s="156"/>
      <c r="J1" s="156"/>
      <c r="K1" s="156"/>
      <c r="L1" s="156"/>
      <c r="M1" s="156"/>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133" t="s">
        <v>504</v>
      </c>
      <c r="E4" s="4"/>
      <c r="F4" s="118" t="s">
        <v>1</v>
      </c>
      <c r="G4" s="133" t="s">
        <v>504</v>
      </c>
      <c r="J4" s="118" t="s">
        <v>1</v>
      </c>
      <c r="K4" s="133" t="s">
        <v>504</v>
      </c>
      <c r="L4" s="23"/>
      <c r="N4" s="23"/>
      <c r="O4" s="23"/>
      <c r="P4" s="23"/>
      <c r="Q4" s="23"/>
      <c r="R4" s="23"/>
      <c r="S4" s="23"/>
      <c r="T4" s="23"/>
      <c r="U4" s="23"/>
      <c r="V4" s="23"/>
      <c r="W4" s="23"/>
      <c r="X4" s="23"/>
    </row>
    <row r="5" spans="1:24">
      <c r="A5" s="11"/>
      <c r="B5" s="118" t="s">
        <v>224</v>
      </c>
      <c r="C5" s="133" t="s">
        <v>504</v>
      </c>
      <c r="E5" s="4"/>
      <c r="F5" s="118" t="s">
        <v>224</v>
      </c>
      <c r="G5" s="133" t="s">
        <v>504</v>
      </c>
      <c r="J5" s="118" t="s">
        <v>224</v>
      </c>
      <c r="K5" s="133" t="s">
        <v>504</v>
      </c>
      <c r="N5" s="4"/>
    </row>
    <row r="6" spans="1:24">
      <c r="A6" s="11"/>
      <c r="B6" s="118" t="s">
        <v>220</v>
      </c>
      <c r="C6" s="133" t="s">
        <v>261</v>
      </c>
      <c r="E6" s="4"/>
      <c r="F6" s="118" t="s">
        <v>220</v>
      </c>
      <c r="G6" s="133" t="s">
        <v>262</v>
      </c>
      <c r="J6" s="118" t="s">
        <v>220</v>
      </c>
      <c r="K6" s="133" t="s">
        <v>243</v>
      </c>
      <c r="N6" s="4"/>
    </row>
    <row r="7" spans="1:24">
      <c r="A7" s="11"/>
      <c r="E7" s="4"/>
      <c r="N7" s="4"/>
    </row>
    <row r="8" spans="1:24" ht="43.2">
      <c r="A8" s="8" t="s">
        <v>511</v>
      </c>
      <c r="B8" s="118" t="s">
        <v>512</v>
      </c>
      <c r="C8" s="12" t="s">
        <v>708</v>
      </c>
      <c r="D8" s="12" t="s">
        <v>709</v>
      </c>
      <c r="E8" s="4"/>
      <c r="F8" s="118" t="s">
        <v>512</v>
      </c>
      <c r="G8" s="12" t="s">
        <v>709</v>
      </c>
      <c r="H8" s="12" t="s">
        <v>710</v>
      </c>
      <c r="J8" s="118" t="s">
        <v>512</v>
      </c>
      <c r="K8" t="s">
        <v>1358</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A9" sqref="A9"/>
    </sheetView>
  </sheetViews>
  <sheetFormatPr defaultRowHeight="14.4"/>
  <cols>
    <col min="1" max="1" width="14.109375" style="29" customWidth="1"/>
    <col min="2" max="2" width="13.6640625"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row>
    <row r="2" spans="1:20" s="16" customFormat="1">
      <c r="A2" s="11"/>
    </row>
    <row r="3" spans="1:20" s="16" customFormat="1">
      <c r="A3" s="11"/>
    </row>
    <row r="4" spans="1:20" s="25" customFormat="1">
      <c r="A4" s="11"/>
      <c r="B4" s="16"/>
      <c r="C4" s="155" t="s">
        <v>503</v>
      </c>
      <c r="D4" s="155"/>
      <c r="E4" s="155"/>
      <c r="F4" s="155"/>
      <c r="G4" s="155"/>
      <c r="H4" s="155"/>
      <c r="I4" s="155"/>
      <c r="J4" s="155"/>
      <c r="K4" s="155"/>
      <c r="L4" s="155"/>
      <c r="M4" s="155"/>
      <c r="N4" s="155"/>
      <c r="O4" s="155"/>
      <c r="P4" s="155"/>
      <c r="Q4" s="155"/>
      <c r="R4" s="155"/>
      <c r="S4" s="155"/>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502</v>
      </c>
    </row>
    <row r="13" spans="1:13" s="113" customFormat="1">
      <c r="A13" s="128"/>
      <c r="B13" s="113" t="s">
        <v>1337</v>
      </c>
      <c r="C13" s="113" t="s">
        <v>1338</v>
      </c>
      <c r="D13" s="113" t="s">
        <v>1339</v>
      </c>
      <c r="E13" s="113" t="s">
        <v>1</v>
      </c>
      <c r="F13" s="113" t="s">
        <v>512</v>
      </c>
      <c r="G13" s="113" t="s">
        <v>1340</v>
      </c>
      <c r="H13" s="113" t="s">
        <v>1341</v>
      </c>
      <c r="I13" s="113" t="s">
        <v>1342</v>
      </c>
      <c r="J13" s="113" t="s">
        <v>1343</v>
      </c>
      <c r="K13" s="113" t="s">
        <v>1344</v>
      </c>
      <c r="L13" s="113" t="s">
        <v>1345</v>
      </c>
      <c r="M13" s="113" t="s">
        <v>1346</v>
      </c>
    </row>
    <row r="14" spans="1:13">
      <c r="B14" s="129" t="s">
        <v>1347</v>
      </c>
      <c r="C14" s="129">
        <v>49690346</v>
      </c>
      <c r="D14" s="129" t="s">
        <v>1348</v>
      </c>
      <c r="E14" s="129"/>
      <c r="F14" s="112"/>
      <c r="G14" s="112">
        <v>1</v>
      </c>
      <c r="H14" s="112">
        <v>18</v>
      </c>
      <c r="I14" s="112">
        <v>8</v>
      </c>
      <c r="J14" s="112">
        <v>0</v>
      </c>
      <c r="K14" s="112">
        <v>0</v>
      </c>
      <c r="L14" s="112">
        <v>0</v>
      </c>
      <c r="M14" s="112">
        <v>0</v>
      </c>
    </row>
    <row r="15" spans="1:13">
      <c r="B15" s="129" t="s">
        <v>1349</v>
      </c>
      <c r="C15" s="129">
        <v>49690346</v>
      </c>
      <c r="D15" s="129" t="s">
        <v>1348</v>
      </c>
      <c r="E15" s="129"/>
      <c r="F15" s="112"/>
      <c r="G15" s="112">
        <v>1</v>
      </c>
      <c r="H15" s="112">
        <v>8</v>
      </c>
      <c r="I15" s="112">
        <v>6</v>
      </c>
      <c r="J15" s="112">
        <v>0</v>
      </c>
      <c r="K15" s="112">
        <v>0</v>
      </c>
      <c r="L15" s="112">
        <v>0</v>
      </c>
      <c r="M15" s="112">
        <v>0</v>
      </c>
    </row>
    <row r="16" spans="1:13">
      <c r="B16" s="129" t="s">
        <v>1350</v>
      </c>
      <c r="C16" s="129">
        <v>49690346</v>
      </c>
      <c r="D16" s="129" t="s">
        <v>1348</v>
      </c>
      <c r="E16" s="129" t="s">
        <v>19</v>
      </c>
      <c r="F16" s="112" t="s">
        <v>18</v>
      </c>
      <c r="G16" s="112">
        <v>1</v>
      </c>
      <c r="H16" s="112">
        <v>19</v>
      </c>
      <c r="I16" s="112">
        <v>6</v>
      </c>
      <c r="J16" s="112">
        <v>0</v>
      </c>
      <c r="K16" s="112">
        <v>0</v>
      </c>
      <c r="L16" s="112">
        <v>0</v>
      </c>
      <c r="M16" s="112">
        <v>0</v>
      </c>
    </row>
  </sheetData>
  <autoFilter ref="B13:M1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4"/>
  <sheetViews>
    <sheetView topLeftCell="E1" workbookViewId="0">
      <pane ySplit="1" topLeftCell="A2" activePane="bottomLeft" state="frozen"/>
      <selection pane="bottomLeft" activeCell="F19444" sqref="F194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9" customWidth="1"/>
    <col min="10" max="10" width="9.109375" customWidth="1"/>
    <col min="11" max="11" width="25.441406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row r="19443" spans="6:6">
      <c r="F19443" s="6" t="s">
        <v>1360</v>
      </c>
    </row>
    <row r="19444" spans="6:6">
      <c r="F19444" t="s">
        <v>1361</v>
      </c>
    </row>
  </sheetData>
  <autoFilter ref="A1:K1"/>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activeCell="A24" sqref="A24"/>
    </sheetView>
  </sheetViews>
  <sheetFormatPr defaultRowHeight="14.4"/>
  <cols>
    <col min="1" max="1" width="9.6640625" customWidth="1"/>
    <col min="2" max="2" width="14.109375" customWidth="1"/>
    <col min="3" max="3" width="17.5546875" customWidth="1"/>
    <col min="4" max="4" width="11.6640625" customWidth="1"/>
    <col min="5" max="5" width="9.109375" style="102" customWidth="1"/>
    <col min="6" max="6" width="10.6640625" style="102" customWidth="1"/>
    <col min="7" max="7" width="13.33203125" style="102" customWidth="1"/>
    <col min="8" max="8" width="10.5546875" style="102" customWidth="1"/>
    <col min="9" max="9" width="17.6640625" style="102" customWidth="1"/>
    <col min="10" max="10" width="11.33203125" style="102" customWidth="1"/>
    <col min="11" max="11" width="14.88671875" style="102" customWidth="1"/>
    <col min="12" max="12" width="14.5546875" style="102" customWidth="1"/>
    <col min="13" max="13" width="11.6640625" style="104" customWidth="1"/>
    <col min="14" max="14" width="28.44140625" style="104" customWidth="1"/>
    <col min="15" max="15" width="31.10937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Parsing Exceptions</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2017-12-30T00:11:38Z</dcterms:modified>
</cp:coreProperties>
</file>