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725" activeTab="1"/>
  </bookViews>
  <sheets>
    <sheet name="Sheet2" sheetId="3" r:id="rId1"/>
    <sheet name="Sheet4" sheetId="4" r:id="rId2"/>
    <sheet name="Wholesale customers data" sheetId="2" r:id="rId3"/>
    <sheet name="Sheet1" sheetId="1" r:id="rId4"/>
  </sheets>
  <definedNames>
    <definedName name="ExternalData_1" localSheetId="2" hidden="1">'Wholesale customers data'!$A$1:$H$441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<sst xmlns="http://schemas.openxmlformats.org/spreadsheetml/2006/main" count="47" uniqueCount="30">
  <si>
    <t>Row Labels</t>
  </si>
  <si>
    <t>Sum of Region</t>
  </si>
  <si>
    <t>Sum of Fresh</t>
  </si>
  <si>
    <t>Count of Pengeluarann tertinggi</t>
  </si>
  <si>
    <t>Sum of Frozen</t>
  </si>
  <si>
    <t>Sum of Milk</t>
  </si>
  <si>
    <t>Sum of Delicassen</t>
  </si>
  <si>
    <t>Sum of Detergents_Paper</t>
  </si>
  <si>
    <t>Sum of Grocery</t>
  </si>
  <si>
    <t>Horeca</t>
  </si>
  <si>
    <t>Retail</t>
  </si>
  <si>
    <t>Grand Total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</si>
  <si>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</si>
  <si>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</si>
  <si>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</si>
  <si>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</si>
  <si>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</si>
  <si>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</si>
  <si>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</si>
  <si>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</si>
  <si>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Pengeluarann tertinggi</t>
  </si>
  <si>
    <t>jenis channel</t>
  </si>
  <si>
    <t>Average</t>
  </si>
  <si>
    <t>fresh</t>
  </si>
  <si>
    <t>milk</t>
  </si>
  <si>
    <t>grocery</t>
  </si>
  <si>
    <t>frozen</t>
  </si>
  <si>
    <t>detergents paper</t>
  </si>
  <si>
    <t>delicassen</t>
  </si>
  <si>
    <t>MAX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</si>
</sst>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double">
        <color theme="9"/>
      </top>
      <bottom style="thin">
        <color theme="9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[tugas.xlsx]Sheet2!PivotTable4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Count of Pengeluarann tertinggi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634351"/>
        <c:axId val="997634831"/>
      </c:barChart>
      <c:catAx>
        <c:axId val="9976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Kategori</a:t>
                </a:r>
                <a:endParaRPr lang="en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634831"/>
        <c:crosses val="autoZero"/>
        <c:auto val="1"/>
        <c:lblAlgn val="ctr"/>
        <c:lblOffset val="100"/>
        <c:noMultiLvlLbl val="0"/>
      </c:catAx>
      <c:valAx>
        <c:axId val="9976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Pengeluaran</a:t>
                </a:r>
                <a:endParaRPr lang="en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63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[tugas.xlsx]Sheet4!PivotTable2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0209"/>
        <c:axId val="525349186"/>
      </c:barChart>
      <c:catAx>
        <c:axId val="761350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Kategori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49186"/>
        <c:crosses val="autoZero"/>
        <c:auto val="1"/>
        <c:lblAlgn val="ctr"/>
        <c:lblOffset val="100"/>
        <c:noMultiLvlLbl val="0"/>
      </c:catAx>
      <c:valAx>
        <c:axId val="52534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Pengeluaran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350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640080</xdr:colOff>
      <xdr:row>8</xdr:row>
      <xdr:rowOff>53340</xdr:rowOff>
    </xdr:from>
    <xdr:to>
      <xdr:col>7</xdr:col>
      <xdr:colOff>1036320</xdr:colOff>
      <xdr:row>24</xdr:row>
      <xdr:rowOff>144780</xdr:rowOff>
    </xdr:to>
    <xdr:graphicFrame>
      <xdr:nvGraphicFramePr>
        <xdr:cNvPr id="2" name="Chart 1"/>
        <xdr:cNvGraphicFramePr/>
      </xdr:nvGraphicFramePr>
      <xdr:xfrm>
        <a:off x="3425825" y="1577340"/>
        <a:ext cx="5450840" cy="31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1297305</xdr:colOff>
      <xdr:row>8</xdr:row>
      <xdr:rowOff>37465</xdr:rowOff>
    </xdr:from>
    <xdr:to>
      <xdr:col>4</xdr:col>
      <xdr:colOff>926465</xdr:colOff>
      <xdr:row>22</xdr:row>
      <xdr:rowOff>113665</xdr:rowOff>
    </xdr:to>
    <xdr:graphicFrame>
      <xdr:nvGraphicFramePr>
        <xdr:cNvPr id="2" name="Chart 1"/>
        <xdr:cNvGraphicFramePr/>
      </xdr:nvGraphicFramePr>
      <xdr:xfrm>
        <a:off x="2944495" y="156146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39.4939978009" refreshedBy="Acer" recordCount="440">
  <cacheSource type="worksheet">
    <worksheetSource name="Wholesale_customers_data"/>
  </cacheSource>
  <cacheFields count="10">
    <cacheField name="Channel" numFmtId="0"/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/>
    <cacheField name="Milk" numFmtId="0"/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/>
    <cacheField name="Pengeluarann tertinggi" numFmtId="0"/>
    <cacheField name="jenis channel" numFmtId="0">
      <sharedItems count="2">
        <s v="Retail"/>
        <s v="Horec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n v="2"/>
    <x v="0"/>
    <n v="12669"/>
    <n v="9656"/>
    <x v="0"/>
    <x v="0"/>
    <x v="0"/>
    <n v="1338"/>
    <s v="fresh"/>
    <x v="0"/>
  </r>
  <r>
    <n v="2"/>
    <x v="0"/>
    <n v="7057"/>
    <n v="9810"/>
    <x v="1"/>
    <x v="1"/>
    <x v="1"/>
    <n v="1776"/>
    <s v="milk"/>
    <x v="0"/>
  </r>
  <r>
    <n v="2"/>
    <x v="0"/>
    <n v="6353"/>
    <n v="8808"/>
    <x v="2"/>
    <x v="2"/>
    <x v="2"/>
    <n v="7844"/>
    <s v="milk"/>
    <x v="0"/>
  </r>
  <r>
    <n v="1"/>
    <x v="0"/>
    <n v="13265"/>
    <n v="1196"/>
    <x v="3"/>
    <x v="3"/>
    <x v="3"/>
    <n v="1788"/>
    <s v="fresh"/>
    <x v="1"/>
  </r>
  <r>
    <n v="2"/>
    <x v="0"/>
    <n v="22615"/>
    <n v="5410"/>
    <x v="4"/>
    <x v="4"/>
    <x v="4"/>
    <n v="5185"/>
    <s v="fresh"/>
    <x v="0"/>
  </r>
  <r>
    <n v="2"/>
    <x v="0"/>
    <n v="9413"/>
    <n v="8259"/>
    <x v="5"/>
    <x v="5"/>
    <x v="5"/>
    <n v="1451"/>
    <s v="fresh"/>
    <x v="0"/>
  </r>
  <r>
    <n v="2"/>
    <x v="0"/>
    <n v="12126"/>
    <n v="3199"/>
    <x v="6"/>
    <x v="6"/>
    <x v="6"/>
    <n v="545"/>
    <s v="fresh"/>
    <x v="0"/>
  </r>
  <r>
    <n v="2"/>
    <x v="0"/>
    <n v="7579"/>
    <n v="4956"/>
    <x v="7"/>
    <x v="7"/>
    <x v="7"/>
    <n v="2566"/>
    <s v="grocery"/>
    <x v="0"/>
  </r>
  <r>
    <n v="1"/>
    <x v="0"/>
    <n v="5963"/>
    <n v="3648"/>
    <x v="8"/>
    <x v="8"/>
    <x v="8"/>
    <n v="750"/>
    <s v="grocery"/>
    <x v="1"/>
  </r>
  <r>
    <n v="2"/>
    <x v="0"/>
    <n v="6006"/>
    <n v="11093"/>
    <x v="9"/>
    <x v="9"/>
    <x v="9"/>
    <n v="2098"/>
    <s v="grocery"/>
    <x v="0"/>
  </r>
  <r>
    <n v="2"/>
    <x v="0"/>
    <n v="3366"/>
    <n v="5403"/>
    <x v="10"/>
    <x v="10"/>
    <x v="10"/>
    <n v="1744"/>
    <s v="grocery"/>
    <x v="0"/>
  </r>
  <r>
    <n v="2"/>
    <x v="0"/>
    <n v="13146"/>
    <n v="1124"/>
    <x v="11"/>
    <x v="11"/>
    <x v="11"/>
    <n v="497"/>
    <s v="fresh"/>
    <x v="0"/>
  </r>
  <r>
    <n v="2"/>
    <x v="0"/>
    <n v="31714"/>
    <n v="12319"/>
    <x v="12"/>
    <x v="12"/>
    <x v="12"/>
    <n v="2931"/>
    <s v="fresh"/>
    <x v="0"/>
  </r>
  <r>
    <n v="2"/>
    <x v="0"/>
    <n v="21217"/>
    <n v="6208"/>
    <x v="13"/>
    <x v="13"/>
    <x v="13"/>
    <n v="602"/>
    <s v="fresh"/>
    <x v="0"/>
  </r>
  <r>
    <n v="2"/>
    <x v="0"/>
    <n v="24653"/>
    <n v="9465"/>
    <x v="14"/>
    <x v="14"/>
    <x v="14"/>
    <n v="2168"/>
    <s v="fresh"/>
    <x v="0"/>
  </r>
  <r>
    <n v="1"/>
    <x v="0"/>
    <n v="10253"/>
    <n v="1114"/>
    <x v="15"/>
    <x v="15"/>
    <x v="15"/>
    <n v="412"/>
    <s v="fresh"/>
    <x v="1"/>
  </r>
  <r>
    <n v="2"/>
    <x v="0"/>
    <n v="1020"/>
    <n v="8816"/>
    <x v="16"/>
    <x v="16"/>
    <x v="16"/>
    <n v="1080"/>
    <s v="grocery"/>
    <x v="0"/>
  </r>
  <r>
    <n v="1"/>
    <x v="0"/>
    <n v="5876"/>
    <n v="6157"/>
    <x v="17"/>
    <x v="17"/>
    <x v="17"/>
    <n v="4478"/>
    <s v="milk"/>
    <x v="1"/>
  </r>
  <r>
    <n v="2"/>
    <x v="0"/>
    <n v="18601"/>
    <n v="6327"/>
    <x v="18"/>
    <x v="18"/>
    <x v="18"/>
    <n v="3181"/>
    <s v="fresh"/>
    <x v="0"/>
  </r>
  <r>
    <n v="1"/>
    <x v="0"/>
    <n v="7780"/>
    <n v="2495"/>
    <x v="19"/>
    <x v="19"/>
    <x v="19"/>
    <n v="501"/>
    <s v="grocery"/>
    <x v="1"/>
  </r>
  <r>
    <n v="2"/>
    <x v="0"/>
    <n v="17546"/>
    <n v="4519"/>
    <x v="20"/>
    <x v="20"/>
    <x v="20"/>
    <n v="2124"/>
    <s v="fresh"/>
    <x v="0"/>
  </r>
  <r>
    <n v="1"/>
    <x v="0"/>
    <n v="5567"/>
    <n v="871"/>
    <x v="21"/>
    <x v="21"/>
    <x v="21"/>
    <n v="569"/>
    <s v="fresh"/>
    <x v="1"/>
  </r>
  <r>
    <n v="1"/>
    <x v="0"/>
    <n v="31276"/>
    <n v="1917"/>
    <x v="22"/>
    <x v="22"/>
    <x v="22"/>
    <n v="4334"/>
    <s v="fresh"/>
    <x v="1"/>
  </r>
  <r>
    <n v="2"/>
    <x v="0"/>
    <n v="26373"/>
    <n v="36423"/>
    <x v="23"/>
    <x v="23"/>
    <x v="23"/>
    <n v="16523"/>
    <s v="milk"/>
    <x v="0"/>
  </r>
  <r>
    <n v="2"/>
    <x v="0"/>
    <n v="22647"/>
    <n v="9776"/>
    <x v="24"/>
    <x v="24"/>
    <x v="24"/>
    <n v="5778"/>
    <s v="fresh"/>
    <x v="0"/>
  </r>
  <r>
    <n v="2"/>
    <x v="0"/>
    <n v="16165"/>
    <n v="4230"/>
    <x v="25"/>
    <x v="25"/>
    <x v="25"/>
    <n v="57"/>
    <s v="fresh"/>
    <x v="0"/>
  </r>
  <r>
    <n v="1"/>
    <x v="0"/>
    <n v="9898"/>
    <n v="961"/>
    <x v="26"/>
    <x v="26"/>
    <x v="26"/>
    <n v="833"/>
    <s v="fresh"/>
    <x v="1"/>
  </r>
  <r>
    <n v="1"/>
    <x v="0"/>
    <n v="14276"/>
    <n v="803"/>
    <x v="27"/>
    <x v="27"/>
    <x v="27"/>
    <n v="518"/>
    <s v="fresh"/>
    <x v="1"/>
  </r>
  <r>
    <n v="2"/>
    <x v="0"/>
    <n v="4113"/>
    <n v="20484"/>
    <x v="28"/>
    <x v="28"/>
    <x v="28"/>
    <n v="5206"/>
    <s v="grocery"/>
    <x v="0"/>
  </r>
  <r>
    <n v="1"/>
    <x v="0"/>
    <n v="43088"/>
    <n v="2100"/>
    <x v="29"/>
    <x v="29"/>
    <x v="29"/>
    <n v="823"/>
    <s v="fresh"/>
    <x v="1"/>
  </r>
  <r>
    <n v="1"/>
    <x v="0"/>
    <n v="18815"/>
    <n v="3610"/>
    <x v="30"/>
    <x v="30"/>
    <x v="30"/>
    <n v="2963"/>
    <s v="fresh"/>
    <x v="1"/>
  </r>
  <r>
    <n v="1"/>
    <x v="0"/>
    <n v="2612"/>
    <n v="4339"/>
    <x v="31"/>
    <x v="31"/>
    <x v="31"/>
    <n v="985"/>
    <s v="milk"/>
    <x v="1"/>
  </r>
  <r>
    <n v="1"/>
    <x v="0"/>
    <n v="21632"/>
    <n v="1318"/>
    <x v="32"/>
    <x v="32"/>
    <x v="32"/>
    <n v="405"/>
    <s v="fresh"/>
    <x v="1"/>
  </r>
  <r>
    <n v="1"/>
    <x v="0"/>
    <n v="29729"/>
    <n v="4786"/>
    <x v="33"/>
    <x v="33"/>
    <x v="33"/>
    <n v="1083"/>
    <s v="fresh"/>
    <x v="1"/>
  </r>
  <r>
    <n v="1"/>
    <x v="0"/>
    <n v="1502"/>
    <n v="1979"/>
    <x v="34"/>
    <x v="8"/>
    <x v="34"/>
    <n v="395"/>
    <s v="grocery"/>
    <x v="1"/>
  </r>
  <r>
    <n v="2"/>
    <x v="0"/>
    <n v="688"/>
    <n v="5491"/>
    <x v="35"/>
    <x v="34"/>
    <x v="35"/>
    <n v="436"/>
    <s v="grocery"/>
    <x v="0"/>
  </r>
  <r>
    <n v="1"/>
    <x v="0"/>
    <n v="29955"/>
    <n v="4362"/>
    <x v="36"/>
    <x v="35"/>
    <x v="36"/>
    <n v="4626"/>
    <s v="fresh"/>
    <x v="1"/>
  </r>
  <r>
    <n v="2"/>
    <x v="0"/>
    <n v="15168"/>
    <n v="10556"/>
    <x v="37"/>
    <x v="36"/>
    <x v="37"/>
    <n v="714"/>
    <s v="fresh"/>
    <x v="0"/>
  </r>
  <r>
    <n v="2"/>
    <x v="0"/>
    <n v="4591"/>
    <n v="15729"/>
    <x v="38"/>
    <x v="37"/>
    <x v="38"/>
    <n v="433"/>
    <s v="grocery"/>
    <x v="0"/>
  </r>
  <r>
    <n v="1"/>
    <x v="0"/>
    <n v="56159"/>
    <n v="555"/>
    <x v="39"/>
    <x v="38"/>
    <x v="39"/>
    <n v="2916"/>
    <s v="fresh"/>
    <x v="1"/>
  </r>
  <r>
    <n v="1"/>
    <x v="0"/>
    <n v="24025"/>
    <n v="4332"/>
    <x v="40"/>
    <x v="39"/>
    <x v="40"/>
    <n v="5864"/>
    <s v="fresh"/>
    <x v="1"/>
  </r>
  <r>
    <n v="1"/>
    <x v="0"/>
    <n v="19176"/>
    <n v="3065"/>
    <x v="41"/>
    <x v="40"/>
    <x v="41"/>
    <n v="2802"/>
    <s v="fresh"/>
    <x v="1"/>
  </r>
  <r>
    <n v="2"/>
    <x v="0"/>
    <n v="10850"/>
    <n v="7555"/>
    <x v="42"/>
    <x v="41"/>
    <x v="42"/>
    <n v="46"/>
    <s v="grocery"/>
    <x v="0"/>
  </r>
  <r>
    <n v="2"/>
    <x v="0"/>
    <n v="630"/>
    <n v="11095"/>
    <x v="43"/>
    <x v="42"/>
    <x v="43"/>
    <n v="72"/>
    <s v="grocery"/>
    <x v="0"/>
  </r>
  <r>
    <n v="2"/>
    <x v="0"/>
    <n v="9670"/>
    <n v="7027"/>
    <x v="44"/>
    <x v="43"/>
    <x v="44"/>
    <n v="65"/>
    <s v="grocery"/>
    <x v="0"/>
  </r>
  <r>
    <n v="2"/>
    <x v="0"/>
    <n v="5181"/>
    <n v="22044"/>
    <x v="45"/>
    <x v="44"/>
    <x v="45"/>
    <n v="4985"/>
    <s v="milk"/>
    <x v="0"/>
  </r>
  <r>
    <n v="2"/>
    <x v="0"/>
    <n v="3103"/>
    <n v="14069"/>
    <x v="46"/>
    <x v="45"/>
    <x v="46"/>
    <n v="1452"/>
    <s v="grocery"/>
    <x v="0"/>
  </r>
  <r>
    <n v="2"/>
    <x v="0"/>
    <n v="44466"/>
    <n v="54259"/>
    <x v="47"/>
    <x v="46"/>
    <x v="47"/>
    <n v="6465"/>
    <s v="grocery"/>
    <x v="0"/>
  </r>
  <r>
    <n v="2"/>
    <x v="0"/>
    <n v="11519"/>
    <n v="6152"/>
    <x v="48"/>
    <x v="47"/>
    <x v="48"/>
    <n v="1476"/>
    <s v="fresh"/>
    <x v="0"/>
  </r>
  <r>
    <n v="2"/>
    <x v="0"/>
    <n v="4967"/>
    <n v="21412"/>
    <x v="49"/>
    <x v="48"/>
    <x v="49"/>
    <n v="1163"/>
    <s v="grocery"/>
    <x v="0"/>
  </r>
  <r>
    <n v="1"/>
    <x v="0"/>
    <n v="6269"/>
    <n v="1095"/>
    <x v="50"/>
    <x v="49"/>
    <x v="50"/>
    <n v="2162"/>
    <s v="fresh"/>
    <x v="1"/>
  </r>
  <r>
    <n v="1"/>
    <x v="0"/>
    <n v="3347"/>
    <n v="4051"/>
    <x v="51"/>
    <x v="50"/>
    <x v="51"/>
    <n v="301"/>
    <s v="grocery"/>
    <x v="1"/>
  </r>
  <r>
    <n v="2"/>
    <x v="0"/>
    <n v="40721"/>
    <n v="3916"/>
    <x v="52"/>
    <x v="51"/>
    <x v="52"/>
    <n v="1278"/>
    <s v="fresh"/>
    <x v="0"/>
  </r>
  <r>
    <n v="2"/>
    <x v="0"/>
    <n v="491"/>
    <n v="10473"/>
    <x v="53"/>
    <x v="52"/>
    <x v="53"/>
    <n v="224"/>
    <s v="grocery"/>
    <x v="0"/>
  </r>
  <r>
    <n v="1"/>
    <x v="0"/>
    <n v="27329"/>
    <n v="1449"/>
    <x v="54"/>
    <x v="53"/>
    <x v="54"/>
    <n v="1333"/>
    <s v="fresh"/>
    <x v="1"/>
  </r>
  <r>
    <n v="1"/>
    <x v="0"/>
    <n v="5264"/>
    <n v="3683"/>
    <x v="55"/>
    <x v="54"/>
    <x v="55"/>
    <n v="1130"/>
    <s v="fresh"/>
    <x v="1"/>
  </r>
  <r>
    <n v="2"/>
    <x v="0"/>
    <n v="4098"/>
    <n v="29892"/>
    <x v="56"/>
    <x v="55"/>
    <x v="56"/>
    <n v="1340"/>
    <s v="milk"/>
    <x v="0"/>
  </r>
  <r>
    <n v="2"/>
    <x v="0"/>
    <n v="5417"/>
    <n v="9933"/>
    <x v="57"/>
    <x v="56"/>
    <x v="57"/>
    <n v="1282"/>
    <s v="grocery"/>
    <x v="0"/>
  </r>
  <r>
    <n v="1"/>
    <x v="0"/>
    <n v="13779"/>
    <n v="1970"/>
    <x v="58"/>
    <x v="57"/>
    <x v="58"/>
    <n v="436"/>
    <s v="fresh"/>
    <x v="1"/>
  </r>
  <r>
    <n v="1"/>
    <x v="0"/>
    <n v="6137"/>
    <n v="5360"/>
    <x v="59"/>
    <x v="58"/>
    <x v="59"/>
    <n v="1603"/>
    <s v="grocery"/>
    <x v="1"/>
  </r>
  <r>
    <n v="2"/>
    <x v="0"/>
    <n v="8590"/>
    <n v="3045"/>
    <x v="60"/>
    <x v="59"/>
    <x v="60"/>
    <n v="225"/>
    <s v="fresh"/>
    <x v="0"/>
  </r>
  <r>
    <n v="2"/>
    <x v="0"/>
    <n v="35942"/>
    <n v="38369"/>
    <x v="61"/>
    <x v="60"/>
    <x v="61"/>
    <n v="2017"/>
    <s v="grocery"/>
    <x v="0"/>
  </r>
  <r>
    <n v="2"/>
    <x v="0"/>
    <n v="7823"/>
    <n v="6245"/>
    <x v="62"/>
    <x v="61"/>
    <x v="62"/>
    <n v="964"/>
    <s v="fresh"/>
    <x v="0"/>
  </r>
  <r>
    <n v="2"/>
    <x v="0"/>
    <n v="9396"/>
    <n v="11601"/>
    <x v="63"/>
    <x v="62"/>
    <x v="63"/>
    <n v="1295"/>
    <s v="grocery"/>
    <x v="0"/>
  </r>
  <r>
    <n v="1"/>
    <x v="0"/>
    <n v="4760"/>
    <n v="1227"/>
    <x v="64"/>
    <x v="63"/>
    <x v="64"/>
    <n v="1145"/>
    <s v="fresh"/>
    <x v="1"/>
  </r>
  <r>
    <n v="2"/>
    <x v="0"/>
    <n v="85"/>
    <n v="20959"/>
    <x v="65"/>
    <x v="64"/>
    <x v="65"/>
    <n v="1423"/>
    <s v="grocery"/>
    <x v="0"/>
  </r>
  <r>
    <n v="1"/>
    <x v="0"/>
    <n v="9"/>
    <n v="1534"/>
    <x v="66"/>
    <x v="65"/>
    <x v="66"/>
    <n v="27"/>
    <s v="grocery"/>
    <x v="1"/>
  </r>
  <r>
    <n v="2"/>
    <x v="0"/>
    <n v="19913"/>
    <n v="6759"/>
    <x v="67"/>
    <x v="66"/>
    <x v="67"/>
    <n v="834"/>
    <s v="fresh"/>
    <x v="0"/>
  </r>
  <r>
    <n v="1"/>
    <x v="0"/>
    <n v="2446"/>
    <n v="7260"/>
    <x v="68"/>
    <x v="67"/>
    <x v="68"/>
    <n v="3095"/>
    <s v="milk"/>
    <x v="1"/>
  </r>
  <r>
    <n v="1"/>
    <x v="0"/>
    <n v="8352"/>
    <n v="2820"/>
    <x v="69"/>
    <x v="68"/>
    <x v="69"/>
    <n v="144"/>
    <s v="fresh"/>
    <x v="1"/>
  </r>
  <r>
    <n v="1"/>
    <x v="0"/>
    <n v="16705"/>
    <n v="2037"/>
    <x v="70"/>
    <x v="69"/>
    <x v="70"/>
    <n v="1365"/>
    <s v="fresh"/>
    <x v="1"/>
  </r>
  <r>
    <n v="1"/>
    <x v="0"/>
    <n v="18291"/>
    <n v="1266"/>
    <x v="71"/>
    <x v="70"/>
    <x v="71"/>
    <n v="14472"/>
    <s v="grocery"/>
    <x v="1"/>
  </r>
  <r>
    <n v="1"/>
    <x v="0"/>
    <n v="4420"/>
    <n v="5139"/>
    <x v="72"/>
    <x v="71"/>
    <x v="72"/>
    <n v="181"/>
    <s v="frozen"/>
    <x v="1"/>
  </r>
  <r>
    <n v="2"/>
    <x v="0"/>
    <n v="19899"/>
    <n v="5332"/>
    <x v="73"/>
    <x v="72"/>
    <x v="73"/>
    <n v="648"/>
    <s v="fresh"/>
    <x v="0"/>
  </r>
  <r>
    <n v="2"/>
    <x v="0"/>
    <n v="8190"/>
    <n v="6343"/>
    <x v="74"/>
    <x v="73"/>
    <x v="74"/>
    <n v="1780"/>
    <s v="grocery"/>
    <x v="0"/>
  </r>
  <r>
    <n v="1"/>
    <x v="0"/>
    <n v="20398"/>
    <n v="1137"/>
    <x v="75"/>
    <x v="74"/>
    <x v="75"/>
    <n v="975"/>
    <s v="fresh"/>
    <x v="1"/>
  </r>
  <r>
    <n v="1"/>
    <x v="0"/>
    <n v="717"/>
    <n v="3587"/>
    <x v="76"/>
    <x v="75"/>
    <x v="76"/>
    <n v="894"/>
    <s v="frozen"/>
    <x v="1"/>
  </r>
  <r>
    <n v="2"/>
    <x v="0"/>
    <n v="12205"/>
    <n v="12697"/>
    <x v="77"/>
    <x v="76"/>
    <x v="77"/>
    <n v="1009"/>
    <s v="grocery"/>
    <x v="0"/>
  </r>
  <r>
    <n v="1"/>
    <x v="0"/>
    <n v="10766"/>
    <n v="1175"/>
    <x v="78"/>
    <x v="77"/>
    <x v="78"/>
    <n v="167"/>
    <s v="fresh"/>
    <x v="1"/>
  </r>
  <r>
    <n v="1"/>
    <x v="0"/>
    <n v="1640"/>
    <n v="3259"/>
    <x v="79"/>
    <x v="78"/>
    <x v="79"/>
    <n v="1653"/>
    <s v="grocery"/>
    <x v="1"/>
  </r>
  <r>
    <n v="1"/>
    <x v="0"/>
    <n v="7005"/>
    <n v="829"/>
    <x v="80"/>
    <x v="79"/>
    <x v="80"/>
    <n v="529"/>
    <s v="fresh"/>
    <x v="1"/>
  </r>
  <r>
    <n v="2"/>
    <x v="0"/>
    <n v="219"/>
    <n v="9540"/>
    <x v="81"/>
    <x v="80"/>
    <x v="81"/>
    <n v="156"/>
    <s v="grocery"/>
    <x v="0"/>
  </r>
  <r>
    <n v="2"/>
    <x v="0"/>
    <n v="10362"/>
    <n v="9232"/>
    <x v="82"/>
    <x v="81"/>
    <x v="82"/>
    <n v="2342"/>
    <s v="grocery"/>
    <x v="0"/>
  </r>
  <r>
    <n v="1"/>
    <x v="0"/>
    <n v="20874"/>
    <n v="1563"/>
    <x v="83"/>
    <x v="82"/>
    <x v="83"/>
    <n v="772"/>
    <s v="fresh"/>
    <x v="1"/>
  </r>
  <r>
    <n v="2"/>
    <x v="0"/>
    <n v="11867"/>
    <n v="3327"/>
    <x v="84"/>
    <x v="83"/>
    <x v="84"/>
    <n v="120"/>
    <s v="fresh"/>
    <x v="0"/>
  </r>
  <r>
    <n v="2"/>
    <x v="0"/>
    <n v="16117"/>
    <n v="46197"/>
    <x v="85"/>
    <x v="84"/>
    <x v="85"/>
    <n v="2944"/>
    <s v="grocery"/>
    <x v="0"/>
  </r>
  <r>
    <n v="2"/>
    <x v="0"/>
    <n v="22925"/>
    <n v="73498"/>
    <x v="86"/>
    <x v="85"/>
    <x v="86"/>
    <n v="903"/>
    <s v="milk"/>
    <x v="0"/>
  </r>
  <r>
    <n v="1"/>
    <x v="0"/>
    <n v="43265"/>
    <n v="5025"/>
    <x v="87"/>
    <x v="86"/>
    <x v="87"/>
    <n v="14351"/>
    <s v="fresh"/>
    <x v="1"/>
  </r>
  <r>
    <n v="1"/>
    <x v="0"/>
    <n v="7864"/>
    <n v="542"/>
    <x v="88"/>
    <x v="87"/>
    <x v="88"/>
    <n v="46"/>
    <s v="frozen"/>
    <x v="1"/>
  </r>
  <r>
    <n v="1"/>
    <x v="0"/>
    <n v="24904"/>
    <n v="3836"/>
    <x v="89"/>
    <x v="88"/>
    <x v="89"/>
    <n v="3178"/>
    <s v="fresh"/>
    <x v="1"/>
  </r>
  <r>
    <n v="1"/>
    <x v="0"/>
    <n v="11405"/>
    <n v="596"/>
    <x v="90"/>
    <x v="89"/>
    <x v="90"/>
    <n v="360"/>
    <s v="fresh"/>
    <x v="1"/>
  </r>
  <r>
    <n v="1"/>
    <x v="0"/>
    <n v="12754"/>
    <n v="2762"/>
    <x v="91"/>
    <x v="90"/>
    <x v="91"/>
    <n v="1117"/>
    <s v="fresh"/>
    <x v="1"/>
  </r>
  <r>
    <n v="2"/>
    <x v="0"/>
    <n v="9198"/>
    <n v="27472"/>
    <x v="92"/>
    <x v="91"/>
    <x v="92"/>
    <n v="5130"/>
    <s v="grocery"/>
    <x v="0"/>
  </r>
  <r>
    <n v="1"/>
    <x v="0"/>
    <n v="11314"/>
    <n v="3090"/>
    <x v="93"/>
    <x v="92"/>
    <x v="93"/>
    <n v="2698"/>
    <s v="frozen"/>
    <x v="1"/>
  </r>
  <r>
    <n v="2"/>
    <x v="0"/>
    <n v="5626"/>
    <n v="12220"/>
    <x v="94"/>
    <x v="93"/>
    <x v="94"/>
    <n v="244"/>
    <s v="milk"/>
    <x v="0"/>
  </r>
  <r>
    <n v="1"/>
    <x v="0"/>
    <n v="3"/>
    <n v="2920"/>
    <x v="95"/>
    <x v="94"/>
    <x v="95"/>
    <n v="709"/>
    <s v="grocery"/>
    <x v="1"/>
  </r>
  <r>
    <n v="2"/>
    <x v="0"/>
    <n v="23"/>
    <n v="2616"/>
    <x v="96"/>
    <x v="95"/>
    <x v="96"/>
    <n v="217"/>
    <s v="grocery"/>
    <x v="0"/>
  </r>
  <r>
    <n v="1"/>
    <x v="0"/>
    <n v="403"/>
    <n v="254"/>
    <x v="97"/>
    <x v="96"/>
    <x v="97"/>
    <n v="63"/>
    <s v="frozen"/>
    <x v="1"/>
  </r>
  <r>
    <n v="1"/>
    <x v="0"/>
    <n v="503"/>
    <n v="112"/>
    <x v="98"/>
    <x v="97"/>
    <x v="98"/>
    <n v="132"/>
    <s v="frozen"/>
    <x v="1"/>
  </r>
  <r>
    <n v="1"/>
    <x v="0"/>
    <n v="9658"/>
    <n v="2182"/>
    <x v="99"/>
    <x v="98"/>
    <x v="99"/>
    <n v="323"/>
    <s v="fresh"/>
    <x v="1"/>
  </r>
  <r>
    <n v="2"/>
    <x v="0"/>
    <n v="11594"/>
    <n v="7779"/>
    <x v="100"/>
    <x v="99"/>
    <x v="100"/>
    <n v="3029"/>
    <s v="grocery"/>
    <x v="0"/>
  </r>
  <r>
    <n v="2"/>
    <x v="0"/>
    <n v="1420"/>
    <n v="10810"/>
    <x v="101"/>
    <x v="100"/>
    <x v="101"/>
    <n v="1838"/>
    <s v="grocery"/>
    <x v="0"/>
  </r>
  <r>
    <n v="2"/>
    <x v="0"/>
    <n v="2932"/>
    <n v="6459"/>
    <x v="102"/>
    <x v="101"/>
    <x v="102"/>
    <n v="1386"/>
    <s v="grocery"/>
    <x v="0"/>
  </r>
  <r>
    <n v="1"/>
    <x v="0"/>
    <n v="56082"/>
    <n v="3504"/>
    <x v="103"/>
    <x v="102"/>
    <x v="103"/>
    <n v="2498"/>
    <s v="fresh"/>
    <x v="1"/>
  </r>
  <r>
    <n v="1"/>
    <x v="0"/>
    <n v="14100"/>
    <n v="2132"/>
    <x v="104"/>
    <x v="103"/>
    <x v="104"/>
    <n v="548"/>
    <s v="fresh"/>
    <x v="1"/>
  </r>
  <r>
    <n v="1"/>
    <x v="0"/>
    <n v="15587"/>
    <n v="1014"/>
    <x v="105"/>
    <x v="104"/>
    <x v="105"/>
    <n v="1378"/>
    <s v="fresh"/>
    <x v="1"/>
  </r>
  <r>
    <n v="2"/>
    <x v="0"/>
    <n v="1454"/>
    <n v="6337"/>
    <x v="106"/>
    <x v="105"/>
    <x v="106"/>
    <n v="1831"/>
    <s v="grocery"/>
    <x v="0"/>
  </r>
  <r>
    <n v="2"/>
    <x v="0"/>
    <n v="8797"/>
    <n v="10646"/>
    <x v="107"/>
    <x v="106"/>
    <x v="107"/>
    <n v="1438"/>
    <s v="grocery"/>
    <x v="0"/>
  </r>
  <r>
    <n v="2"/>
    <x v="0"/>
    <n v="1531"/>
    <n v="8397"/>
    <x v="108"/>
    <x v="107"/>
    <x v="108"/>
    <n v="1236"/>
    <s v="milk"/>
    <x v="0"/>
  </r>
  <r>
    <n v="2"/>
    <x v="0"/>
    <n v="1406"/>
    <n v="16729"/>
    <x v="109"/>
    <x v="108"/>
    <x v="109"/>
    <n v="3"/>
    <s v="grocery"/>
    <x v="0"/>
  </r>
  <r>
    <n v="1"/>
    <x v="0"/>
    <n v="11818"/>
    <n v="1648"/>
    <x v="110"/>
    <x v="109"/>
    <x v="110"/>
    <n v="1647"/>
    <s v="fresh"/>
    <x v="1"/>
  </r>
  <r>
    <n v="2"/>
    <x v="0"/>
    <n v="12579"/>
    <n v="11114"/>
    <x v="111"/>
    <x v="110"/>
    <x v="111"/>
    <n v="1519"/>
    <s v="grocery"/>
    <x v="0"/>
  </r>
  <r>
    <n v="1"/>
    <x v="0"/>
    <n v="19046"/>
    <n v="2770"/>
    <x v="112"/>
    <x v="111"/>
    <x v="34"/>
    <n v="2708"/>
    <s v="fresh"/>
    <x v="1"/>
  </r>
  <r>
    <n v="1"/>
    <x v="0"/>
    <n v="14438"/>
    <n v="2295"/>
    <x v="113"/>
    <x v="112"/>
    <x v="112"/>
    <n v="1561"/>
    <s v="fresh"/>
    <x v="1"/>
  </r>
  <r>
    <n v="1"/>
    <x v="0"/>
    <n v="18044"/>
    <n v="1080"/>
    <x v="114"/>
    <x v="113"/>
    <x v="113"/>
    <n v="1266"/>
    <s v="fresh"/>
    <x v="1"/>
  </r>
  <r>
    <n v="1"/>
    <x v="0"/>
    <n v="11134"/>
    <n v="793"/>
    <x v="115"/>
    <x v="114"/>
    <x v="114"/>
    <n v="610"/>
    <s v="fresh"/>
    <x v="1"/>
  </r>
  <r>
    <n v="1"/>
    <x v="0"/>
    <n v="11173"/>
    <n v="2521"/>
    <x v="116"/>
    <x v="115"/>
    <x v="115"/>
    <n v="222"/>
    <s v="fresh"/>
    <x v="1"/>
  </r>
  <r>
    <n v="1"/>
    <x v="0"/>
    <n v="6990"/>
    <n v="3880"/>
    <x v="117"/>
    <x v="116"/>
    <x v="116"/>
    <n v="1160"/>
    <s v="fresh"/>
    <x v="1"/>
  </r>
  <r>
    <n v="1"/>
    <x v="0"/>
    <n v="20049"/>
    <n v="1891"/>
    <x v="118"/>
    <x v="117"/>
    <x v="117"/>
    <n v="933"/>
    <s v="fresh"/>
    <x v="1"/>
  </r>
  <r>
    <n v="1"/>
    <x v="0"/>
    <n v="8258"/>
    <n v="2344"/>
    <x v="119"/>
    <x v="118"/>
    <x v="118"/>
    <n v="635"/>
    <s v="fresh"/>
    <x v="1"/>
  </r>
  <r>
    <n v="1"/>
    <x v="0"/>
    <n v="17160"/>
    <n v="1200"/>
    <x v="120"/>
    <x v="119"/>
    <x v="119"/>
    <n v="1136"/>
    <s v="fresh"/>
    <x v="1"/>
  </r>
  <r>
    <n v="1"/>
    <x v="0"/>
    <n v="4020"/>
    <n v="3234"/>
    <x v="121"/>
    <x v="120"/>
    <x v="120"/>
    <n v="255"/>
    <s v="fresh"/>
    <x v="1"/>
  </r>
  <r>
    <n v="1"/>
    <x v="0"/>
    <n v="12212"/>
    <n v="201"/>
    <x v="122"/>
    <x v="121"/>
    <x v="121"/>
    <n v="860"/>
    <s v="fresh"/>
    <x v="1"/>
  </r>
  <r>
    <n v="2"/>
    <x v="0"/>
    <n v="11170"/>
    <n v="10769"/>
    <x v="123"/>
    <x v="122"/>
    <x v="122"/>
    <n v="143"/>
    <s v="fresh"/>
    <x v="0"/>
  </r>
  <r>
    <n v="1"/>
    <x v="0"/>
    <n v="36050"/>
    <n v="1642"/>
    <x v="124"/>
    <x v="123"/>
    <x v="123"/>
    <n v="1621"/>
    <s v="fresh"/>
    <x v="1"/>
  </r>
  <r>
    <n v="1"/>
    <x v="0"/>
    <n v="76237"/>
    <n v="3473"/>
    <x v="125"/>
    <x v="124"/>
    <x v="124"/>
    <n v="918"/>
    <s v="fresh"/>
    <x v="1"/>
  </r>
  <r>
    <n v="1"/>
    <x v="0"/>
    <n v="19219"/>
    <n v="1840"/>
    <x v="126"/>
    <x v="125"/>
    <x v="125"/>
    <n v="483"/>
    <s v="fresh"/>
    <x v="1"/>
  </r>
  <r>
    <n v="2"/>
    <x v="0"/>
    <n v="21465"/>
    <n v="7243"/>
    <x v="127"/>
    <x v="126"/>
    <x v="126"/>
    <n v="2749"/>
    <s v="fresh"/>
    <x v="0"/>
  </r>
  <r>
    <n v="1"/>
    <x v="0"/>
    <n v="140"/>
    <n v="8847"/>
    <x v="128"/>
    <x v="127"/>
    <x v="127"/>
    <n v="3"/>
    <s v="milk"/>
    <x v="1"/>
  </r>
  <r>
    <n v="1"/>
    <x v="0"/>
    <n v="42312"/>
    <n v="926"/>
    <x v="129"/>
    <x v="128"/>
    <x v="128"/>
    <n v="1819"/>
    <s v="fresh"/>
    <x v="1"/>
  </r>
  <r>
    <n v="1"/>
    <x v="0"/>
    <n v="7149"/>
    <n v="2428"/>
    <x v="130"/>
    <x v="129"/>
    <x v="129"/>
    <n v="911"/>
    <s v="fresh"/>
    <x v="1"/>
  </r>
  <r>
    <n v="1"/>
    <x v="0"/>
    <n v="2101"/>
    <n v="589"/>
    <x v="131"/>
    <x v="130"/>
    <x v="130"/>
    <n v="310"/>
    <s v="fresh"/>
    <x v="1"/>
  </r>
  <r>
    <n v="1"/>
    <x v="0"/>
    <n v="14903"/>
    <n v="2032"/>
    <x v="132"/>
    <x v="131"/>
    <x v="131"/>
    <n v="328"/>
    <s v="fresh"/>
    <x v="1"/>
  </r>
  <r>
    <n v="1"/>
    <x v="0"/>
    <n v="9434"/>
    <n v="1042"/>
    <x v="133"/>
    <x v="132"/>
    <x v="132"/>
    <n v="396"/>
    <s v="fresh"/>
    <x v="1"/>
  </r>
  <r>
    <n v="1"/>
    <x v="0"/>
    <n v="7388"/>
    <n v="1882"/>
    <x v="134"/>
    <x v="133"/>
    <x v="133"/>
    <n v="537"/>
    <s v="fresh"/>
    <x v="1"/>
  </r>
  <r>
    <n v="1"/>
    <x v="0"/>
    <n v="6300"/>
    <n v="1289"/>
    <x v="135"/>
    <x v="134"/>
    <x v="134"/>
    <n v="326"/>
    <s v="fresh"/>
    <x v="1"/>
  </r>
  <r>
    <n v="1"/>
    <x v="0"/>
    <n v="4625"/>
    <n v="8579"/>
    <x v="136"/>
    <x v="135"/>
    <x v="135"/>
    <n v="1542"/>
    <s v="milk"/>
    <x v="1"/>
  </r>
  <r>
    <n v="1"/>
    <x v="0"/>
    <n v="3087"/>
    <n v="8080"/>
    <x v="137"/>
    <x v="136"/>
    <x v="136"/>
    <n v="36"/>
    <s v="grocery"/>
    <x v="1"/>
  </r>
  <r>
    <n v="1"/>
    <x v="0"/>
    <n v="13537"/>
    <n v="4257"/>
    <x v="138"/>
    <x v="137"/>
    <x v="137"/>
    <n v="3271"/>
    <s v="fresh"/>
    <x v="1"/>
  </r>
  <r>
    <n v="1"/>
    <x v="0"/>
    <n v="5387"/>
    <n v="4979"/>
    <x v="139"/>
    <x v="138"/>
    <x v="138"/>
    <n v="929"/>
    <s v="fresh"/>
    <x v="1"/>
  </r>
  <r>
    <n v="1"/>
    <x v="0"/>
    <n v="17623"/>
    <n v="4280"/>
    <x v="140"/>
    <x v="139"/>
    <x v="139"/>
    <n v="2616"/>
    <s v="fresh"/>
    <x v="1"/>
  </r>
  <r>
    <n v="1"/>
    <x v="0"/>
    <n v="30379"/>
    <n v="13252"/>
    <x v="141"/>
    <x v="140"/>
    <x v="140"/>
    <n v="1450"/>
    <s v="fresh"/>
    <x v="1"/>
  </r>
  <r>
    <n v="1"/>
    <x v="0"/>
    <n v="37036"/>
    <n v="7152"/>
    <x v="142"/>
    <x v="141"/>
    <x v="141"/>
    <n v="3"/>
    <s v="fresh"/>
    <x v="1"/>
  </r>
  <r>
    <n v="1"/>
    <x v="0"/>
    <n v="10405"/>
    <n v="1596"/>
    <x v="143"/>
    <x v="142"/>
    <x v="142"/>
    <n v="318"/>
    <s v="fresh"/>
    <x v="1"/>
  </r>
  <r>
    <n v="1"/>
    <x v="0"/>
    <n v="18827"/>
    <n v="3677"/>
    <x v="144"/>
    <x v="143"/>
    <x v="143"/>
    <n v="201"/>
    <s v="fresh"/>
    <x v="1"/>
  </r>
  <r>
    <n v="2"/>
    <x v="0"/>
    <n v="22039"/>
    <n v="8384"/>
    <x v="145"/>
    <x v="144"/>
    <x v="144"/>
    <n v="4430"/>
    <s v="grocery"/>
    <x v="0"/>
  </r>
  <r>
    <n v="1"/>
    <x v="0"/>
    <n v="7769"/>
    <n v="1936"/>
    <x v="146"/>
    <x v="145"/>
    <x v="145"/>
    <n v="520"/>
    <s v="fresh"/>
    <x v="1"/>
  </r>
  <r>
    <n v="1"/>
    <x v="0"/>
    <n v="9203"/>
    <n v="3373"/>
    <x v="147"/>
    <x v="146"/>
    <x v="146"/>
    <n v="526"/>
    <s v="fresh"/>
    <x v="1"/>
  </r>
  <r>
    <n v="1"/>
    <x v="0"/>
    <n v="5924"/>
    <n v="584"/>
    <x v="148"/>
    <x v="147"/>
    <x v="147"/>
    <n v="434"/>
    <s v="fresh"/>
    <x v="1"/>
  </r>
  <r>
    <n v="1"/>
    <x v="0"/>
    <n v="31812"/>
    <n v="1433"/>
    <x v="149"/>
    <x v="148"/>
    <x v="148"/>
    <n v="1440"/>
    <s v="fresh"/>
    <x v="1"/>
  </r>
  <r>
    <n v="1"/>
    <x v="0"/>
    <n v="16225"/>
    <n v="1825"/>
    <x v="150"/>
    <x v="149"/>
    <x v="149"/>
    <n v="1067"/>
    <s v="fresh"/>
    <x v="1"/>
  </r>
  <r>
    <n v="1"/>
    <x v="0"/>
    <n v="1289"/>
    <n v="3328"/>
    <x v="151"/>
    <x v="150"/>
    <x v="150"/>
    <n v="1774"/>
    <s v="milk"/>
    <x v="1"/>
  </r>
  <r>
    <n v="1"/>
    <x v="0"/>
    <n v="18840"/>
    <n v="1371"/>
    <x v="152"/>
    <x v="151"/>
    <x v="151"/>
    <n v="184"/>
    <s v="fresh"/>
    <x v="1"/>
  </r>
  <r>
    <n v="1"/>
    <x v="0"/>
    <n v="3463"/>
    <n v="9250"/>
    <x v="153"/>
    <x v="68"/>
    <x v="152"/>
    <n v="1627"/>
    <s v="milk"/>
    <x v="1"/>
  </r>
  <r>
    <n v="1"/>
    <x v="0"/>
    <n v="622"/>
    <n v="55"/>
    <x v="154"/>
    <x v="152"/>
    <x v="153"/>
    <n v="8"/>
    <s v="fresh"/>
    <x v="1"/>
  </r>
  <r>
    <n v="2"/>
    <x v="0"/>
    <n v="1989"/>
    <n v="10690"/>
    <x v="155"/>
    <x v="153"/>
    <x v="154"/>
    <n v="2153"/>
    <s v="grocery"/>
    <x v="0"/>
  </r>
  <r>
    <n v="2"/>
    <x v="0"/>
    <n v="3830"/>
    <n v="5291"/>
    <x v="156"/>
    <x v="154"/>
    <x v="155"/>
    <n v="3182"/>
    <s v="grocery"/>
    <x v="0"/>
  </r>
  <r>
    <n v="1"/>
    <x v="0"/>
    <n v="17773"/>
    <n v="1366"/>
    <x v="157"/>
    <x v="155"/>
    <x v="156"/>
    <n v="418"/>
    <s v="fresh"/>
    <x v="1"/>
  </r>
  <r>
    <n v="2"/>
    <x v="0"/>
    <n v="2861"/>
    <n v="6570"/>
    <x v="158"/>
    <x v="156"/>
    <x v="157"/>
    <n v="1682"/>
    <s v="grocery"/>
    <x v="0"/>
  </r>
  <r>
    <n v="2"/>
    <x v="0"/>
    <n v="355"/>
    <n v="7704"/>
    <x v="159"/>
    <x v="157"/>
    <x v="158"/>
    <n v="303"/>
    <s v="grocery"/>
    <x v="0"/>
  </r>
  <r>
    <n v="2"/>
    <x v="0"/>
    <n v="1725"/>
    <n v="3651"/>
    <x v="160"/>
    <x v="158"/>
    <x v="159"/>
    <n v="2157"/>
    <s v="grocery"/>
    <x v="0"/>
  </r>
  <r>
    <n v="1"/>
    <x v="0"/>
    <n v="12434"/>
    <n v="540"/>
    <x v="161"/>
    <x v="159"/>
    <x v="75"/>
    <n v="2233"/>
    <s v="fresh"/>
    <x v="1"/>
  </r>
  <r>
    <n v="1"/>
    <x v="0"/>
    <n v="15177"/>
    <n v="2024"/>
    <x v="162"/>
    <x v="160"/>
    <x v="160"/>
    <n v="610"/>
    <s v="fresh"/>
    <x v="1"/>
  </r>
  <r>
    <n v="2"/>
    <x v="0"/>
    <n v="5531"/>
    <n v="15726"/>
    <x v="163"/>
    <x v="161"/>
    <x v="161"/>
    <n v="446"/>
    <s v="grocery"/>
    <x v="0"/>
  </r>
  <r>
    <n v="2"/>
    <x v="0"/>
    <n v="5224"/>
    <n v="7603"/>
    <x v="164"/>
    <x v="162"/>
    <x v="162"/>
    <n v="238"/>
    <s v="grocery"/>
    <x v="0"/>
  </r>
  <r>
    <n v="2"/>
    <x v="0"/>
    <n v="15615"/>
    <n v="12653"/>
    <x v="165"/>
    <x v="163"/>
    <x v="163"/>
    <n v="2379"/>
    <s v="grocery"/>
    <x v="0"/>
  </r>
  <r>
    <n v="2"/>
    <x v="0"/>
    <n v="4822"/>
    <n v="6721"/>
    <x v="166"/>
    <x v="164"/>
    <x v="164"/>
    <n v="3637"/>
    <s v="grocery"/>
    <x v="0"/>
  </r>
  <r>
    <n v="1"/>
    <x v="0"/>
    <n v="2926"/>
    <n v="3195"/>
    <x v="167"/>
    <x v="165"/>
    <x v="165"/>
    <n v="693"/>
    <s v="grocery"/>
    <x v="1"/>
  </r>
  <r>
    <n v="1"/>
    <x v="0"/>
    <n v="5809"/>
    <n v="735"/>
    <x v="168"/>
    <x v="166"/>
    <x v="166"/>
    <n v="429"/>
    <s v="fresh"/>
    <x v="1"/>
  </r>
  <r>
    <n v="1"/>
    <x v="0"/>
    <n v="5414"/>
    <n v="717"/>
    <x v="169"/>
    <x v="167"/>
    <x v="90"/>
    <n v="750"/>
    <s v="fresh"/>
    <x v="1"/>
  </r>
  <r>
    <n v="2"/>
    <x v="0"/>
    <n v="260"/>
    <n v="8675"/>
    <x v="170"/>
    <x v="168"/>
    <x v="167"/>
    <n v="323"/>
    <s v="grocery"/>
    <x v="0"/>
  </r>
  <r>
    <n v="2"/>
    <x v="0"/>
    <n v="200"/>
    <n v="25862"/>
    <x v="171"/>
    <x v="169"/>
    <x v="168"/>
    <n v="6250"/>
    <s v="milk"/>
    <x v="0"/>
  </r>
  <r>
    <n v="1"/>
    <x v="0"/>
    <n v="955"/>
    <n v="5479"/>
    <x v="172"/>
    <x v="170"/>
    <x v="169"/>
    <n v="707"/>
    <s v="grocery"/>
    <x v="1"/>
  </r>
  <r>
    <n v="2"/>
    <x v="0"/>
    <n v="514"/>
    <n v="7677"/>
    <x v="173"/>
    <x v="171"/>
    <x v="170"/>
    <n v="716"/>
    <s v="grocery"/>
    <x v="0"/>
  </r>
  <r>
    <n v="1"/>
    <x v="0"/>
    <n v="286"/>
    <n v="1208"/>
    <x v="174"/>
    <x v="172"/>
    <x v="171"/>
    <n v="1442"/>
    <s v="grocery"/>
    <x v="1"/>
  </r>
  <r>
    <n v="2"/>
    <x v="0"/>
    <n v="2343"/>
    <n v="7845"/>
    <x v="175"/>
    <x v="173"/>
    <x v="172"/>
    <n v="1697"/>
    <s v="grocery"/>
    <x v="0"/>
  </r>
  <r>
    <n v="1"/>
    <x v="0"/>
    <n v="45640"/>
    <n v="6958"/>
    <x v="172"/>
    <x v="174"/>
    <x v="173"/>
    <n v="230"/>
    <s v="fresh"/>
    <x v="1"/>
  </r>
  <r>
    <n v="1"/>
    <x v="0"/>
    <n v="12759"/>
    <n v="7330"/>
    <x v="176"/>
    <x v="175"/>
    <x v="141"/>
    <n v="2631"/>
    <s v="fresh"/>
    <x v="1"/>
  </r>
  <r>
    <n v="1"/>
    <x v="0"/>
    <n v="11002"/>
    <n v="7075"/>
    <x v="177"/>
    <x v="176"/>
    <x v="174"/>
    <n v="395"/>
    <s v="fresh"/>
    <x v="1"/>
  </r>
  <r>
    <n v="1"/>
    <x v="0"/>
    <n v="3157"/>
    <n v="4888"/>
    <x v="178"/>
    <x v="177"/>
    <x v="175"/>
    <n v="2165"/>
    <s v="milk"/>
    <x v="1"/>
  </r>
  <r>
    <n v="1"/>
    <x v="0"/>
    <n v="12356"/>
    <n v="6036"/>
    <x v="179"/>
    <x v="178"/>
    <x v="176"/>
    <n v="2794"/>
    <s v="fresh"/>
    <x v="1"/>
  </r>
  <r>
    <n v="1"/>
    <x v="0"/>
    <n v="112151"/>
    <n v="29627"/>
    <x v="180"/>
    <x v="179"/>
    <x v="177"/>
    <n v="8550"/>
    <s v="fresh"/>
    <x v="1"/>
  </r>
  <r>
    <n v="1"/>
    <x v="0"/>
    <n v="694"/>
    <n v="8533"/>
    <x v="181"/>
    <x v="180"/>
    <x v="178"/>
    <n v="156"/>
    <s v="grocery"/>
    <x v="1"/>
  </r>
  <r>
    <n v="1"/>
    <x v="0"/>
    <n v="36847"/>
    <n v="43950"/>
    <x v="182"/>
    <x v="181"/>
    <x v="179"/>
    <n v="47943"/>
    <s v="delicassen"/>
    <x v="1"/>
  </r>
  <r>
    <n v="1"/>
    <x v="0"/>
    <n v="327"/>
    <n v="918"/>
    <x v="183"/>
    <x v="182"/>
    <x v="180"/>
    <n v="11"/>
    <s v="grocery"/>
    <x v="1"/>
  </r>
  <r>
    <n v="1"/>
    <x v="0"/>
    <n v="8170"/>
    <n v="6448"/>
    <x v="184"/>
    <x v="183"/>
    <x v="181"/>
    <n v="247"/>
    <s v="fresh"/>
    <x v="1"/>
  </r>
  <r>
    <n v="1"/>
    <x v="0"/>
    <n v="3009"/>
    <n v="521"/>
    <x v="185"/>
    <x v="184"/>
    <x v="182"/>
    <n v="727"/>
    <s v="frozen"/>
    <x v="1"/>
  </r>
  <r>
    <n v="1"/>
    <x v="0"/>
    <n v="2438"/>
    <n v="8002"/>
    <x v="186"/>
    <x v="185"/>
    <x v="183"/>
    <n v="3"/>
    <s v="grocery"/>
    <x v="1"/>
  </r>
  <r>
    <n v="2"/>
    <x v="0"/>
    <n v="8040"/>
    <n v="7639"/>
    <x v="187"/>
    <x v="186"/>
    <x v="184"/>
    <n v="404"/>
    <s v="grocery"/>
    <x v="0"/>
  </r>
  <r>
    <n v="2"/>
    <x v="0"/>
    <n v="834"/>
    <n v="11577"/>
    <x v="188"/>
    <x v="187"/>
    <x v="185"/>
    <n v="1856"/>
    <s v="milk"/>
    <x v="0"/>
  </r>
  <r>
    <n v="1"/>
    <x v="0"/>
    <n v="16936"/>
    <n v="6250"/>
    <x v="189"/>
    <x v="188"/>
    <x v="113"/>
    <n v="64"/>
    <s v="fresh"/>
    <x v="1"/>
  </r>
  <r>
    <n v="1"/>
    <x v="0"/>
    <n v="13624"/>
    <n v="295"/>
    <x v="190"/>
    <x v="189"/>
    <x v="186"/>
    <n v="84"/>
    <s v="fresh"/>
    <x v="1"/>
  </r>
  <r>
    <n v="1"/>
    <x v="0"/>
    <n v="5509"/>
    <n v="1461"/>
    <x v="191"/>
    <x v="190"/>
    <x v="187"/>
    <n v="409"/>
    <s v="fresh"/>
    <x v="1"/>
  </r>
  <r>
    <n v="2"/>
    <x v="0"/>
    <n v="180"/>
    <n v="3485"/>
    <x v="192"/>
    <x v="191"/>
    <x v="188"/>
    <n v="666"/>
    <s v="grocery"/>
    <x v="0"/>
  </r>
  <r>
    <n v="1"/>
    <x v="0"/>
    <n v="7107"/>
    <n v="1012"/>
    <x v="193"/>
    <x v="192"/>
    <x v="189"/>
    <n v="1142"/>
    <s v="fresh"/>
    <x v="1"/>
  </r>
  <r>
    <n v="1"/>
    <x v="0"/>
    <n v="17023"/>
    <n v="5139"/>
    <x v="194"/>
    <x v="193"/>
    <x v="190"/>
    <n v="1755"/>
    <s v="fresh"/>
    <x v="1"/>
  </r>
  <r>
    <n v="1"/>
    <x v="1"/>
    <n v="30624"/>
    <n v="7209"/>
    <x v="195"/>
    <x v="194"/>
    <x v="191"/>
    <n v="2876"/>
    <s v="fresh"/>
    <x v="1"/>
  </r>
  <r>
    <n v="2"/>
    <x v="1"/>
    <n v="2427"/>
    <n v="7097"/>
    <x v="196"/>
    <x v="195"/>
    <x v="192"/>
    <n v="1468"/>
    <s v="grocery"/>
    <x v="0"/>
  </r>
  <r>
    <n v="1"/>
    <x v="1"/>
    <n v="11686"/>
    <n v="2154"/>
    <x v="197"/>
    <x v="196"/>
    <x v="193"/>
    <n v="697"/>
    <s v="fresh"/>
    <x v="1"/>
  </r>
  <r>
    <n v="1"/>
    <x v="1"/>
    <n v="9670"/>
    <n v="2280"/>
    <x v="198"/>
    <x v="197"/>
    <x v="194"/>
    <n v="347"/>
    <s v="fresh"/>
    <x v="1"/>
  </r>
  <r>
    <n v="2"/>
    <x v="1"/>
    <n v="3067"/>
    <n v="13240"/>
    <x v="199"/>
    <x v="198"/>
    <x v="195"/>
    <n v="731"/>
    <s v="grocery"/>
    <x v="0"/>
  </r>
  <r>
    <n v="2"/>
    <x v="1"/>
    <n v="4484"/>
    <n v="14399"/>
    <x v="200"/>
    <x v="199"/>
    <x v="196"/>
    <n v="1681"/>
    <s v="grocery"/>
    <x v="0"/>
  </r>
  <r>
    <n v="1"/>
    <x v="1"/>
    <n v="25203"/>
    <n v="11487"/>
    <x v="201"/>
    <x v="200"/>
    <x v="197"/>
    <n v="6854"/>
    <s v="fresh"/>
    <x v="1"/>
  </r>
  <r>
    <n v="1"/>
    <x v="1"/>
    <n v="583"/>
    <n v="685"/>
    <x v="202"/>
    <x v="201"/>
    <x v="198"/>
    <n v="18"/>
    <s v="grocery"/>
    <x v="1"/>
  </r>
  <r>
    <n v="1"/>
    <x v="1"/>
    <n v="1956"/>
    <n v="891"/>
    <x v="203"/>
    <x v="202"/>
    <x v="199"/>
    <n v="1328"/>
    <s v="grocery"/>
    <x v="1"/>
  </r>
  <r>
    <n v="2"/>
    <x v="1"/>
    <n v="1107"/>
    <n v="11711"/>
    <x v="204"/>
    <x v="203"/>
    <x v="200"/>
    <n v="710"/>
    <s v="grocery"/>
    <x v="0"/>
  </r>
  <r>
    <n v="1"/>
    <x v="1"/>
    <n v="6373"/>
    <n v="780"/>
    <x v="205"/>
    <x v="204"/>
    <x v="201"/>
    <n v="285"/>
    <s v="fresh"/>
    <x v="1"/>
  </r>
  <r>
    <n v="2"/>
    <x v="1"/>
    <n v="2541"/>
    <n v="4737"/>
    <x v="206"/>
    <x v="205"/>
    <x v="202"/>
    <n v="120"/>
    <s v="grocery"/>
    <x v="0"/>
  </r>
  <r>
    <n v="1"/>
    <x v="1"/>
    <n v="1537"/>
    <n v="3748"/>
    <x v="207"/>
    <x v="206"/>
    <x v="203"/>
    <n v="806"/>
    <s v="grocery"/>
    <x v="1"/>
  </r>
  <r>
    <n v="2"/>
    <x v="1"/>
    <n v="5550"/>
    <n v="12729"/>
    <x v="208"/>
    <x v="207"/>
    <x v="204"/>
    <n v="797"/>
    <s v="grocery"/>
    <x v="0"/>
  </r>
  <r>
    <n v="1"/>
    <x v="1"/>
    <n v="18567"/>
    <n v="1895"/>
    <x v="209"/>
    <x v="208"/>
    <x v="205"/>
    <n v="2100"/>
    <s v="fresh"/>
    <x v="1"/>
  </r>
  <r>
    <n v="2"/>
    <x v="1"/>
    <n v="12119"/>
    <n v="28326"/>
    <x v="210"/>
    <x v="209"/>
    <x v="206"/>
    <n v="2870"/>
    <s v="grocery"/>
    <x v="0"/>
  </r>
  <r>
    <n v="1"/>
    <x v="1"/>
    <n v="7291"/>
    <n v="1012"/>
    <x v="93"/>
    <x v="210"/>
    <x v="207"/>
    <n v="1775"/>
    <s v="fresh"/>
    <x v="1"/>
  </r>
  <r>
    <n v="1"/>
    <x v="1"/>
    <n v="3317"/>
    <n v="6602"/>
    <x v="211"/>
    <x v="211"/>
    <x v="208"/>
    <n v="1215"/>
    <s v="grocery"/>
    <x v="1"/>
  </r>
  <r>
    <n v="2"/>
    <x v="1"/>
    <n v="2362"/>
    <n v="6551"/>
    <x v="212"/>
    <x v="212"/>
    <x v="209"/>
    <n v="791"/>
    <s v="grocery"/>
    <x v="0"/>
  </r>
  <r>
    <n v="1"/>
    <x v="1"/>
    <n v="2806"/>
    <n v="10765"/>
    <x v="213"/>
    <x v="213"/>
    <x v="210"/>
    <n v="2388"/>
    <s v="grocery"/>
    <x v="1"/>
  </r>
  <r>
    <n v="2"/>
    <x v="1"/>
    <n v="2532"/>
    <n v="16599"/>
    <x v="214"/>
    <x v="214"/>
    <x v="211"/>
    <n v="674"/>
    <s v="grocery"/>
    <x v="0"/>
  </r>
  <r>
    <n v="1"/>
    <x v="1"/>
    <n v="18044"/>
    <n v="1475"/>
    <x v="215"/>
    <x v="215"/>
    <x v="212"/>
    <n v="1158"/>
    <s v="fresh"/>
    <x v="1"/>
  </r>
  <r>
    <n v="2"/>
    <x v="1"/>
    <n v="18"/>
    <n v="7504"/>
    <x v="216"/>
    <x v="73"/>
    <x v="213"/>
    <n v="6372"/>
    <s v="grocery"/>
    <x v="0"/>
  </r>
  <r>
    <n v="1"/>
    <x v="1"/>
    <n v="4155"/>
    <n v="367"/>
    <x v="217"/>
    <x v="216"/>
    <x v="214"/>
    <n v="130"/>
    <s v="fresh"/>
    <x v="1"/>
  </r>
  <r>
    <n v="1"/>
    <x v="1"/>
    <n v="14755"/>
    <n v="899"/>
    <x v="218"/>
    <x v="217"/>
    <x v="98"/>
    <n v="749"/>
    <s v="fresh"/>
    <x v="1"/>
  </r>
  <r>
    <n v="1"/>
    <x v="1"/>
    <n v="5396"/>
    <n v="7503"/>
    <x v="219"/>
    <x v="218"/>
    <x v="215"/>
    <n v="239"/>
    <s v="grocery"/>
    <x v="1"/>
  </r>
  <r>
    <n v="1"/>
    <x v="1"/>
    <n v="5041"/>
    <n v="1115"/>
    <x v="220"/>
    <x v="219"/>
    <x v="132"/>
    <n v="375"/>
    <s v="frozen"/>
    <x v="1"/>
  </r>
  <r>
    <n v="2"/>
    <x v="1"/>
    <n v="2790"/>
    <n v="2527"/>
    <x v="221"/>
    <x v="220"/>
    <x v="68"/>
    <n v="1360"/>
    <s v="frozen"/>
    <x v="0"/>
  </r>
  <r>
    <n v="1"/>
    <x v="1"/>
    <n v="7274"/>
    <n v="659"/>
    <x v="222"/>
    <x v="221"/>
    <x v="130"/>
    <n v="659"/>
    <s v="fresh"/>
    <x v="1"/>
  </r>
  <r>
    <n v="1"/>
    <x v="1"/>
    <n v="12680"/>
    <n v="3243"/>
    <x v="223"/>
    <x v="222"/>
    <x v="216"/>
    <n v="786"/>
    <s v="fresh"/>
    <x v="1"/>
  </r>
  <r>
    <n v="2"/>
    <x v="1"/>
    <n v="20782"/>
    <n v="5921"/>
    <x v="224"/>
    <x v="223"/>
    <x v="217"/>
    <n v="1553"/>
    <s v="fresh"/>
    <x v="0"/>
  </r>
  <r>
    <n v="1"/>
    <x v="1"/>
    <n v="4042"/>
    <n v="2204"/>
    <x v="225"/>
    <x v="224"/>
    <x v="218"/>
    <n v="689"/>
    <s v="fresh"/>
    <x v="1"/>
  </r>
  <r>
    <n v="1"/>
    <x v="1"/>
    <n v="1869"/>
    <n v="577"/>
    <x v="226"/>
    <x v="225"/>
    <x v="219"/>
    <n v="203"/>
    <s v="detergent_paper"/>
    <x v="1"/>
  </r>
  <r>
    <n v="1"/>
    <x v="1"/>
    <n v="8656"/>
    <n v="2746"/>
    <x v="227"/>
    <x v="226"/>
    <x v="220"/>
    <n v="980"/>
    <s v="fresh"/>
    <x v="1"/>
  </r>
  <r>
    <n v="2"/>
    <x v="1"/>
    <n v="11072"/>
    <n v="5989"/>
    <x v="228"/>
    <x v="227"/>
    <x v="131"/>
    <n v="2137"/>
    <s v="fresh"/>
    <x v="0"/>
  </r>
  <r>
    <n v="1"/>
    <x v="1"/>
    <n v="2344"/>
    <n v="10678"/>
    <x v="229"/>
    <x v="228"/>
    <x v="221"/>
    <n v="490"/>
    <s v="milk"/>
    <x v="1"/>
  </r>
  <r>
    <n v="1"/>
    <x v="1"/>
    <n v="25962"/>
    <n v="1780"/>
    <x v="230"/>
    <x v="229"/>
    <x v="197"/>
    <n v="834"/>
    <s v="fresh"/>
    <x v="1"/>
  </r>
  <r>
    <n v="1"/>
    <x v="1"/>
    <n v="964"/>
    <n v="4984"/>
    <x v="231"/>
    <x v="171"/>
    <x v="222"/>
    <n v="7"/>
    <s v="milk"/>
    <x v="1"/>
  </r>
  <r>
    <n v="1"/>
    <x v="1"/>
    <n v="15603"/>
    <n v="2703"/>
    <x v="232"/>
    <x v="230"/>
    <x v="223"/>
    <n v="2563"/>
    <s v="fresh"/>
    <x v="1"/>
  </r>
  <r>
    <n v="1"/>
    <x v="1"/>
    <n v="1838"/>
    <n v="6380"/>
    <x v="233"/>
    <x v="231"/>
    <x v="224"/>
    <n v="295"/>
    <s v="milk"/>
    <x v="1"/>
  </r>
  <r>
    <n v="1"/>
    <x v="1"/>
    <n v="8635"/>
    <n v="820"/>
    <x v="234"/>
    <x v="232"/>
    <x v="225"/>
    <n v="225"/>
    <s v="fresh"/>
    <x v="1"/>
  </r>
  <r>
    <n v="1"/>
    <x v="1"/>
    <n v="18692"/>
    <n v="3838"/>
    <x v="235"/>
    <x v="233"/>
    <x v="226"/>
    <n v="1215"/>
    <s v="fresh"/>
    <x v="1"/>
  </r>
  <r>
    <n v="1"/>
    <x v="1"/>
    <n v="7363"/>
    <n v="475"/>
    <x v="236"/>
    <x v="234"/>
    <x v="227"/>
    <n v="216"/>
    <s v="fresh"/>
    <x v="1"/>
  </r>
  <r>
    <n v="1"/>
    <x v="1"/>
    <n v="47493"/>
    <n v="2567"/>
    <x v="237"/>
    <x v="235"/>
    <x v="228"/>
    <n v="2253"/>
    <s v="fresh"/>
    <x v="1"/>
  </r>
  <r>
    <n v="1"/>
    <x v="1"/>
    <n v="22096"/>
    <n v="3575"/>
    <x v="238"/>
    <x v="236"/>
    <x v="229"/>
    <n v="2564"/>
    <s v="fresh"/>
    <x v="1"/>
  </r>
  <r>
    <n v="1"/>
    <x v="1"/>
    <n v="24929"/>
    <n v="1801"/>
    <x v="239"/>
    <x v="237"/>
    <x v="230"/>
    <n v="1047"/>
    <s v="fresh"/>
    <x v="1"/>
  </r>
  <r>
    <n v="1"/>
    <x v="1"/>
    <n v="18226"/>
    <n v="659"/>
    <x v="240"/>
    <x v="238"/>
    <x v="231"/>
    <n v="578"/>
    <s v="fresh"/>
    <x v="1"/>
  </r>
  <r>
    <n v="1"/>
    <x v="1"/>
    <n v="11210"/>
    <n v="3576"/>
    <x v="241"/>
    <x v="239"/>
    <x v="232"/>
    <n v="2398"/>
    <s v="fresh"/>
    <x v="1"/>
  </r>
  <r>
    <n v="1"/>
    <x v="1"/>
    <n v="6202"/>
    <n v="7775"/>
    <x v="242"/>
    <x v="240"/>
    <x v="233"/>
    <n v="1970"/>
    <s v="grocery"/>
    <x v="1"/>
  </r>
  <r>
    <n v="2"/>
    <x v="1"/>
    <n v="3062"/>
    <n v="6154"/>
    <x v="243"/>
    <x v="241"/>
    <x v="234"/>
    <n v="2784"/>
    <s v="grocery"/>
    <x v="0"/>
  </r>
  <r>
    <n v="1"/>
    <x v="1"/>
    <n v="8885"/>
    <n v="2428"/>
    <x v="244"/>
    <x v="242"/>
    <x v="235"/>
    <n v="610"/>
    <s v="fresh"/>
    <x v="1"/>
  </r>
  <r>
    <n v="1"/>
    <x v="1"/>
    <n v="13569"/>
    <n v="346"/>
    <x v="245"/>
    <x v="243"/>
    <x v="236"/>
    <n v="659"/>
    <s v="fresh"/>
    <x v="1"/>
  </r>
  <r>
    <n v="1"/>
    <x v="1"/>
    <n v="15671"/>
    <n v="5279"/>
    <x v="246"/>
    <x v="244"/>
    <x v="237"/>
    <n v="572"/>
    <s v="fresh"/>
    <x v="1"/>
  </r>
  <r>
    <n v="1"/>
    <x v="1"/>
    <n v="8040"/>
    <n v="3795"/>
    <x v="247"/>
    <x v="245"/>
    <x v="32"/>
    <n v="291"/>
    <s v="fresh"/>
    <x v="1"/>
  </r>
  <r>
    <n v="1"/>
    <x v="1"/>
    <n v="3191"/>
    <n v="1993"/>
    <x v="248"/>
    <x v="246"/>
    <x v="238"/>
    <n v="710"/>
    <s v="fresh"/>
    <x v="1"/>
  </r>
  <r>
    <n v="2"/>
    <x v="1"/>
    <n v="6134"/>
    <n v="23133"/>
    <x v="249"/>
    <x v="247"/>
    <x v="239"/>
    <n v="5121"/>
    <s v="grocery"/>
    <x v="0"/>
  </r>
  <r>
    <n v="1"/>
    <x v="1"/>
    <n v="6623"/>
    <n v="1860"/>
    <x v="250"/>
    <x v="248"/>
    <x v="240"/>
    <n v="1693"/>
    <s v="frozen"/>
    <x v="1"/>
  </r>
  <r>
    <n v="1"/>
    <x v="1"/>
    <n v="29526"/>
    <n v="7961"/>
    <x v="251"/>
    <x v="249"/>
    <x v="241"/>
    <n v="1391"/>
    <s v="fresh"/>
    <x v="1"/>
  </r>
  <r>
    <n v="1"/>
    <x v="1"/>
    <n v="10379"/>
    <n v="17972"/>
    <x v="252"/>
    <x v="250"/>
    <x v="242"/>
    <n v="3265"/>
    <s v="milk"/>
    <x v="1"/>
  </r>
  <r>
    <n v="1"/>
    <x v="1"/>
    <n v="31614"/>
    <n v="489"/>
    <x v="253"/>
    <x v="251"/>
    <x v="243"/>
    <n v="615"/>
    <s v="fresh"/>
    <x v="1"/>
  </r>
  <r>
    <n v="1"/>
    <x v="1"/>
    <n v="11092"/>
    <n v="5008"/>
    <x v="254"/>
    <x v="252"/>
    <x v="244"/>
    <n v="373"/>
    <s v="fresh"/>
    <x v="1"/>
  </r>
  <r>
    <n v="1"/>
    <x v="1"/>
    <n v="8475"/>
    <n v="1931"/>
    <x v="255"/>
    <x v="253"/>
    <x v="245"/>
    <n v="987"/>
    <s v="fresh"/>
    <x v="1"/>
  </r>
  <r>
    <n v="1"/>
    <x v="1"/>
    <n v="56083"/>
    <n v="4563"/>
    <x v="256"/>
    <x v="254"/>
    <x v="246"/>
    <n v="3321"/>
    <s v="fresh"/>
    <x v="1"/>
  </r>
  <r>
    <n v="1"/>
    <x v="1"/>
    <n v="53205"/>
    <n v="4959"/>
    <x v="257"/>
    <x v="255"/>
    <x v="247"/>
    <n v="818"/>
    <s v="fresh"/>
    <x v="1"/>
  </r>
  <r>
    <n v="1"/>
    <x v="1"/>
    <n v="9193"/>
    <n v="4885"/>
    <x v="258"/>
    <x v="256"/>
    <x v="248"/>
    <n v="548"/>
    <s v="fresh"/>
    <x v="1"/>
  </r>
  <r>
    <n v="1"/>
    <x v="1"/>
    <n v="7858"/>
    <n v="1110"/>
    <x v="259"/>
    <x v="257"/>
    <x v="249"/>
    <n v="287"/>
    <s v="fresh"/>
    <x v="1"/>
  </r>
  <r>
    <n v="1"/>
    <x v="1"/>
    <n v="23257"/>
    <n v="1372"/>
    <x v="260"/>
    <x v="258"/>
    <x v="250"/>
    <n v="655"/>
    <s v="fresh"/>
    <x v="1"/>
  </r>
  <r>
    <n v="1"/>
    <x v="1"/>
    <n v="2153"/>
    <n v="1115"/>
    <x v="261"/>
    <x v="259"/>
    <x v="251"/>
    <n v="411"/>
    <s v="grocery"/>
    <x v="1"/>
  </r>
  <r>
    <n v="2"/>
    <x v="1"/>
    <n v="1073"/>
    <n v="9679"/>
    <x v="262"/>
    <x v="260"/>
    <x v="252"/>
    <n v="1265"/>
    <s v="grocery"/>
    <x v="0"/>
  </r>
  <r>
    <n v="1"/>
    <x v="1"/>
    <n v="5909"/>
    <n v="23527"/>
    <x v="263"/>
    <x v="261"/>
    <x v="253"/>
    <n v="3636"/>
    <s v="milk"/>
    <x v="1"/>
  </r>
  <r>
    <n v="2"/>
    <x v="1"/>
    <n v="572"/>
    <n v="9763"/>
    <x v="264"/>
    <x v="262"/>
    <x v="254"/>
    <n v="2563"/>
    <s v="grocery"/>
    <x v="0"/>
  </r>
  <r>
    <n v="1"/>
    <x v="1"/>
    <n v="20893"/>
    <n v="1222"/>
    <x v="265"/>
    <x v="263"/>
    <x v="255"/>
    <n v="3628"/>
    <s v="fresh"/>
    <x v="1"/>
  </r>
  <r>
    <n v="2"/>
    <x v="1"/>
    <n v="11908"/>
    <n v="8053"/>
    <x v="266"/>
    <x v="264"/>
    <x v="256"/>
    <n v="698"/>
    <s v="grocery"/>
    <x v="0"/>
  </r>
  <r>
    <n v="1"/>
    <x v="1"/>
    <n v="15218"/>
    <n v="258"/>
    <x v="267"/>
    <x v="265"/>
    <x v="257"/>
    <n v="204"/>
    <s v="fresh"/>
    <x v="1"/>
  </r>
  <r>
    <n v="1"/>
    <x v="1"/>
    <n v="4720"/>
    <n v="1032"/>
    <x v="268"/>
    <x v="266"/>
    <x v="258"/>
    <n v="56"/>
    <s v="frozen"/>
    <x v="1"/>
  </r>
  <r>
    <n v="1"/>
    <x v="1"/>
    <n v="2083"/>
    <n v="5007"/>
    <x v="225"/>
    <x v="267"/>
    <x v="259"/>
    <n v="1550"/>
    <s v="milk"/>
    <x v="1"/>
  </r>
  <r>
    <n v="1"/>
    <x v="1"/>
    <n v="514"/>
    <n v="8323"/>
    <x v="269"/>
    <x v="268"/>
    <x v="260"/>
    <n v="1040"/>
    <s v="milk"/>
    <x v="1"/>
  </r>
  <r>
    <n v="1"/>
    <x v="0"/>
    <n v="36817"/>
    <n v="3045"/>
    <x v="270"/>
    <x v="269"/>
    <x v="261"/>
    <n v="1824"/>
    <s v="fresh"/>
    <x v="1"/>
  </r>
  <r>
    <n v="1"/>
    <x v="0"/>
    <n v="894"/>
    <n v="1703"/>
    <x v="271"/>
    <x v="52"/>
    <x v="262"/>
    <n v="1153"/>
    <s v="grocery"/>
    <x v="1"/>
  </r>
  <r>
    <n v="1"/>
    <x v="0"/>
    <n v="680"/>
    <n v="1610"/>
    <x v="272"/>
    <x v="270"/>
    <x v="263"/>
    <n v="379"/>
    <s v="milk"/>
    <x v="1"/>
  </r>
  <r>
    <n v="1"/>
    <x v="0"/>
    <n v="27901"/>
    <n v="3749"/>
    <x v="273"/>
    <x v="271"/>
    <x v="264"/>
    <n v="2503"/>
    <s v="fresh"/>
    <x v="1"/>
  </r>
  <r>
    <n v="1"/>
    <x v="0"/>
    <n v="9061"/>
    <n v="829"/>
    <x v="274"/>
    <x v="272"/>
    <x v="265"/>
    <n v="139"/>
    <s v="frozen"/>
    <x v="1"/>
  </r>
  <r>
    <n v="1"/>
    <x v="0"/>
    <n v="11693"/>
    <n v="2317"/>
    <x v="275"/>
    <x v="273"/>
    <x v="266"/>
    <n v="1409"/>
    <s v="fresh"/>
    <x v="1"/>
  </r>
  <r>
    <n v="2"/>
    <x v="0"/>
    <n v="17360"/>
    <n v="6200"/>
    <x v="276"/>
    <x v="274"/>
    <x v="267"/>
    <n v="1721"/>
    <s v="fresh"/>
    <x v="0"/>
  </r>
  <r>
    <n v="1"/>
    <x v="0"/>
    <n v="3366"/>
    <n v="2884"/>
    <x v="277"/>
    <x v="275"/>
    <x v="268"/>
    <n v="1104"/>
    <s v="fresh"/>
    <x v="1"/>
  </r>
  <r>
    <n v="2"/>
    <x v="0"/>
    <n v="12238"/>
    <n v="7108"/>
    <x v="278"/>
    <x v="276"/>
    <x v="269"/>
    <n v="2079"/>
    <s v="fresh"/>
    <x v="0"/>
  </r>
  <r>
    <n v="1"/>
    <x v="0"/>
    <n v="49063"/>
    <n v="3965"/>
    <x v="279"/>
    <x v="277"/>
    <x v="270"/>
    <n v="1404"/>
    <s v="fresh"/>
    <x v="1"/>
  </r>
  <r>
    <n v="1"/>
    <x v="0"/>
    <n v="25767"/>
    <n v="3613"/>
    <x v="280"/>
    <x v="278"/>
    <x v="271"/>
    <n v="1384"/>
    <s v="fresh"/>
    <x v="1"/>
  </r>
  <r>
    <n v="1"/>
    <x v="0"/>
    <n v="68951"/>
    <n v="4411"/>
    <x v="281"/>
    <x v="279"/>
    <x v="272"/>
    <n v="2406"/>
    <s v="fresh"/>
    <x v="1"/>
  </r>
  <r>
    <n v="1"/>
    <x v="0"/>
    <n v="40254"/>
    <n v="640"/>
    <x v="282"/>
    <x v="280"/>
    <x v="273"/>
    <n v="18"/>
    <s v="fresh"/>
    <x v="1"/>
  </r>
  <r>
    <n v="1"/>
    <x v="0"/>
    <n v="7149"/>
    <n v="2247"/>
    <x v="283"/>
    <x v="281"/>
    <x v="274"/>
    <n v="128"/>
    <s v="fresh"/>
    <x v="1"/>
  </r>
  <r>
    <n v="1"/>
    <x v="0"/>
    <n v="15354"/>
    <n v="2102"/>
    <x v="284"/>
    <x v="282"/>
    <x v="275"/>
    <n v="1027"/>
    <s v="fresh"/>
    <x v="1"/>
  </r>
  <r>
    <n v="1"/>
    <x v="0"/>
    <n v="16260"/>
    <n v="594"/>
    <x v="285"/>
    <x v="283"/>
    <x v="276"/>
    <n v="258"/>
    <s v="fresh"/>
    <x v="1"/>
  </r>
  <r>
    <n v="1"/>
    <x v="0"/>
    <n v="42786"/>
    <n v="286"/>
    <x v="286"/>
    <x v="284"/>
    <x v="277"/>
    <n v="22"/>
    <s v="fresh"/>
    <x v="1"/>
  </r>
  <r>
    <n v="1"/>
    <x v="0"/>
    <n v="2708"/>
    <n v="2160"/>
    <x v="287"/>
    <x v="285"/>
    <x v="278"/>
    <n v="1522"/>
    <s v="fresh"/>
    <x v="1"/>
  </r>
  <r>
    <n v="1"/>
    <x v="0"/>
    <n v="6022"/>
    <n v="3354"/>
    <x v="288"/>
    <x v="286"/>
    <x v="39"/>
    <n v="686"/>
    <s v="fresh"/>
    <x v="1"/>
  </r>
  <r>
    <n v="1"/>
    <x v="0"/>
    <n v="2838"/>
    <n v="3086"/>
    <x v="289"/>
    <x v="287"/>
    <x v="279"/>
    <n v="1060"/>
    <s v="grocery"/>
    <x v="1"/>
  </r>
  <r>
    <n v="2"/>
    <x v="2"/>
    <n v="3996"/>
    <n v="11103"/>
    <x v="290"/>
    <x v="288"/>
    <x v="280"/>
    <n v="741"/>
    <s v="grocery"/>
    <x v="0"/>
  </r>
  <r>
    <n v="1"/>
    <x v="2"/>
    <n v="21273"/>
    <n v="2013"/>
    <x v="291"/>
    <x v="289"/>
    <x v="156"/>
    <n v="1854"/>
    <s v="fresh"/>
    <x v="1"/>
  </r>
  <r>
    <n v="2"/>
    <x v="2"/>
    <n v="7588"/>
    <n v="1897"/>
    <x v="292"/>
    <x v="290"/>
    <x v="281"/>
    <n v="254"/>
    <s v="fresh"/>
    <x v="0"/>
  </r>
  <r>
    <n v="1"/>
    <x v="2"/>
    <n v="19087"/>
    <n v="1304"/>
    <x v="293"/>
    <x v="291"/>
    <x v="282"/>
    <n v="898"/>
    <s v="fresh"/>
    <x v="1"/>
  </r>
  <r>
    <n v="2"/>
    <x v="2"/>
    <n v="8090"/>
    <n v="3199"/>
    <x v="294"/>
    <x v="292"/>
    <x v="283"/>
    <n v="531"/>
    <s v="fresh"/>
    <x v="0"/>
  </r>
  <r>
    <n v="2"/>
    <x v="2"/>
    <n v="6758"/>
    <n v="4560"/>
    <x v="295"/>
    <x v="293"/>
    <x v="284"/>
    <n v="1037"/>
    <s v="grocery"/>
    <x v="0"/>
  </r>
  <r>
    <n v="1"/>
    <x v="2"/>
    <n v="444"/>
    <n v="879"/>
    <x v="296"/>
    <x v="294"/>
    <x v="285"/>
    <n v="259"/>
    <s v="grocery"/>
    <x v="1"/>
  </r>
  <r>
    <n v="2"/>
    <x v="2"/>
    <n v="16448"/>
    <n v="6243"/>
    <x v="297"/>
    <x v="158"/>
    <x v="286"/>
    <n v="2005"/>
    <s v="fresh"/>
    <x v="0"/>
  </r>
  <r>
    <n v="2"/>
    <x v="2"/>
    <n v="5283"/>
    <n v="13316"/>
    <x v="298"/>
    <x v="295"/>
    <x v="287"/>
    <n v="172"/>
    <s v="grocery"/>
    <x v="0"/>
  </r>
  <r>
    <n v="2"/>
    <x v="2"/>
    <n v="2886"/>
    <n v="5302"/>
    <x v="299"/>
    <x v="296"/>
    <x v="288"/>
    <n v="555"/>
    <s v="grocery"/>
    <x v="0"/>
  </r>
  <r>
    <n v="2"/>
    <x v="2"/>
    <n v="2599"/>
    <n v="3688"/>
    <x v="300"/>
    <x v="297"/>
    <x v="289"/>
    <n v="59"/>
    <s v="grocery"/>
    <x v="0"/>
  </r>
  <r>
    <n v="2"/>
    <x v="2"/>
    <n v="161"/>
    <n v="7460"/>
    <x v="301"/>
    <x v="298"/>
    <x v="290"/>
    <n v="2410"/>
    <s v="grocery"/>
    <x v="0"/>
  </r>
  <r>
    <n v="2"/>
    <x v="2"/>
    <n v="243"/>
    <n v="12939"/>
    <x v="302"/>
    <x v="299"/>
    <x v="291"/>
    <n v="211"/>
    <s v="milk"/>
    <x v="0"/>
  </r>
  <r>
    <n v="2"/>
    <x v="2"/>
    <n v="6468"/>
    <n v="12867"/>
    <x v="303"/>
    <x v="300"/>
    <x v="292"/>
    <n v="1543"/>
    <s v="grocery"/>
    <x v="0"/>
  </r>
  <r>
    <n v="1"/>
    <x v="2"/>
    <n v="17327"/>
    <n v="2374"/>
    <x v="304"/>
    <x v="301"/>
    <x v="293"/>
    <n v="925"/>
    <s v="fresh"/>
    <x v="1"/>
  </r>
  <r>
    <n v="1"/>
    <x v="2"/>
    <n v="6987"/>
    <n v="1020"/>
    <x v="305"/>
    <x v="302"/>
    <x v="294"/>
    <n v="656"/>
    <s v="fresh"/>
    <x v="1"/>
  </r>
  <r>
    <n v="2"/>
    <x v="2"/>
    <n v="918"/>
    <n v="20655"/>
    <x v="306"/>
    <x v="303"/>
    <x v="295"/>
    <n v="806"/>
    <s v="milk"/>
    <x v="0"/>
  </r>
  <r>
    <n v="1"/>
    <x v="2"/>
    <n v="7034"/>
    <n v="1492"/>
    <x v="307"/>
    <x v="304"/>
    <x v="296"/>
    <n v="1117"/>
    <s v="frozen"/>
    <x v="1"/>
  </r>
  <r>
    <n v="1"/>
    <x v="2"/>
    <n v="29635"/>
    <n v="2335"/>
    <x v="308"/>
    <x v="305"/>
    <x v="297"/>
    <n v="117"/>
    <s v="fresh"/>
    <x v="1"/>
  </r>
  <r>
    <n v="2"/>
    <x v="2"/>
    <n v="2137"/>
    <n v="3737"/>
    <x v="309"/>
    <x v="306"/>
    <x v="298"/>
    <n v="142"/>
    <s v="grocery"/>
    <x v="0"/>
  </r>
  <r>
    <n v="1"/>
    <x v="2"/>
    <n v="9784"/>
    <n v="925"/>
    <x v="307"/>
    <x v="307"/>
    <x v="299"/>
    <n v="297"/>
    <s v="fresh"/>
    <x v="1"/>
  </r>
  <r>
    <n v="1"/>
    <x v="2"/>
    <n v="10617"/>
    <n v="1795"/>
    <x v="310"/>
    <x v="308"/>
    <x v="300"/>
    <n v="1233"/>
    <s v="fresh"/>
    <x v="1"/>
  </r>
  <r>
    <n v="2"/>
    <x v="2"/>
    <n v="1479"/>
    <n v="14982"/>
    <x v="311"/>
    <x v="309"/>
    <x v="301"/>
    <n v="3508"/>
    <s v="milk"/>
    <x v="0"/>
  </r>
  <r>
    <n v="1"/>
    <x v="2"/>
    <n v="7127"/>
    <n v="1375"/>
    <x v="312"/>
    <x v="310"/>
    <x v="302"/>
    <n v="1059"/>
    <s v="fresh"/>
    <x v="1"/>
  </r>
  <r>
    <n v="1"/>
    <x v="2"/>
    <n v="1182"/>
    <n v="3088"/>
    <x v="313"/>
    <x v="311"/>
    <x v="303"/>
    <n v="1637"/>
    <s v="grocery"/>
    <x v="1"/>
  </r>
  <r>
    <n v="1"/>
    <x v="2"/>
    <n v="11800"/>
    <n v="2713"/>
    <x v="314"/>
    <x v="312"/>
    <x v="304"/>
    <n v="51"/>
    <s v="fresh"/>
    <x v="1"/>
  </r>
  <r>
    <n v="2"/>
    <x v="2"/>
    <n v="9759"/>
    <n v="25071"/>
    <x v="315"/>
    <x v="313"/>
    <x v="305"/>
    <n v="1625"/>
    <s v="milk"/>
    <x v="0"/>
  </r>
  <r>
    <n v="1"/>
    <x v="2"/>
    <n v="1774"/>
    <n v="3696"/>
    <x v="316"/>
    <x v="314"/>
    <x v="306"/>
    <n v="834"/>
    <s v="milk"/>
    <x v="1"/>
  </r>
  <r>
    <n v="1"/>
    <x v="2"/>
    <n v="9155"/>
    <n v="1897"/>
    <x v="317"/>
    <x v="315"/>
    <x v="307"/>
    <n v="1113"/>
    <s v="fresh"/>
    <x v="1"/>
  </r>
  <r>
    <n v="1"/>
    <x v="2"/>
    <n v="15881"/>
    <n v="713"/>
    <x v="318"/>
    <x v="316"/>
    <x v="308"/>
    <n v="229"/>
    <s v="fresh"/>
    <x v="1"/>
  </r>
  <r>
    <n v="1"/>
    <x v="2"/>
    <n v="13360"/>
    <n v="944"/>
    <x v="319"/>
    <x v="317"/>
    <x v="309"/>
    <n v="573"/>
    <s v="fresh"/>
    <x v="1"/>
  </r>
  <r>
    <n v="1"/>
    <x v="2"/>
    <n v="25977"/>
    <n v="3587"/>
    <x v="320"/>
    <x v="318"/>
    <x v="310"/>
    <n v="1092"/>
    <s v="fresh"/>
    <x v="1"/>
  </r>
  <r>
    <n v="1"/>
    <x v="2"/>
    <n v="32717"/>
    <n v="16784"/>
    <x v="321"/>
    <x v="319"/>
    <x v="311"/>
    <n v="5609"/>
    <s v="frozen"/>
    <x v="1"/>
  </r>
  <r>
    <n v="1"/>
    <x v="2"/>
    <n v="4414"/>
    <n v="1610"/>
    <x v="322"/>
    <x v="320"/>
    <x v="312"/>
    <n v="834"/>
    <s v="fresh"/>
    <x v="1"/>
  </r>
  <r>
    <n v="1"/>
    <x v="2"/>
    <n v="542"/>
    <n v="899"/>
    <x v="323"/>
    <x v="321"/>
    <x v="313"/>
    <n v="522"/>
    <s v="grocery"/>
    <x v="1"/>
  </r>
  <r>
    <n v="1"/>
    <x v="2"/>
    <n v="16933"/>
    <n v="2209"/>
    <x v="324"/>
    <x v="322"/>
    <x v="261"/>
    <n v="1534"/>
    <s v="fresh"/>
    <x v="1"/>
  </r>
  <r>
    <n v="1"/>
    <x v="2"/>
    <n v="5113"/>
    <n v="1486"/>
    <x v="325"/>
    <x v="323"/>
    <x v="314"/>
    <n v="739"/>
    <s v="frozen"/>
    <x v="1"/>
  </r>
  <r>
    <n v="1"/>
    <x v="2"/>
    <n v="9790"/>
    <n v="1786"/>
    <x v="326"/>
    <x v="324"/>
    <x v="315"/>
    <n v="1043"/>
    <s v="fresh"/>
    <x v="1"/>
  </r>
  <r>
    <n v="2"/>
    <x v="2"/>
    <n v="11223"/>
    <n v="14881"/>
    <x v="327"/>
    <x v="325"/>
    <x v="316"/>
    <n v="1102"/>
    <s v="grocery"/>
    <x v="0"/>
  </r>
  <r>
    <n v="1"/>
    <x v="2"/>
    <n v="22321"/>
    <n v="3216"/>
    <x v="328"/>
    <x v="326"/>
    <x v="317"/>
    <n v="2602"/>
    <s v="fresh"/>
    <x v="1"/>
  </r>
  <r>
    <n v="2"/>
    <x v="2"/>
    <n v="8565"/>
    <n v="4980"/>
    <x v="329"/>
    <x v="327"/>
    <x v="318"/>
    <n v="1215"/>
    <s v="grocery"/>
    <x v="0"/>
  </r>
  <r>
    <n v="2"/>
    <x v="2"/>
    <n v="16823"/>
    <n v="928"/>
    <x v="330"/>
    <x v="328"/>
    <x v="319"/>
    <n v="3486"/>
    <s v="fresh"/>
    <x v="0"/>
  </r>
  <r>
    <n v="2"/>
    <x v="2"/>
    <n v="27082"/>
    <n v="6817"/>
    <x v="331"/>
    <x v="329"/>
    <x v="320"/>
    <n v="2139"/>
    <s v="fresh"/>
    <x v="0"/>
  </r>
  <r>
    <n v="1"/>
    <x v="2"/>
    <n v="13970"/>
    <n v="1511"/>
    <x v="332"/>
    <x v="330"/>
    <x v="321"/>
    <n v="778"/>
    <s v="fresh"/>
    <x v="1"/>
  </r>
  <r>
    <n v="1"/>
    <x v="2"/>
    <n v="9351"/>
    <n v="1347"/>
    <x v="333"/>
    <x v="331"/>
    <x v="322"/>
    <n v="868"/>
    <s v="fresh"/>
    <x v="1"/>
  </r>
  <r>
    <n v="1"/>
    <x v="2"/>
    <n v="3"/>
    <n v="333"/>
    <x v="334"/>
    <x v="332"/>
    <x v="323"/>
    <n v="550"/>
    <s v="frozen"/>
    <x v="1"/>
  </r>
  <r>
    <n v="1"/>
    <x v="2"/>
    <n v="2617"/>
    <n v="1188"/>
    <x v="335"/>
    <x v="333"/>
    <x v="324"/>
    <n v="1942"/>
    <s v="frozen"/>
    <x v="1"/>
  </r>
  <r>
    <n v="2"/>
    <x v="0"/>
    <n v="381"/>
    <n v="4025"/>
    <x v="336"/>
    <x v="334"/>
    <x v="325"/>
    <n v="1371"/>
    <s v="grocery"/>
    <x v="0"/>
  </r>
  <r>
    <n v="2"/>
    <x v="0"/>
    <n v="2320"/>
    <n v="5763"/>
    <x v="337"/>
    <x v="335"/>
    <x v="326"/>
    <n v="2158"/>
    <s v="grocery"/>
    <x v="0"/>
  </r>
  <r>
    <n v="1"/>
    <x v="0"/>
    <n v="255"/>
    <n v="5758"/>
    <x v="338"/>
    <x v="336"/>
    <x v="327"/>
    <n v="1328"/>
    <s v="grocery"/>
    <x v="1"/>
  </r>
  <r>
    <n v="2"/>
    <x v="0"/>
    <n v="1689"/>
    <n v="6964"/>
    <x v="339"/>
    <x v="337"/>
    <x v="328"/>
    <n v="37"/>
    <s v="grocery"/>
    <x v="0"/>
  </r>
  <r>
    <n v="1"/>
    <x v="0"/>
    <n v="3043"/>
    <n v="1172"/>
    <x v="340"/>
    <x v="338"/>
    <x v="329"/>
    <n v="379"/>
    <s v="fresh"/>
    <x v="1"/>
  </r>
  <r>
    <n v="1"/>
    <x v="0"/>
    <n v="1198"/>
    <n v="2602"/>
    <x v="341"/>
    <x v="178"/>
    <x v="330"/>
    <n v="303"/>
    <s v="grocery"/>
    <x v="1"/>
  </r>
  <r>
    <n v="2"/>
    <x v="0"/>
    <n v="2771"/>
    <n v="6939"/>
    <x v="342"/>
    <x v="339"/>
    <x v="331"/>
    <n v="1115"/>
    <s v="grocery"/>
    <x v="0"/>
  </r>
  <r>
    <n v="2"/>
    <x v="0"/>
    <n v="27380"/>
    <n v="7184"/>
    <x v="343"/>
    <x v="340"/>
    <x v="332"/>
    <n v="1022"/>
    <s v="fresh"/>
    <x v="0"/>
  </r>
  <r>
    <n v="1"/>
    <x v="0"/>
    <n v="3428"/>
    <n v="2380"/>
    <x v="344"/>
    <x v="341"/>
    <x v="333"/>
    <n v="665"/>
    <s v="fresh"/>
    <x v="1"/>
  </r>
  <r>
    <n v="2"/>
    <x v="0"/>
    <n v="5981"/>
    <n v="14641"/>
    <x v="345"/>
    <x v="342"/>
    <x v="334"/>
    <n v="445"/>
    <s v="grocery"/>
    <x v="0"/>
  </r>
  <r>
    <n v="1"/>
    <x v="0"/>
    <n v="3521"/>
    <n v="1099"/>
    <x v="346"/>
    <x v="343"/>
    <x v="335"/>
    <n v="995"/>
    <s v="fresh"/>
    <x v="1"/>
  </r>
  <r>
    <n v="2"/>
    <x v="0"/>
    <n v="1210"/>
    <n v="10044"/>
    <x v="347"/>
    <x v="344"/>
    <x v="336"/>
    <n v="3137"/>
    <s v="grocery"/>
    <x v="0"/>
  </r>
  <r>
    <n v="1"/>
    <x v="0"/>
    <n v="608"/>
    <n v="1106"/>
    <x v="348"/>
    <x v="345"/>
    <x v="337"/>
    <n v="195"/>
    <s v="grocery"/>
    <x v="1"/>
  </r>
  <r>
    <n v="2"/>
    <x v="0"/>
    <n v="117"/>
    <n v="6264"/>
    <x v="349"/>
    <x v="346"/>
    <x v="338"/>
    <n v="1111"/>
    <s v="grocery"/>
    <x v="0"/>
  </r>
  <r>
    <n v="1"/>
    <x v="0"/>
    <n v="14039"/>
    <n v="7393"/>
    <x v="350"/>
    <x v="347"/>
    <x v="339"/>
    <n v="2341"/>
    <s v="fresh"/>
    <x v="1"/>
  </r>
  <r>
    <n v="1"/>
    <x v="0"/>
    <n v="190"/>
    <n v="727"/>
    <x v="351"/>
    <x v="348"/>
    <x v="340"/>
    <n v="127"/>
    <s v="grocery"/>
    <x v="1"/>
  </r>
  <r>
    <n v="1"/>
    <x v="0"/>
    <n v="22686"/>
    <n v="134"/>
    <x v="352"/>
    <x v="349"/>
    <x v="341"/>
    <n v="548"/>
    <s v="fresh"/>
    <x v="1"/>
  </r>
  <r>
    <n v="2"/>
    <x v="0"/>
    <n v="37"/>
    <n v="1275"/>
    <x v="353"/>
    <x v="350"/>
    <x v="342"/>
    <n v="110"/>
    <s v="grocery"/>
    <x v="0"/>
  </r>
  <r>
    <n v="1"/>
    <x v="0"/>
    <n v="759"/>
    <n v="18664"/>
    <x v="354"/>
    <x v="351"/>
    <x v="343"/>
    <n v="4100"/>
    <s v="milk"/>
    <x v="1"/>
  </r>
  <r>
    <n v="1"/>
    <x v="0"/>
    <n v="796"/>
    <n v="5878"/>
    <x v="355"/>
    <x v="352"/>
    <x v="160"/>
    <n v="776"/>
    <s v="milk"/>
    <x v="1"/>
  </r>
  <r>
    <n v="1"/>
    <x v="0"/>
    <n v="19746"/>
    <n v="2872"/>
    <x v="356"/>
    <x v="353"/>
    <x v="344"/>
    <n v="503"/>
    <s v="fresh"/>
    <x v="1"/>
  </r>
  <r>
    <n v="1"/>
    <x v="0"/>
    <n v="4734"/>
    <n v="607"/>
    <x v="357"/>
    <x v="354"/>
    <x v="345"/>
    <n v="405"/>
    <s v="fresh"/>
    <x v="1"/>
  </r>
  <r>
    <n v="1"/>
    <x v="0"/>
    <n v="2121"/>
    <n v="1601"/>
    <x v="358"/>
    <x v="355"/>
    <x v="346"/>
    <n v="712"/>
    <s v="grocery"/>
    <x v="1"/>
  </r>
  <r>
    <n v="1"/>
    <x v="0"/>
    <n v="4627"/>
    <n v="997"/>
    <x v="359"/>
    <x v="356"/>
    <x v="347"/>
    <n v="314"/>
    <s v="fresh"/>
    <x v="1"/>
  </r>
  <r>
    <n v="1"/>
    <x v="0"/>
    <n v="2615"/>
    <n v="873"/>
    <x v="360"/>
    <x v="357"/>
    <x v="348"/>
    <n v="468"/>
    <s v="fresh"/>
    <x v="1"/>
  </r>
  <r>
    <n v="2"/>
    <x v="0"/>
    <n v="4692"/>
    <n v="6128"/>
    <x v="361"/>
    <x v="281"/>
    <x v="349"/>
    <n v="3105"/>
    <s v="grocery"/>
    <x v="0"/>
  </r>
  <r>
    <n v="1"/>
    <x v="0"/>
    <n v="9561"/>
    <n v="2217"/>
    <x v="323"/>
    <x v="358"/>
    <x v="350"/>
    <n v="447"/>
    <s v="fresh"/>
    <x v="1"/>
  </r>
  <r>
    <n v="1"/>
    <x v="0"/>
    <n v="3477"/>
    <n v="894"/>
    <x v="362"/>
    <x v="359"/>
    <x v="351"/>
    <n v="342"/>
    <s v="fresh"/>
    <x v="1"/>
  </r>
  <r>
    <n v="1"/>
    <x v="0"/>
    <n v="22335"/>
    <n v="1196"/>
    <x v="246"/>
    <x v="360"/>
    <x v="352"/>
    <n v="558"/>
    <s v="fresh"/>
    <x v="1"/>
  </r>
  <r>
    <n v="1"/>
    <x v="0"/>
    <n v="6211"/>
    <n v="337"/>
    <x v="274"/>
    <x v="361"/>
    <x v="353"/>
    <n v="296"/>
    <s v="fresh"/>
    <x v="1"/>
  </r>
  <r>
    <n v="2"/>
    <x v="0"/>
    <n v="39679"/>
    <n v="3944"/>
    <x v="363"/>
    <x v="362"/>
    <x v="354"/>
    <n v="2235"/>
    <s v="fresh"/>
    <x v="0"/>
  </r>
  <r>
    <n v="1"/>
    <x v="0"/>
    <n v="20105"/>
    <n v="1887"/>
    <x v="364"/>
    <x v="363"/>
    <x v="355"/>
    <n v="790"/>
    <s v="fresh"/>
    <x v="1"/>
  </r>
  <r>
    <n v="1"/>
    <x v="0"/>
    <n v="3884"/>
    <n v="3801"/>
    <x v="365"/>
    <x v="364"/>
    <x v="356"/>
    <n v="4829"/>
    <s v="delicassen"/>
    <x v="1"/>
  </r>
  <r>
    <n v="2"/>
    <x v="0"/>
    <n v="15076"/>
    <n v="6257"/>
    <x v="366"/>
    <x v="365"/>
    <x v="357"/>
    <n v="3113"/>
    <s v="fresh"/>
    <x v="0"/>
  </r>
  <r>
    <n v="1"/>
    <x v="0"/>
    <n v="6338"/>
    <n v="2256"/>
    <x v="367"/>
    <x v="366"/>
    <x v="358"/>
    <n v="686"/>
    <s v="fresh"/>
    <x v="1"/>
  </r>
  <r>
    <n v="1"/>
    <x v="0"/>
    <n v="5841"/>
    <n v="1450"/>
    <x v="368"/>
    <x v="367"/>
    <x v="359"/>
    <n v="70"/>
    <s v="fresh"/>
    <x v="1"/>
  </r>
  <r>
    <n v="2"/>
    <x v="0"/>
    <n v="3136"/>
    <n v="8630"/>
    <x v="369"/>
    <x v="368"/>
    <x v="360"/>
    <n v="1426"/>
    <s v="grocery"/>
    <x v="0"/>
  </r>
  <r>
    <n v="1"/>
    <x v="0"/>
    <n v="38793"/>
    <n v="3154"/>
    <x v="370"/>
    <x v="369"/>
    <x v="263"/>
    <n v="1242"/>
    <s v="fresh"/>
    <x v="1"/>
  </r>
  <r>
    <n v="1"/>
    <x v="0"/>
    <n v="3225"/>
    <n v="3294"/>
    <x v="371"/>
    <x v="370"/>
    <x v="361"/>
    <n v="1114"/>
    <s v="milk"/>
    <x v="1"/>
  </r>
  <r>
    <n v="2"/>
    <x v="0"/>
    <n v="4048"/>
    <n v="5164"/>
    <x v="196"/>
    <x v="371"/>
    <x v="362"/>
    <n v="179"/>
    <s v="grocery"/>
    <x v="0"/>
  </r>
  <r>
    <n v="1"/>
    <x v="0"/>
    <n v="28257"/>
    <n v="944"/>
    <x v="372"/>
    <x v="372"/>
    <x v="363"/>
    <n v="270"/>
    <s v="fresh"/>
    <x v="1"/>
  </r>
  <r>
    <n v="1"/>
    <x v="0"/>
    <n v="17770"/>
    <n v="4591"/>
    <x v="373"/>
    <x v="373"/>
    <x v="364"/>
    <n v="532"/>
    <s v="fresh"/>
    <x v="1"/>
  </r>
  <r>
    <n v="1"/>
    <x v="0"/>
    <n v="34454"/>
    <n v="7435"/>
    <x v="374"/>
    <x v="162"/>
    <x v="365"/>
    <n v="2893"/>
    <s v="fresh"/>
    <x v="1"/>
  </r>
  <r>
    <n v="1"/>
    <x v="0"/>
    <n v="1821"/>
    <n v="1364"/>
    <x v="375"/>
    <x v="374"/>
    <x v="356"/>
    <n v="361"/>
    <s v="frozen"/>
    <x v="1"/>
  </r>
  <r>
    <n v="1"/>
    <x v="0"/>
    <n v="10683"/>
    <n v="21858"/>
    <x v="376"/>
    <x v="375"/>
    <x v="366"/>
    <n v="5120"/>
    <s v="milk"/>
    <x v="1"/>
  </r>
  <r>
    <n v="1"/>
    <x v="0"/>
    <n v="11635"/>
    <n v="922"/>
    <x v="377"/>
    <x v="376"/>
    <x v="367"/>
    <n v="1068"/>
    <s v="fresh"/>
    <x v="1"/>
  </r>
  <r>
    <n v="1"/>
    <x v="0"/>
    <n v="1206"/>
    <n v="3620"/>
    <x v="378"/>
    <x v="377"/>
    <x v="368"/>
    <n v="967"/>
    <s v="milk"/>
    <x v="1"/>
  </r>
  <r>
    <n v="1"/>
    <x v="0"/>
    <n v="20918"/>
    <n v="1916"/>
    <x v="379"/>
    <x v="378"/>
    <x v="369"/>
    <n v="961"/>
    <s v="fresh"/>
    <x v="1"/>
  </r>
  <r>
    <n v="1"/>
    <x v="0"/>
    <n v="9785"/>
    <n v="848"/>
    <x v="380"/>
    <x v="379"/>
    <x v="370"/>
    <n v="406"/>
    <s v="fresh"/>
    <x v="1"/>
  </r>
  <r>
    <n v="1"/>
    <x v="0"/>
    <n v="9385"/>
    <n v="1530"/>
    <x v="381"/>
    <x v="380"/>
    <x v="58"/>
    <n v="684"/>
    <s v="fresh"/>
    <x v="1"/>
  </r>
  <r>
    <n v="1"/>
    <x v="0"/>
    <n v="3352"/>
    <n v="1181"/>
    <x v="382"/>
    <x v="381"/>
    <x v="358"/>
    <n v="1000"/>
    <s v="frozen"/>
    <x v="1"/>
  </r>
  <r>
    <n v="1"/>
    <x v="0"/>
    <n v="2647"/>
    <n v="2761"/>
    <x v="383"/>
    <x v="382"/>
    <x v="371"/>
    <n v="1827"/>
    <s v="milk"/>
    <x v="1"/>
  </r>
  <r>
    <n v="1"/>
    <x v="0"/>
    <n v="518"/>
    <n v="4180"/>
    <x v="282"/>
    <x v="383"/>
    <x v="372"/>
    <n v="654"/>
    <s v="milk"/>
    <x v="1"/>
  </r>
  <r>
    <n v="1"/>
    <x v="0"/>
    <n v="23632"/>
    <n v="6730"/>
    <x v="384"/>
    <x v="384"/>
    <x v="373"/>
    <n v="819"/>
    <s v="fresh"/>
    <x v="1"/>
  </r>
  <r>
    <n v="1"/>
    <x v="0"/>
    <n v="12377"/>
    <n v="865"/>
    <x v="385"/>
    <x v="385"/>
    <x v="374"/>
    <n v="452"/>
    <s v="fresh"/>
    <x v="1"/>
  </r>
  <r>
    <n v="1"/>
    <x v="0"/>
    <n v="9602"/>
    <n v="1316"/>
    <x v="386"/>
    <x v="386"/>
    <x v="375"/>
    <n v="290"/>
    <s v="fresh"/>
    <x v="1"/>
  </r>
  <r>
    <n v="2"/>
    <x v="0"/>
    <n v="4515"/>
    <n v="11991"/>
    <x v="387"/>
    <x v="387"/>
    <x v="376"/>
    <n v="2213"/>
    <s v="milk"/>
    <x v="0"/>
  </r>
  <r>
    <n v="1"/>
    <x v="0"/>
    <n v="11535"/>
    <n v="1666"/>
    <x v="388"/>
    <x v="388"/>
    <x v="377"/>
    <n v="743"/>
    <s v="fresh"/>
    <x v="1"/>
  </r>
  <r>
    <n v="1"/>
    <x v="0"/>
    <n v="11442"/>
    <n v="1032"/>
    <x v="389"/>
    <x v="389"/>
    <x v="378"/>
    <n v="247"/>
    <s v="fresh"/>
    <x v="1"/>
  </r>
  <r>
    <n v="1"/>
    <x v="0"/>
    <n v="9612"/>
    <n v="577"/>
    <x v="390"/>
    <x v="390"/>
    <x v="379"/>
    <n v="375"/>
    <s v="fresh"/>
    <x v="1"/>
  </r>
  <r>
    <n v="1"/>
    <x v="0"/>
    <n v="4446"/>
    <n v="906"/>
    <x v="391"/>
    <x v="391"/>
    <x v="171"/>
    <n v="1014"/>
    <s v="fresh"/>
    <x v="1"/>
  </r>
  <r>
    <n v="1"/>
    <x v="0"/>
    <n v="27167"/>
    <n v="2801"/>
    <x v="392"/>
    <x v="392"/>
    <x v="380"/>
    <n v="1902"/>
    <s v="fresh"/>
    <x v="1"/>
  </r>
  <r>
    <n v="1"/>
    <x v="0"/>
    <n v="26539"/>
    <n v="4753"/>
    <x v="393"/>
    <x v="393"/>
    <x v="381"/>
    <n v="340"/>
    <s v="fresh"/>
    <x v="1"/>
  </r>
  <r>
    <n v="1"/>
    <x v="0"/>
    <n v="25606"/>
    <n v="11006"/>
    <x v="394"/>
    <x v="394"/>
    <x v="382"/>
    <n v="288"/>
    <s v="fresh"/>
    <x v="1"/>
  </r>
  <r>
    <n v="1"/>
    <x v="0"/>
    <n v="18073"/>
    <n v="4613"/>
    <x v="395"/>
    <x v="259"/>
    <x v="383"/>
    <n v="715"/>
    <s v="fresh"/>
    <x v="1"/>
  </r>
  <r>
    <n v="1"/>
    <x v="0"/>
    <n v="6884"/>
    <n v="1046"/>
    <x v="396"/>
    <x v="395"/>
    <x v="384"/>
    <n v="378"/>
    <s v="fresh"/>
    <x v="1"/>
  </r>
  <r>
    <n v="1"/>
    <x v="0"/>
    <n v="25066"/>
    <n v="5010"/>
    <x v="397"/>
    <x v="396"/>
    <x v="385"/>
    <n v="960"/>
    <s v="fresh"/>
    <x v="1"/>
  </r>
  <r>
    <n v="2"/>
    <x v="0"/>
    <n v="7362"/>
    <n v="12844"/>
    <x v="398"/>
    <x v="397"/>
    <x v="386"/>
    <n v="553"/>
    <s v="grocery"/>
    <x v="0"/>
  </r>
  <r>
    <n v="2"/>
    <x v="0"/>
    <n v="8257"/>
    <n v="3880"/>
    <x v="399"/>
    <x v="398"/>
    <x v="387"/>
    <n v="344"/>
    <s v="fresh"/>
    <x v="0"/>
  </r>
  <r>
    <n v="1"/>
    <x v="0"/>
    <n v="8708"/>
    <n v="3634"/>
    <x v="400"/>
    <x v="399"/>
    <x v="388"/>
    <n v="5137"/>
    <s v="fresh"/>
    <x v="1"/>
  </r>
  <r>
    <n v="1"/>
    <x v="0"/>
    <n v="6633"/>
    <n v="2096"/>
    <x v="401"/>
    <x v="400"/>
    <x v="389"/>
    <n v="1892"/>
    <s v="fresh"/>
    <x v="1"/>
  </r>
  <r>
    <n v="1"/>
    <x v="0"/>
    <n v="2126"/>
    <n v="3289"/>
    <x v="402"/>
    <x v="401"/>
    <x v="390"/>
    <n v="4365"/>
    <s v="delicassen"/>
    <x v="1"/>
  </r>
  <r>
    <n v="1"/>
    <x v="0"/>
    <n v="97"/>
    <n v="3605"/>
    <x v="403"/>
    <x v="402"/>
    <x v="391"/>
    <n v="62"/>
    <s v="grocery"/>
    <x v="1"/>
  </r>
  <r>
    <n v="1"/>
    <x v="0"/>
    <n v="4983"/>
    <n v="4859"/>
    <x v="404"/>
    <x v="403"/>
    <x v="392"/>
    <n v="2435"/>
    <s v="frozen"/>
    <x v="1"/>
  </r>
  <r>
    <n v="1"/>
    <x v="0"/>
    <n v="5969"/>
    <n v="1990"/>
    <x v="405"/>
    <x v="404"/>
    <x v="393"/>
    <n v="290"/>
    <s v="fresh"/>
    <x v="1"/>
  </r>
  <r>
    <n v="2"/>
    <x v="0"/>
    <n v="7842"/>
    <n v="6046"/>
    <x v="406"/>
    <x v="405"/>
    <x v="394"/>
    <n v="1874"/>
    <s v="grocery"/>
    <x v="0"/>
  </r>
  <r>
    <n v="2"/>
    <x v="0"/>
    <n v="4389"/>
    <n v="10940"/>
    <x v="407"/>
    <x v="283"/>
    <x v="395"/>
    <n v="993"/>
    <s v="milk"/>
    <x v="0"/>
  </r>
  <r>
    <n v="1"/>
    <x v="0"/>
    <n v="5065"/>
    <n v="5499"/>
    <x v="408"/>
    <x v="296"/>
    <x v="396"/>
    <n v="1063"/>
    <s v="grocery"/>
    <x v="1"/>
  </r>
  <r>
    <n v="2"/>
    <x v="0"/>
    <n v="660"/>
    <n v="8494"/>
    <x v="409"/>
    <x v="105"/>
    <x v="397"/>
    <n v="776"/>
    <s v="grocery"/>
    <x v="0"/>
  </r>
  <r>
    <n v="1"/>
    <x v="0"/>
    <n v="8861"/>
    <n v="3783"/>
    <x v="410"/>
    <x v="406"/>
    <x v="398"/>
    <n v="1521"/>
    <s v="fresh"/>
    <x v="1"/>
  </r>
  <r>
    <n v="1"/>
    <x v="0"/>
    <n v="4456"/>
    <n v="5266"/>
    <x v="411"/>
    <x v="407"/>
    <x v="399"/>
    <n v="1393"/>
    <s v="grocery"/>
    <x v="1"/>
  </r>
  <r>
    <n v="2"/>
    <x v="0"/>
    <n v="17063"/>
    <n v="4847"/>
    <x v="412"/>
    <x v="408"/>
    <x v="400"/>
    <n v="1784"/>
    <s v="fresh"/>
    <x v="0"/>
  </r>
  <r>
    <n v="1"/>
    <x v="0"/>
    <n v="26400"/>
    <n v="1377"/>
    <x v="413"/>
    <x v="345"/>
    <x v="401"/>
    <n v="1218"/>
    <s v="fresh"/>
    <x v="1"/>
  </r>
  <r>
    <n v="2"/>
    <x v="0"/>
    <n v="17565"/>
    <n v="3686"/>
    <x v="414"/>
    <x v="409"/>
    <x v="402"/>
    <n v="668"/>
    <s v="fresh"/>
    <x v="0"/>
  </r>
  <r>
    <n v="2"/>
    <x v="0"/>
    <n v="16980"/>
    <n v="2884"/>
    <x v="415"/>
    <x v="410"/>
    <x v="403"/>
    <n v="249"/>
    <s v="fresh"/>
    <x v="0"/>
  </r>
  <r>
    <n v="1"/>
    <x v="0"/>
    <n v="11243"/>
    <n v="2408"/>
    <x v="416"/>
    <x v="411"/>
    <x v="404"/>
    <n v="1886"/>
    <s v="frozen"/>
    <x v="1"/>
  </r>
  <r>
    <n v="1"/>
    <x v="0"/>
    <n v="13134"/>
    <n v="9347"/>
    <x v="417"/>
    <x v="412"/>
    <x v="405"/>
    <n v="1894"/>
    <s v="grocery"/>
    <x v="1"/>
  </r>
  <r>
    <n v="1"/>
    <x v="0"/>
    <n v="31012"/>
    <n v="16687"/>
    <x v="418"/>
    <x v="413"/>
    <x v="406"/>
    <n v="1163"/>
    <s v="fresh"/>
    <x v="1"/>
  </r>
  <r>
    <n v="1"/>
    <x v="0"/>
    <n v="3047"/>
    <n v="5970"/>
    <x v="419"/>
    <x v="414"/>
    <x v="407"/>
    <n v="317"/>
    <s v="milk"/>
    <x v="1"/>
  </r>
  <r>
    <n v="1"/>
    <x v="0"/>
    <n v="8607"/>
    <n v="1750"/>
    <x v="420"/>
    <x v="415"/>
    <x v="408"/>
    <n v="2501"/>
    <s v="fresh"/>
    <x v="1"/>
  </r>
  <r>
    <n v="1"/>
    <x v="0"/>
    <n v="3097"/>
    <n v="4230"/>
    <x v="421"/>
    <x v="416"/>
    <x v="409"/>
    <n v="2080"/>
    <s v="grocery"/>
    <x v="1"/>
  </r>
  <r>
    <n v="1"/>
    <x v="0"/>
    <n v="8533"/>
    <n v="5506"/>
    <x v="422"/>
    <x v="417"/>
    <x v="410"/>
    <n v="1498"/>
    <s v="frozen"/>
    <x v="1"/>
  </r>
  <r>
    <n v="1"/>
    <x v="0"/>
    <n v="21117"/>
    <n v="1162"/>
    <x v="423"/>
    <x v="418"/>
    <x v="411"/>
    <n v="395"/>
    <s v="fresh"/>
    <x v="1"/>
  </r>
  <r>
    <n v="1"/>
    <x v="0"/>
    <n v="1982"/>
    <n v="3218"/>
    <x v="270"/>
    <x v="419"/>
    <x v="412"/>
    <n v="1449"/>
    <s v="milk"/>
    <x v="1"/>
  </r>
  <r>
    <n v="1"/>
    <x v="0"/>
    <n v="16731"/>
    <n v="3922"/>
    <x v="424"/>
    <x v="420"/>
    <x v="413"/>
    <n v="838"/>
    <s v="fresh"/>
    <x v="1"/>
  </r>
  <r>
    <n v="1"/>
    <x v="0"/>
    <n v="29703"/>
    <n v="12051"/>
    <x v="425"/>
    <x v="421"/>
    <x v="315"/>
    <n v="2204"/>
    <s v="fresh"/>
    <x v="1"/>
  </r>
  <r>
    <n v="1"/>
    <x v="0"/>
    <n v="39228"/>
    <n v="1431"/>
    <x v="426"/>
    <x v="422"/>
    <x v="260"/>
    <n v="2346"/>
    <s v="fresh"/>
    <x v="1"/>
  </r>
  <r>
    <n v="2"/>
    <x v="0"/>
    <n v="14531"/>
    <n v="15488"/>
    <x v="427"/>
    <x v="423"/>
    <x v="414"/>
    <n v="1867"/>
    <s v="grocery"/>
    <x v="0"/>
  </r>
  <r>
    <n v="1"/>
    <x v="0"/>
    <n v="10290"/>
    <n v="1981"/>
    <x v="428"/>
    <x v="424"/>
    <x v="415"/>
    <n v="2125"/>
    <s v="fresh"/>
    <x v="1"/>
  </r>
  <r>
    <n v="1"/>
    <x v="0"/>
    <n v="2787"/>
    <n v="1698"/>
    <x v="429"/>
    <x v="425"/>
    <x v="416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I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Region" fld="1" baseField="0" baseItem="0"/>
    <dataField name="Sum of Fresh" fld="2" baseField="0" baseItem="0"/>
    <dataField name="Count of Pengeluarann tertinggi" fld="8" subtotal="count" baseField="0" baseItem="0"/>
    <dataField name="Sum of Frozen" fld="5" baseField="0" baseItem="0"/>
    <dataField name="Sum of Milk" fld="3" baseField="0" baseItem="0"/>
    <dataField name="Sum of Delicassen" fld="7" baseField="0" baseItem="0"/>
    <dataField name="Sum of Detergents_Paper" fld="6" baseField="0" baseItem="0"/>
    <dataField name="Sum of Grocer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A3:F4" firstHeaderRow="0" firstDataRow="1" firstDataCol="0"/>
  <pivotFields count="10"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holesale_customers_data" displayName="Wholesale_customers_data" ref="A1:J442" totalsRowCount="1">
  <autoFilter ref="A1:J441"/>
  <tableColumns count="10">
    <tableColumn id="1" name="Channel"/>
    <tableColumn id="2" name="Region"/>
    <tableColumn id="3" name="Fresh"/>
    <tableColumn id="4" name="Milk"/>
    <tableColumn id="5" name="Grocery"/>
    <tableColumn id="6" name="Frozen"/>
    <tableColumn id="7" name="Detergents_Paper"/>
    <tableColumn id="8" name="Delicassen"/>
    <tableColumn id="9" name="Pengeluarann tertinggi" dataDxfId="0"/>
    <tableColumn id="10" name="jenis channel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6"/>
  <sheetViews>
    <sheetView zoomScale="76" zoomScaleNormal="76" workbookViewId="0">
      <selection activeCell="H30" sqref="H30"/>
    </sheetView>
  </sheetViews>
  <sheetFormatPr defaultColWidth="9" defaultRowHeight="15" outlineLevelRow="5"/>
  <cols>
    <col min="1" max="1" width="12.4416666666667" customWidth="1"/>
    <col min="2" max="2" width="12.5583333333333" customWidth="1"/>
    <col min="3" max="3" width="11.5583333333333" customWidth="1"/>
    <col min="4" max="4" width="27" customWidth="1"/>
    <col min="5" max="5" width="12.5583333333333" customWidth="1"/>
    <col min="6" max="6" width="10.5583333333333" customWidth="1"/>
    <col min="7" max="7" width="16.2166666666667" customWidth="1"/>
    <col min="8" max="8" width="22" customWidth="1"/>
    <col min="9" max="9" width="13.6666666666667" customWidth="1"/>
  </cols>
  <sheetData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 s="7" t="s">
        <v>9</v>
      </c>
      <c r="B4">
        <v>748</v>
      </c>
      <c r="C4">
        <v>4015717</v>
      </c>
      <c r="D4">
        <v>298</v>
      </c>
      <c r="E4">
        <v>1116979</v>
      </c>
      <c r="F4">
        <v>1028614</v>
      </c>
      <c r="G4">
        <v>421955</v>
      </c>
      <c r="H4">
        <v>235587</v>
      </c>
      <c r="I4">
        <v>1180717</v>
      </c>
    </row>
    <row r="5" spans="1:9">
      <c r="A5" s="7" t="s">
        <v>10</v>
      </c>
      <c r="B5">
        <v>371</v>
      </c>
      <c r="C5">
        <v>1264414</v>
      </c>
      <c r="D5">
        <v>142</v>
      </c>
      <c r="E5">
        <v>234671</v>
      </c>
      <c r="F5">
        <v>1521743</v>
      </c>
      <c r="G5">
        <v>248988</v>
      </c>
      <c r="H5">
        <v>1032270</v>
      </c>
      <c r="I5">
        <v>2317845</v>
      </c>
    </row>
    <row r="6" spans="1:9">
      <c r="A6" s="7" t="s">
        <v>11</v>
      </c>
      <c r="B6">
        <v>1119</v>
      </c>
      <c r="C6">
        <v>5280131</v>
      </c>
      <c r="D6">
        <v>440</v>
      </c>
      <c r="E6">
        <v>1351650</v>
      </c>
      <c r="F6">
        <v>2550357</v>
      </c>
      <c r="G6">
        <v>670943</v>
      </c>
      <c r="H6">
        <v>1267857</v>
      </c>
      <c r="I6">
        <v>3498562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"/>
  <sheetViews>
    <sheetView tabSelected="1" zoomScale="44" zoomScaleNormal="44" workbookViewId="0">
      <selection activeCell="C44" sqref="C44"/>
    </sheetView>
  </sheetViews>
  <sheetFormatPr defaultColWidth="8.96666666666667" defaultRowHeight="15" outlineLevelRow="3" outlineLevelCol="5"/>
  <cols>
    <col min="1" max="6" width="21.6166666666667"/>
  </cols>
  <sheetData>
    <row r="3" spans="1:6">
      <c r="A3" t="s">
        <v>2</v>
      </c>
      <c r="B3" t="s">
        <v>5</v>
      </c>
      <c r="C3" t="s">
        <v>8</v>
      </c>
      <c r="D3" t="s">
        <v>4</v>
      </c>
      <c r="E3" t="s">
        <v>7</v>
      </c>
      <c r="F3" t="s">
        <v>6</v>
      </c>
    </row>
    <row r="4" spans="1:6">
      <c r="A4">
        <v>5280131</v>
      </c>
      <c r="B4">
        <v>2550357</v>
      </c>
      <c r="C4">
        <v>3498562</v>
      </c>
      <c r="D4">
        <v>1351650</v>
      </c>
      <c r="E4">
        <v>1267857</v>
      </c>
      <c r="F4">
        <v>670943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1"/>
  <sheetViews>
    <sheetView zoomScale="93" zoomScaleNormal="93" workbookViewId="0">
      <selection activeCell="N21" sqref="N21"/>
    </sheetView>
  </sheetViews>
  <sheetFormatPr defaultColWidth="9" defaultRowHeight="15"/>
  <cols>
    <col min="1" max="1" width="10" customWidth="1"/>
    <col min="2" max="2" width="8.775" customWidth="1"/>
    <col min="3" max="3" width="7.775" customWidth="1"/>
    <col min="4" max="4" width="6.775" customWidth="1"/>
    <col min="5" max="5" width="9.775" customWidth="1"/>
    <col min="6" max="6" width="8.775" customWidth="1"/>
    <col min="7" max="7" width="18" customWidth="1"/>
    <col min="8" max="8" width="12.3333333333333" customWidth="1"/>
    <col min="9" max="9" width="21.8833333333333" customWidth="1"/>
    <col min="10" max="10" width="14.6666666666667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IF(A2=1,"Horeca","Retail")</f>
        <v>Retail</v>
      </c>
    </row>
    <row r="3" spans="1:10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</row>
    <row r="4" spans="1:17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  <c r="P4" s="1" t="s">
        <v>22</v>
      </c>
      <c r="Q4" s="1"/>
    </row>
    <row r="5" spans="1:17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Horeca</v>
      </c>
      <c r="P5" s="2" t="s">
        <v>23</v>
      </c>
      <c r="Q5" s="3">
        <f>SUBTOTAL(101,Wholesale_customers_data[Fresh])</f>
        <v>12000.2977272727</v>
      </c>
    </row>
    <row r="6" spans="1:17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Retail</v>
      </c>
      <c r="P6" s="2" t="s">
        <v>24</v>
      </c>
      <c r="Q6" s="3">
        <f>SUBTOTAL(101,Wholesale_customers_data[Milk])</f>
        <v>5796.26590909091</v>
      </c>
    </row>
    <row r="7" spans="1:17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  <c r="P7" s="2" t="s">
        <v>25</v>
      </c>
      <c r="Q7" s="3">
        <f>SUBTOTAL(101,Wholesale_customers_data[Grocery])</f>
        <v>7951.27727272727</v>
      </c>
    </row>
    <row r="8" spans="1:17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  <c r="P8" s="2" t="s">
        <v>26</v>
      </c>
      <c r="Q8" s="3">
        <f>SUBTOTAL(101,Wholesale_customers_data[Frozen])</f>
        <v>3071.93181818182</v>
      </c>
    </row>
    <row r="9" spans="1:17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  <c r="P9" s="2" t="s">
        <v>27</v>
      </c>
      <c r="Q9" s="3">
        <f>SUBTOTAL(101,Wholesale_customers_data[Detergents_Paper])</f>
        <v>2881.49318181818</v>
      </c>
    </row>
    <row r="10" spans="1:17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Horeca</v>
      </c>
      <c r="P10" s="2" t="s">
        <v>28</v>
      </c>
      <c r="Q10" s="3">
        <f>SUBTOTAL(101,Wholesale_customers_data[Delicassen])</f>
        <v>1524.87045454545</v>
      </c>
    </row>
    <row r="11" spans="1:10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Retail</v>
      </c>
    </row>
    <row r="12" spans="1:17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  <c r="P12" s="1" t="s">
        <v>29</v>
      </c>
      <c r="Q12" s="1"/>
    </row>
    <row r="13" spans="1:17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  <c r="P13" s="2" t="s">
        <v>23</v>
      </c>
      <c r="Q13" s="4">
        <f>MAX(Wholesale_customers_data[Fresh])</f>
        <v>112151</v>
      </c>
    </row>
    <row r="14" spans="1:17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  <c r="P14" s="2" t="s">
        <v>24</v>
      </c>
      <c r="Q14" s="4">
        <f>MAX(Wholesale_customers_data[Milk])</f>
        <v>73498</v>
      </c>
    </row>
    <row r="15" spans="1:17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  <c r="P15" s="2" t="s">
        <v>25</v>
      </c>
      <c r="Q15" s="4">
        <f>MAX(Wholesale_customers_data[Grocery])</f>
        <v>92780</v>
      </c>
    </row>
    <row r="16" spans="1:17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  <c r="P16" s="2" t="s">
        <v>26</v>
      </c>
      <c r="Q16" s="4">
        <f>MAX(Wholesale_customers_data[Frozen])</f>
        <v>60869</v>
      </c>
    </row>
    <row r="17" spans="1:17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Horeca</v>
      </c>
      <c r="P17" s="2" t="s">
        <v>27</v>
      </c>
      <c r="Q17" s="4">
        <f>MAX(Wholesale_customers_data[Detergents_Paper])</f>
        <v>40827</v>
      </c>
    </row>
    <row r="18" spans="1:17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Retail</v>
      </c>
      <c r="P18" s="2" t="s">
        <v>28</v>
      </c>
      <c r="Q18" s="4">
        <f>MAX(Wholesale_customers_data[Delicassen])</f>
        <v>47943</v>
      </c>
    </row>
    <row r="19" spans="1:10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Horeca</v>
      </c>
    </row>
    <row r="20" spans="1:10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Retail</v>
      </c>
    </row>
    <row r="21" spans="1:10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Horeca</v>
      </c>
    </row>
    <row r="22" spans="1:10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Retail</v>
      </c>
    </row>
    <row r="23" spans="1:10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Horeca</v>
      </c>
    </row>
    <row r="24" spans="1:10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0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Retail</v>
      </c>
    </row>
    <row r="26" spans="1:10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0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0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Horeca</v>
      </c>
    </row>
    <row r="29" spans="1:10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0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Retail</v>
      </c>
    </row>
    <row r="31" spans="1:10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Horeca</v>
      </c>
    </row>
    <row r="32" spans="1:10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Retail</v>
      </c>
    </row>
    <row r="38" spans="1:10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Horeca</v>
      </c>
    </row>
    <row r="39" spans="1:10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Retail</v>
      </c>
    </row>
    <row r="40" spans="1:10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Horeca</v>
      </c>
    </row>
    <row r="42" spans="1:10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Retail</v>
      </c>
    </row>
    <row r="45" spans="1:10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Horeca</v>
      </c>
    </row>
    <row r="53" spans="1:10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Retail</v>
      </c>
    </row>
    <row r="55" spans="1:10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Horeca</v>
      </c>
    </row>
    <row r="57" spans="1:10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Retail</v>
      </c>
    </row>
    <row r="59" spans="1:10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Horeca</v>
      </c>
    </row>
    <row r="61" spans="1:10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Retail</v>
      </c>
    </row>
    <row r="63" spans="1:10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3">IF(A66=1,"Horeca","Retail")</f>
        <v>Horeca</v>
      </c>
    </row>
    <row r="67" spans="1:10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2"/>
        <v>grocery</v>
      </c>
      <c r="J67" t="str">
        <f t="shared" si="3"/>
        <v>Retail</v>
      </c>
    </row>
    <row r="68" spans="1:10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2"/>
        <v>grocery</v>
      </c>
      <c r="J68" t="str">
        <f t="shared" si="3"/>
        <v>Horeca</v>
      </c>
    </row>
    <row r="69" spans="1:10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2"/>
        <v>fresh</v>
      </c>
      <c r="J69" t="str">
        <f t="shared" si="3"/>
        <v>Retail</v>
      </c>
    </row>
    <row r="70" spans="1:10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2"/>
        <v>milk</v>
      </c>
      <c r="J70" t="str">
        <f t="shared" si="3"/>
        <v>Horeca</v>
      </c>
    </row>
    <row r="71" spans="1:10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2"/>
        <v>fresh</v>
      </c>
      <c r="J71" t="str">
        <f t="shared" si="3"/>
        <v>Horeca</v>
      </c>
    </row>
    <row r="72" spans="1:10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2"/>
        <v>fresh</v>
      </c>
      <c r="J72" t="str">
        <f t="shared" si="3"/>
        <v>Horeca</v>
      </c>
    </row>
    <row r="73" spans="1:10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2"/>
        <v>grocery</v>
      </c>
      <c r="J73" t="str">
        <f t="shared" si="3"/>
        <v>Horeca</v>
      </c>
    </row>
    <row r="74" spans="1:10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2"/>
        <v>frozen</v>
      </c>
      <c r="J74" t="str">
        <f t="shared" si="3"/>
        <v>Horeca</v>
      </c>
    </row>
    <row r="75" spans="1:10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2"/>
        <v>fresh</v>
      </c>
      <c r="J75" t="str">
        <f t="shared" si="3"/>
        <v>Retail</v>
      </c>
    </row>
    <row r="76" spans="1:10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2"/>
        <v>grocery</v>
      </c>
      <c r="J76" t="str">
        <f t="shared" si="3"/>
        <v>Retail</v>
      </c>
    </row>
    <row r="77" spans="1:10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2"/>
        <v>fresh</v>
      </c>
      <c r="J77" t="str">
        <f t="shared" si="3"/>
        <v>Horeca</v>
      </c>
    </row>
    <row r="78" spans="1:10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2"/>
        <v>frozen</v>
      </c>
      <c r="J78" t="str">
        <f t="shared" si="3"/>
        <v>Horeca</v>
      </c>
    </row>
    <row r="79" spans="1:10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2"/>
        <v>grocery</v>
      </c>
      <c r="J79" t="str">
        <f t="shared" si="3"/>
        <v>Retail</v>
      </c>
    </row>
    <row r="80" spans="1:10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2"/>
        <v>fresh</v>
      </c>
      <c r="J80" t="str">
        <f t="shared" si="3"/>
        <v>Horeca</v>
      </c>
    </row>
    <row r="81" spans="1:10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2"/>
        <v>grocery</v>
      </c>
      <c r="J81" t="str">
        <f t="shared" si="3"/>
        <v>Horeca</v>
      </c>
    </row>
    <row r="82" spans="1:10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2"/>
        <v>fresh</v>
      </c>
      <c r="J82" t="str">
        <f t="shared" si="3"/>
        <v>Horeca</v>
      </c>
    </row>
    <row r="83" spans="1:10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2"/>
        <v>grocery</v>
      </c>
      <c r="J83" t="str">
        <f t="shared" si="3"/>
        <v>Retail</v>
      </c>
    </row>
    <row r="84" spans="1:10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2"/>
        <v>grocery</v>
      </c>
      <c r="J84" t="str">
        <f t="shared" si="3"/>
        <v>Retail</v>
      </c>
    </row>
    <row r="85" spans="1:10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2"/>
        <v>fresh</v>
      </c>
      <c r="J85" t="str">
        <f t="shared" si="3"/>
        <v>Horeca</v>
      </c>
    </row>
    <row r="86" spans="1:10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2"/>
        <v>fresh</v>
      </c>
      <c r="J86" t="str">
        <f t="shared" si="3"/>
        <v>Retail</v>
      </c>
    </row>
    <row r="87" spans="1:10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2"/>
        <v>grocery</v>
      </c>
      <c r="J87" t="str">
        <f t="shared" si="3"/>
        <v>Retail</v>
      </c>
    </row>
    <row r="88" spans="1:10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2"/>
        <v>milk</v>
      </c>
      <c r="J88" t="str">
        <f t="shared" si="3"/>
        <v>Retail</v>
      </c>
    </row>
    <row r="89" spans="1:10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2"/>
        <v>fresh</v>
      </c>
      <c r="J89" t="str">
        <f t="shared" si="3"/>
        <v>Horeca</v>
      </c>
    </row>
    <row r="90" spans="1:10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2"/>
        <v>frozen</v>
      </c>
      <c r="J90" t="str">
        <f t="shared" si="3"/>
        <v>Horeca</v>
      </c>
    </row>
    <row r="91" spans="1:10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2"/>
        <v>fresh</v>
      </c>
      <c r="J91" t="str">
        <f t="shared" si="3"/>
        <v>Horeca</v>
      </c>
    </row>
    <row r="92" spans="1:10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2"/>
        <v>fresh</v>
      </c>
      <c r="J92" t="str">
        <f t="shared" si="3"/>
        <v>Horeca</v>
      </c>
    </row>
    <row r="93" spans="1:10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2"/>
        <v>fresh</v>
      </c>
      <c r="J93" t="str">
        <f t="shared" si="3"/>
        <v>Horeca</v>
      </c>
    </row>
    <row r="94" spans="1:10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2"/>
        <v>grocery</v>
      </c>
      <c r="J94" t="str">
        <f t="shared" si="3"/>
        <v>Retail</v>
      </c>
    </row>
    <row r="95" spans="1:10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2"/>
        <v>frozen</v>
      </c>
      <c r="J95" t="str">
        <f t="shared" si="3"/>
        <v>Horeca</v>
      </c>
    </row>
    <row r="96" spans="1:10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2"/>
        <v>milk</v>
      </c>
      <c r="J96" t="str">
        <f t="shared" si="3"/>
        <v>Retail</v>
      </c>
    </row>
    <row r="97" spans="1:10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2"/>
        <v>grocery</v>
      </c>
      <c r="J97" t="str">
        <f t="shared" si="3"/>
        <v>Horeca</v>
      </c>
    </row>
    <row r="98" spans="1:10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2"/>
        <v>grocery</v>
      </c>
      <c r="J98" t="str">
        <f t="shared" si="3"/>
        <v>Retail</v>
      </c>
    </row>
    <row r="99" spans="1:10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2"/>
        <v>frozen</v>
      </c>
      <c r="J99" t="str">
        <f t="shared" si="3"/>
        <v>Horeca</v>
      </c>
    </row>
    <row r="100" spans="1:10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2"/>
        <v>frozen</v>
      </c>
      <c r="J100" t="str">
        <f t="shared" si="3"/>
        <v>Horeca</v>
      </c>
    </row>
    <row r="101" spans="1:10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2"/>
        <v>fresh</v>
      </c>
      <c r="J101" t="str">
        <f t="shared" si="3"/>
        <v>Horeca</v>
      </c>
    </row>
    <row r="102" spans="1:10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2"/>
        <v>grocery</v>
      </c>
      <c r="J102" t="str">
        <f t="shared" si="3"/>
        <v>Retail</v>
      </c>
    </row>
    <row r="103" spans="1:10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2"/>
        <v>grocery</v>
      </c>
      <c r="J103" t="str">
        <f t="shared" si="3"/>
        <v>Retail</v>
      </c>
    </row>
    <row r="104" spans="1:10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2"/>
        <v>grocery</v>
      </c>
      <c r="J104" t="str">
        <f t="shared" si="3"/>
        <v>Retail</v>
      </c>
    </row>
    <row r="105" spans="1:10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2"/>
        <v>fresh</v>
      </c>
      <c r="J105" t="str">
        <f t="shared" si="3"/>
        <v>Horeca</v>
      </c>
    </row>
    <row r="106" spans="1:10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2"/>
        <v>fresh</v>
      </c>
      <c r="J106" t="str">
        <f t="shared" si="3"/>
        <v>Horeca</v>
      </c>
    </row>
    <row r="107" spans="1:10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2"/>
        <v>fresh</v>
      </c>
      <c r="J107" t="str">
        <f t="shared" si="3"/>
        <v>Horeca</v>
      </c>
    </row>
    <row r="108" spans="1:10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2"/>
        <v>grocery</v>
      </c>
      <c r="J108" t="str">
        <f t="shared" si="3"/>
        <v>Retail</v>
      </c>
    </row>
    <row r="109" spans="1:10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2"/>
        <v>grocery</v>
      </c>
      <c r="J109" t="str">
        <f t="shared" si="3"/>
        <v>Retail</v>
      </c>
    </row>
    <row r="110" spans="1:10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2"/>
        <v>milk</v>
      </c>
      <c r="J110" t="str">
        <f t="shared" si="3"/>
        <v>Retail</v>
      </c>
    </row>
    <row r="111" spans="1:10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2"/>
        <v>grocery</v>
      </c>
      <c r="J111" t="str">
        <f t="shared" si="3"/>
        <v>Retail</v>
      </c>
    </row>
    <row r="112" spans="1:10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2"/>
        <v>fresh</v>
      </c>
      <c r="J112" t="str">
        <f t="shared" si="3"/>
        <v>Horeca</v>
      </c>
    </row>
    <row r="113" spans="1:10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2"/>
        <v>grocery</v>
      </c>
      <c r="J113" t="str">
        <f t="shared" si="3"/>
        <v>Retail</v>
      </c>
    </row>
    <row r="114" spans="1:10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2"/>
        <v>fresh</v>
      </c>
      <c r="J114" t="str">
        <f t="shared" si="3"/>
        <v>Horeca</v>
      </c>
    </row>
    <row r="115" spans="1:10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2"/>
        <v>fresh</v>
      </c>
      <c r="J115" t="str">
        <f t="shared" si="3"/>
        <v>Horeca</v>
      </c>
    </row>
    <row r="116" spans="1:10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2"/>
        <v>fresh</v>
      </c>
      <c r="J116" t="str">
        <f t="shared" si="3"/>
        <v>Horeca</v>
      </c>
    </row>
    <row r="117" spans="1:10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2"/>
        <v>fresh</v>
      </c>
      <c r="J117" t="str">
        <f t="shared" si="3"/>
        <v>Horeca</v>
      </c>
    </row>
    <row r="118" spans="1:10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2"/>
        <v>fresh</v>
      </c>
      <c r="J118" t="str">
        <f t="shared" si="3"/>
        <v>Horeca</v>
      </c>
    </row>
    <row r="119" spans="1:10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2"/>
        <v>fresh</v>
      </c>
      <c r="J119" t="str">
        <f t="shared" si="3"/>
        <v>Horeca</v>
      </c>
    </row>
    <row r="120" spans="1:10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2"/>
        <v>fresh</v>
      </c>
      <c r="J120" t="str">
        <f t="shared" si="3"/>
        <v>Horeca</v>
      </c>
    </row>
    <row r="121" spans="1:10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2"/>
        <v>fresh</v>
      </c>
      <c r="J121" t="str">
        <f t="shared" si="3"/>
        <v>Horeca</v>
      </c>
    </row>
    <row r="122" spans="1:10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2"/>
        <v>fresh</v>
      </c>
      <c r="J122" t="str">
        <f t="shared" si="3"/>
        <v>Horeca</v>
      </c>
    </row>
    <row r="123" spans="1:10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2"/>
        <v>fresh</v>
      </c>
      <c r="J123" t="str">
        <f t="shared" si="3"/>
        <v>Horeca</v>
      </c>
    </row>
    <row r="124" spans="1:10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2"/>
        <v>fresh</v>
      </c>
      <c r="J124" t="str">
        <f t="shared" si="3"/>
        <v>Horeca</v>
      </c>
    </row>
    <row r="125" spans="1:10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2"/>
        <v>fresh</v>
      </c>
      <c r="J125" t="str">
        <f t="shared" si="3"/>
        <v>Retail</v>
      </c>
    </row>
    <row r="126" spans="1:10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2"/>
        <v>fresh</v>
      </c>
      <c r="J126" t="str">
        <f t="shared" si="3"/>
        <v>Horeca</v>
      </c>
    </row>
    <row r="127" spans="1:10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2"/>
        <v>fresh</v>
      </c>
      <c r="J127" t="str">
        <f t="shared" si="3"/>
        <v>Horeca</v>
      </c>
    </row>
    <row r="128" spans="1:10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2"/>
        <v>fresh</v>
      </c>
      <c r="J128" t="str">
        <f t="shared" si="3"/>
        <v>Horeca</v>
      </c>
    </row>
    <row r="129" spans="1:10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2"/>
        <v>fresh</v>
      </c>
      <c r="J129" t="str">
        <f t="shared" si="3"/>
        <v>Retail</v>
      </c>
    </row>
    <row r="130" spans="1:10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5">IF(A130=1,"Horeca","Retail")</f>
        <v>Horeca</v>
      </c>
    </row>
    <row r="131" spans="1:10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4"/>
        <v>fresh</v>
      </c>
      <c r="J131" t="str">
        <f t="shared" si="5"/>
        <v>Horeca</v>
      </c>
    </row>
    <row r="132" spans="1:10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4"/>
        <v>fresh</v>
      </c>
      <c r="J132" t="str">
        <f t="shared" si="5"/>
        <v>Horeca</v>
      </c>
    </row>
    <row r="133" spans="1:10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4"/>
        <v>fresh</v>
      </c>
      <c r="J133" t="str">
        <f t="shared" si="5"/>
        <v>Horeca</v>
      </c>
    </row>
    <row r="134" spans="1:10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4"/>
        <v>fresh</v>
      </c>
      <c r="J134" t="str">
        <f t="shared" si="5"/>
        <v>Horeca</v>
      </c>
    </row>
    <row r="135" spans="1:10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4"/>
        <v>fresh</v>
      </c>
      <c r="J135" t="str">
        <f t="shared" si="5"/>
        <v>Horeca</v>
      </c>
    </row>
    <row r="136" spans="1:10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4"/>
        <v>fresh</v>
      </c>
      <c r="J136" t="str">
        <f t="shared" si="5"/>
        <v>Horeca</v>
      </c>
    </row>
    <row r="137" spans="1:10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4"/>
        <v>fresh</v>
      </c>
      <c r="J137" t="str">
        <f t="shared" si="5"/>
        <v>Horeca</v>
      </c>
    </row>
    <row r="138" spans="1:10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4"/>
        <v>milk</v>
      </c>
      <c r="J138" t="str">
        <f t="shared" si="5"/>
        <v>Horeca</v>
      </c>
    </row>
    <row r="139" spans="1:10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4"/>
        <v>grocery</v>
      </c>
      <c r="J139" t="str">
        <f t="shared" si="5"/>
        <v>Horeca</v>
      </c>
    </row>
    <row r="140" spans="1:10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4"/>
        <v>fresh</v>
      </c>
      <c r="J140" t="str">
        <f t="shared" si="5"/>
        <v>Horeca</v>
      </c>
    </row>
    <row r="141" spans="1:10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4"/>
        <v>fresh</v>
      </c>
      <c r="J141" t="str">
        <f t="shared" si="5"/>
        <v>Horeca</v>
      </c>
    </row>
    <row r="142" spans="1:10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4"/>
        <v>fresh</v>
      </c>
      <c r="J142" t="str">
        <f t="shared" si="5"/>
        <v>Horeca</v>
      </c>
    </row>
    <row r="143" spans="1:10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4"/>
        <v>fresh</v>
      </c>
      <c r="J143" t="str">
        <f t="shared" si="5"/>
        <v>Horeca</v>
      </c>
    </row>
    <row r="144" spans="1:10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4"/>
        <v>fresh</v>
      </c>
      <c r="J144" t="str">
        <f t="shared" si="5"/>
        <v>Horeca</v>
      </c>
    </row>
    <row r="145" spans="1:10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4"/>
        <v>fresh</v>
      </c>
      <c r="J145" t="str">
        <f t="shared" si="5"/>
        <v>Horeca</v>
      </c>
    </row>
    <row r="146" spans="1:10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4"/>
        <v>fresh</v>
      </c>
      <c r="J146" t="str">
        <f t="shared" si="5"/>
        <v>Horeca</v>
      </c>
    </row>
    <row r="147" spans="1:10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4"/>
        <v>grocery</v>
      </c>
      <c r="J147" t="str">
        <f t="shared" si="5"/>
        <v>Retail</v>
      </c>
    </row>
    <row r="148" spans="1:10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4"/>
        <v>fresh</v>
      </c>
      <c r="J148" t="str">
        <f t="shared" si="5"/>
        <v>Horeca</v>
      </c>
    </row>
    <row r="149" spans="1:10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4"/>
        <v>fresh</v>
      </c>
      <c r="J149" t="str">
        <f t="shared" si="5"/>
        <v>Horeca</v>
      </c>
    </row>
    <row r="150" spans="1:10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4"/>
        <v>fresh</v>
      </c>
      <c r="J150" t="str">
        <f t="shared" si="5"/>
        <v>Horeca</v>
      </c>
    </row>
    <row r="151" spans="1:10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4"/>
        <v>fresh</v>
      </c>
      <c r="J151" t="str">
        <f t="shared" si="5"/>
        <v>Horeca</v>
      </c>
    </row>
    <row r="152" spans="1:10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4"/>
        <v>fresh</v>
      </c>
      <c r="J152" t="str">
        <f t="shared" si="5"/>
        <v>Horeca</v>
      </c>
    </row>
    <row r="153" spans="1:10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4"/>
        <v>milk</v>
      </c>
      <c r="J153" t="str">
        <f t="shared" si="5"/>
        <v>Horeca</v>
      </c>
    </row>
    <row r="154" spans="1:10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4"/>
        <v>fresh</v>
      </c>
      <c r="J154" t="str">
        <f t="shared" si="5"/>
        <v>Horeca</v>
      </c>
    </row>
    <row r="155" spans="1:10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4"/>
        <v>milk</v>
      </c>
      <c r="J155" t="str">
        <f t="shared" si="5"/>
        <v>Horeca</v>
      </c>
    </row>
    <row r="156" spans="1:10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4"/>
        <v>fresh</v>
      </c>
      <c r="J156" t="str">
        <f t="shared" si="5"/>
        <v>Horeca</v>
      </c>
    </row>
    <row r="157" spans="1:10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4"/>
        <v>grocery</v>
      </c>
      <c r="J157" t="str">
        <f t="shared" si="5"/>
        <v>Retail</v>
      </c>
    </row>
    <row r="158" spans="1:10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4"/>
        <v>grocery</v>
      </c>
      <c r="J158" t="str">
        <f t="shared" si="5"/>
        <v>Retail</v>
      </c>
    </row>
    <row r="159" spans="1:10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4"/>
        <v>fresh</v>
      </c>
      <c r="J159" t="str">
        <f t="shared" si="5"/>
        <v>Horeca</v>
      </c>
    </row>
    <row r="160" spans="1:10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4"/>
        <v>grocery</v>
      </c>
      <c r="J160" t="str">
        <f t="shared" si="5"/>
        <v>Retail</v>
      </c>
    </row>
    <row r="161" spans="1:10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4"/>
        <v>grocery</v>
      </c>
      <c r="J161" t="str">
        <f t="shared" si="5"/>
        <v>Retail</v>
      </c>
    </row>
    <row r="162" spans="1:10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4"/>
        <v>grocery</v>
      </c>
      <c r="J162" t="str">
        <f t="shared" si="5"/>
        <v>Retail</v>
      </c>
    </row>
    <row r="163" spans="1:10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4"/>
        <v>fresh</v>
      </c>
      <c r="J163" t="str">
        <f t="shared" si="5"/>
        <v>Horeca</v>
      </c>
    </row>
    <row r="164" spans="1:10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4"/>
        <v>fresh</v>
      </c>
      <c r="J164" t="str">
        <f t="shared" si="5"/>
        <v>Horeca</v>
      </c>
    </row>
    <row r="165" spans="1:10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4"/>
        <v>grocery</v>
      </c>
      <c r="J165" t="str">
        <f t="shared" si="5"/>
        <v>Retail</v>
      </c>
    </row>
    <row r="166" spans="1:10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4"/>
        <v>grocery</v>
      </c>
      <c r="J166" t="str">
        <f t="shared" si="5"/>
        <v>Retail</v>
      </c>
    </row>
    <row r="167" spans="1:10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4"/>
        <v>grocery</v>
      </c>
      <c r="J167" t="str">
        <f t="shared" si="5"/>
        <v>Retail</v>
      </c>
    </row>
    <row r="168" spans="1:10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4"/>
        <v>grocery</v>
      </c>
      <c r="J168" t="str">
        <f t="shared" si="5"/>
        <v>Retail</v>
      </c>
    </row>
    <row r="169" spans="1:10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4"/>
        <v>grocery</v>
      </c>
      <c r="J169" t="str">
        <f t="shared" si="5"/>
        <v>Horeca</v>
      </c>
    </row>
    <row r="170" spans="1:10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4"/>
        <v>fresh</v>
      </c>
      <c r="J170" t="str">
        <f t="shared" si="5"/>
        <v>Horeca</v>
      </c>
    </row>
    <row r="171" spans="1:10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4"/>
        <v>fresh</v>
      </c>
      <c r="J171" t="str">
        <f t="shared" si="5"/>
        <v>Horeca</v>
      </c>
    </row>
    <row r="172" spans="1:10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4"/>
        <v>grocery</v>
      </c>
      <c r="J172" t="str">
        <f t="shared" si="5"/>
        <v>Retail</v>
      </c>
    </row>
    <row r="173" spans="1:10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4"/>
        <v>milk</v>
      </c>
      <c r="J173" t="str">
        <f t="shared" si="5"/>
        <v>Retail</v>
      </c>
    </row>
    <row r="174" spans="1:10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4"/>
        <v>grocery</v>
      </c>
      <c r="J174" t="str">
        <f t="shared" si="5"/>
        <v>Horeca</v>
      </c>
    </row>
    <row r="175" spans="1:10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4"/>
        <v>grocery</v>
      </c>
      <c r="J175" t="str">
        <f t="shared" si="5"/>
        <v>Retail</v>
      </c>
    </row>
    <row r="176" spans="1:10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4"/>
        <v>grocery</v>
      </c>
      <c r="J176" t="str">
        <f t="shared" si="5"/>
        <v>Horeca</v>
      </c>
    </row>
    <row r="177" spans="1:10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4"/>
        <v>grocery</v>
      </c>
      <c r="J177" t="str">
        <f t="shared" si="5"/>
        <v>Retail</v>
      </c>
    </row>
    <row r="178" spans="1:10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4"/>
        <v>fresh</v>
      </c>
      <c r="J178" t="str">
        <f t="shared" si="5"/>
        <v>Horeca</v>
      </c>
    </row>
    <row r="179" spans="1:10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4"/>
        <v>fresh</v>
      </c>
      <c r="J179" t="str">
        <f t="shared" si="5"/>
        <v>Horeca</v>
      </c>
    </row>
    <row r="180" spans="1:10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4"/>
        <v>fresh</v>
      </c>
      <c r="J180" t="str">
        <f t="shared" si="5"/>
        <v>Horeca</v>
      </c>
    </row>
    <row r="181" spans="1:10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4"/>
        <v>milk</v>
      </c>
      <c r="J181" t="str">
        <f t="shared" si="5"/>
        <v>Horeca</v>
      </c>
    </row>
    <row r="182" spans="1:10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4"/>
        <v>fresh</v>
      </c>
      <c r="J182" t="str">
        <f t="shared" si="5"/>
        <v>Horeca</v>
      </c>
    </row>
    <row r="183" spans="1:10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4"/>
        <v>fresh</v>
      </c>
      <c r="J183" t="str">
        <f t="shared" si="5"/>
        <v>Horeca</v>
      </c>
    </row>
    <row r="184" spans="1:10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4"/>
        <v>grocery</v>
      </c>
      <c r="J184" t="str">
        <f t="shared" si="5"/>
        <v>Horeca</v>
      </c>
    </row>
    <row r="185" spans="1:10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4"/>
        <v>delicassen</v>
      </c>
      <c r="J185" t="str">
        <f t="shared" si="5"/>
        <v>Horeca</v>
      </c>
    </row>
    <row r="186" spans="1:10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4"/>
        <v>grocery</v>
      </c>
      <c r="J186" t="str">
        <f t="shared" si="5"/>
        <v>Horeca</v>
      </c>
    </row>
    <row r="187" spans="1:10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4"/>
        <v>fresh</v>
      </c>
      <c r="J187" t="str">
        <f t="shared" si="5"/>
        <v>Horeca</v>
      </c>
    </row>
    <row r="188" spans="1:10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4"/>
        <v>frozen</v>
      </c>
      <c r="J188" t="str">
        <f t="shared" si="5"/>
        <v>Horeca</v>
      </c>
    </row>
    <row r="189" spans="1:10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4"/>
        <v>grocery</v>
      </c>
      <c r="J189" t="str">
        <f t="shared" si="5"/>
        <v>Horeca</v>
      </c>
    </row>
    <row r="190" spans="1:10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4"/>
        <v>grocery</v>
      </c>
      <c r="J190" t="str">
        <f t="shared" si="5"/>
        <v>Retail</v>
      </c>
    </row>
    <row r="191" spans="1:10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4"/>
        <v>milk</v>
      </c>
      <c r="J191" t="str">
        <f t="shared" si="5"/>
        <v>Retail</v>
      </c>
    </row>
    <row r="192" spans="1:10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4"/>
        <v>fresh</v>
      </c>
      <c r="J192" t="str">
        <f t="shared" si="5"/>
        <v>Horeca</v>
      </c>
    </row>
    <row r="193" spans="1:10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4"/>
        <v>fresh</v>
      </c>
      <c r="J193" t="str">
        <f t="shared" si="5"/>
        <v>Horeca</v>
      </c>
    </row>
    <row r="194" spans="1:10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7">IF(A194=1,"Horeca","Retail")</f>
        <v>Horeca</v>
      </c>
    </row>
    <row r="195" spans="1:10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6"/>
        <v>grocery</v>
      </c>
      <c r="J195" t="str">
        <f t="shared" si="7"/>
        <v>Retail</v>
      </c>
    </row>
    <row r="196" spans="1:10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6"/>
        <v>fresh</v>
      </c>
      <c r="J196" t="str">
        <f t="shared" si="7"/>
        <v>Horeca</v>
      </c>
    </row>
    <row r="197" spans="1:10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6"/>
        <v>fresh</v>
      </c>
      <c r="J197" t="str">
        <f t="shared" si="7"/>
        <v>Horeca</v>
      </c>
    </row>
    <row r="198" spans="1:10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6"/>
        <v>fresh</v>
      </c>
      <c r="J198" t="str">
        <f t="shared" si="7"/>
        <v>Horeca</v>
      </c>
    </row>
    <row r="199" spans="1:10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6"/>
        <v>grocery</v>
      </c>
      <c r="J199" t="str">
        <f t="shared" si="7"/>
        <v>Retail</v>
      </c>
    </row>
    <row r="200" spans="1:10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6"/>
        <v>fresh</v>
      </c>
      <c r="J200" t="str">
        <f t="shared" si="7"/>
        <v>Horeca</v>
      </c>
    </row>
    <row r="201" spans="1:10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6"/>
        <v>fresh</v>
      </c>
      <c r="J201" t="str">
        <f t="shared" si="7"/>
        <v>Horeca</v>
      </c>
    </row>
    <row r="202" spans="1:10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6"/>
        <v>grocery</v>
      </c>
      <c r="J202" t="str">
        <f t="shared" si="7"/>
        <v>Retail</v>
      </c>
    </row>
    <row r="203" spans="1:10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6"/>
        <v>grocery</v>
      </c>
      <c r="J203" t="str">
        <f t="shared" si="7"/>
        <v>Retail</v>
      </c>
    </row>
    <row r="204" spans="1:10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6"/>
        <v>fresh</v>
      </c>
      <c r="J204" t="str">
        <f t="shared" si="7"/>
        <v>Horeca</v>
      </c>
    </row>
    <row r="205" spans="1:10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6"/>
        <v>grocery</v>
      </c>
      <c r="J205" t="str">
        <f t="shared" si="7"/>
        <v>Horeca</v>
      </c>
    </row>
    <row r="206" spans="1:10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6"/>
        <v>grocery</v>
      </c>
      <c r="J206" t="str">
        <f t="shared" si="7"/>
        <v>Horeca</v>
      </c>
    </row>
    <row r="207" spans="1:10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6"/>
        <v>grocery</v>
      </c>
      <c r="J207" t="str">
        <f t="shared" si="7"/>
        <v>Retail</v>
      </c>
    </row>
    <row r="208" spans="1:10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6"/>
        <v>fresh</v>
      </c>
      <c r="J208" t="str">
        <f t="shared" si="7"/>
        <v>Horeca</v>
      </c>
    </row>
    <row r="209" spans="1:10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6"/>
        <v>grocery</v>
      </c>
      <c r="J209" t="str">
        <f t="shared" si="7"/>
        <v>Retail</v>
      </c>
    </row>
    <row r="210" spans="1:10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6"/>
        <v>grocery</v>
      </c>
      <c r="J210" t="str">
        <f t="shared" si="7"/>
        <v>Horeca</v>
      </c>
    </row>
    <row r="211" spans="1:10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6"/>
        <v>grocery</v>
      </c>
      <c r="J211" t="str">
        <f t="shared" si="7"/>
        <v>Retail</v>
      </c>
    </row>
    <row r="212" spans="1:10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6"/>
        <v>fresh</v>
      </c>
      <c r="J212" t="str">
        <f t="shared" si="7"/>
        <v>Horeca</v>
      </c>
    </row>
    <row r="213" spans="1:10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6"/>
        <v>grocery</v>
      </c>
      <c r="J213" t="str">
        <f t="shared" si="7"/>
        <v>Retail</v>
      </c>
    </row>
    <row r="214" spans="1:10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6"/>
        <v>fresh</v>
      </c>
      <c r="J214" t="str">
        <f t="shared" si="7"/>
        <v>Horeca</v>
      </c>
    </row>
    <row r="215" spans="1:10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6"/>
        <v>grocery</v>
      </c>
      <c r="J215" t="str">
        <f t="shared" si="7"/>
        <v>Horeca</v>
      </c>
    </row>
    <row r="216" spans="1:10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6"/>
        <v>grocery</v>
      </c>
      <c r="J216" t="str">
        <f t="shared" si="7"/>
        <v>Retail</v>
      </c>
    </row>
    <row r="217" spans="1:10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6"/>
        <v>grocery</v>
      </c>
      <c r="J217" t="str">
        <f t="shared" si="7"/>
        <v>Horeca</v>
      </c>
    </row>
    <row r="218" spans="1:10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6"/>
        <v>grocery</v>
      </c>
      <c r="J218" t="str">
        <f t="shared" si="7"/>
        <v>Retail</v>
      </c>
    </row>
    <row r="219" spans="1:10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6"/>
        <v>fresh</v>
      </c>
      <c r="J219" t="str">
        <f t="shared" si="7"/>
        <v>Horeca</v>
      </c>
    </row>
    <row r="220" spans="1:10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6"/>
        <v>grocery</v>
      </c>
      <c r="J220" t="str">
        <f t="shared" si="7"/>
        <v>Retail</v>
      </c>
    </row>
    <row r="221" spans="1:10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6"/>
        <v>fresh</v>
      </c>
      <c r="J221" t="str">
        <f t="shared" si="7"/>
        <v>Horeca</v>
      </c>
    </row>
    <row r="222" spans="1:10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6"/>
        <v>fresh</v>
      </c>
      <c r="J222" t="str">
        <f t="shared" si="7"/>
        <v>Horeca</v>
      </c>
    </row>
    <row r="223" spans="1:10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6"/>
        <v>grocery</v>
      </c>
      <c r="J223" t="str">
        <f t="shared" si="7"/>
        <v>Horeca</v>
      </c>
    </row>
    <row r="224" spans="1:10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6"/>
        <v>frozen</v>
      </c>
      <c r="J224" t="str">
        <f t="shared" si="7"/>
        <v>Horeca</v>
      </c>
    </row>
    <row r="225" spans="1:10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6"/>
        <v>frozen</v>
      </c>
      <c r="J225" t="str">
        <f t="shared" si="7"/>
        <v>Retail</v>
      </c>
    </row>
    <row r="226" spans="1:10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6"/>
        <v>fresh</v>
      </c>
      <c r="J226" t="str">
        <f t="shared" si="7"/>
        <v>Horeca</v>
      </c>
    </row>
    <row r="227" spans="1:10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6"/>
        <v>fresh</v>
      </c>
      <c r="J227" t="str">
        <f t="shared" si="7"/>
        <v>Horeca</v>
      </c>
    </row>
    <row r="228" spans="1:10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6"/>
        <v>fresh</v>
      </c>
      <c r="J228" t="str">
        <f t="shared" si="7"/>
        <v>Retail</v>
      </c>
    </row>
    <row r="229" spans="1:10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6"/>
        <v>fresh</v>
      </c>
      <c r="J229" t="str">
        <f t="shared" si="7"/>
        <v>Horeca</v>
      </c>
    </row>
    <row r="230" spans="1:10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6"/>
        <v>detergent_paper</v>
      </c>
      <c r="J230" t="str">
        <f t="shared" si="7"/>
        <v>Horeca</v>
      </c>
    </row>
    <row r="231" spans="1:10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6"/>
        <v>fresh</v>
      </c>
      <c r="J231" t="str">
        <f t="shared" si="7"/>
        <v>Horeca</v>
      </c>
    </row>
    <row r="232" spans="1:10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6"/>
        <v>fresh</v>
      </c>
      <c r="J232" t="str">
        <f t="shared" si="7"/>
        <v>Retail</v>
      </c>
    </row>
    <row r="233" spans="1:10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6"/>
        <v>milk</v>
      </c>
      <c r="J233" t="str">
        <f t="shared" si="7"/>
        <v>Horeca</v>
      </c>
    </row>
    <row r="234" spans="1:10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6"/>
        <v>fresh</v>
      </c>
      <c r="J234" t="str">
        <f t="shared" si="7"/>
        <v>Horeca</v>
      </c>
    </row>
    <row r="235" spans="1:10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6"/>
        <v>milk</v>
      </c>
      <c r="J235" t="str">
        <f t="shared" si="7"/>
        <v>Horeca</v>
      </c>
    </row>
    <row r="236" spans="1:10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6"/>
        <v>fresh</v>
      </c>
      <c r="J236" t="str">
        <f t="shared" si="7"/>
        <v>Horeca</v>
      </c>
    </row>
    <row r="237" spans="1:10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6"/>
        <v>milk</v>
      </c>
      <c r="J237" t="str">
        <f t="shared" si="7"/>
        <v>Horeca</v>
      </c>
    </row>
    <row r="238" spans="1:10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6"/>
        <v>fresh</v>
      </c>
      <c r="J238" t="str">
        <f t="shared" si="7"/>
        <v>Horeca</v>
      </c>
    </row>
    <row r="239" spans="1:10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6"/>
        <v>fresh</v>
      </c>
      <c r="J239" t="str">
        <f t="shared" si="7"/>
        <v>Horeca</v>
      </c>
    </row>
    <row r="240" spans="1:10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6"/>
        <v>fresh</v>
      </c>
      <c r="J240" t="str">
        <f t="shared" si="7"/>
        <v>Horeca</v>
      </c>
    </row>
    <row r="241" spans="1:10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6"/>
        <v>fresh</v>
      </c>
      <c r="J241" t="str">
        <f t="shared" si="7"/>
        <v>Horeca</v>
      </c>
    </row>
    <row r="242" spans="1:10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6"/>
        <v>fresh</v>
      </c>
      <c r="J242" t="str">
        <f t="shared" si="7"/>
        <v>Horeca</v>
      </c>
    </row>
    <row r="243" spans="1:10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6"/>
        <v>fresh</v>
      </c>
      <c r="J243" t="str">
        <f t="shared" si="7"/>
        <v>Horeca</v>
      </c>
    </row>
    <row r="244" spans="1:10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6"/>
        <v>fresh</v>
      </c>
      <c r="J244" t="str">
        <f t="shared" si="7"/>
        <v>Horeca</v>
      </c>
    </row>
    <row r="245" spans="1:10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6"/>
        <v>fresh</v>
      </c>
      <c r="J245" t="str">
        <f t="shared" si="7"/>
        <v>Horeca</v>
      </c>
    </row>
    <row r="246" spans="1:10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6"/>
        <v>grocery</v>
      </c>
      <c r="J246" t="str">
        <f t="shared" si="7"/>
        <v>Horeca</v>
      </c>
    </row>
    <row r="247" spans="1:10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6"/>
        <v>grocery</v>
      </c>
      <c r="J247" t="str">
        <f t="shared" si="7"/>
        <v>Retail</v>
      </c>
    </row>
    <row r="248" spans="1:10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6"/>
        <v>fresh</v>
      </c>
      <c r="J248" t="str">
        <f t="shared" si="7"/>
        <v>Horeca</v>
      </c>
    </row>
    <row r="249" spans="1:10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6"/>
        <v>fresh</v>
      </c>
      <c r="J249" t="str">
        <f t="shared" si="7"/>
        <v>Horeca</v>
      </c>
    </row>
    <row r="250" spans="1:10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6"/>
        <v>fresh</v>
      </c>
      <c r="J250" t="str">
        <f t="shared" si="7"/>
        <v>Horeca</v>
      </c>
    </row>
    <row r="251" spans="1:10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6"/>
        <v>fresh</v>
      </c>
      <c r="J251" t="str">
        <f t="shared" si="7"/>
        <v>Horeca</v>
      </c>
    </row>
    <row r="252" spans="1:10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6"/>
        <v>fresh</v>
      </c>
      <c r="J252" t="str">
        <f t="shared" si="7"/>
        <v>Horeca</v>
      </c>
    </row>
    <row r="253" spans="1:10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6"/>
        <v>grocery</v>
      </c>
      <c r="J253" t="str">
        <f t="shared" si="7"/>
        <v>Retail</v>
      </c>
    </row>
    <row r="254" spans="1:10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6"/>
        <v>frozen</v>
      </c>
      <c r="J254" t="str">
        <f t="shared" si="7"/>
        <v>Horeca</v>
      </c>
    </row>
    <row r="255" spans="1:10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6"/>
        <v>fresh</v>
      </c>
      <c r="J255" t="str">
        <f t="shared" si="7"/>
        <v>Horeca</v>
      </c>
    </row>
    <row r="256" spans="1:10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6"/>
        <v>milk</v>
      </c>
      <c r="J256" t="str">
        <f t="shared" si="7"/>
        <v>Horeca</v>
      </c>
    </row>
    <row r="257" spans="1:10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6"/>
        <v>fresh</v>
      </c>
      <c r="J257" t="str">
        <f t="shared" si="7"/>
        <v>Horeca</v>
      </c>
    </row>
    <row r="258" spans="1:10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9">IF(A258=1,"Horeca","Retail")</f>
        <v>Horeca</v>
      </c>
    </row>
    <row r="259" spans="1:10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8"/>
        <v>fresh</v>
      </c>
      <c r="J259" t="str">
        <f t="shared" si="9"/>
        <v>Horeca</v>
      </c>
    </row>
    <row r="260" spans="1:10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8"/>
        <v>fresh</v>
      </c>
      <c r="J260" t="str">
        <f t="shared" si="9"/>
        <v>Horeca</v>
      </c>
    </row>
    <row r="261" spans="1:10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8"/>
        <v>fresh</v>
      </c>
      <c r="J261" t="str">
        <f t="shared" si="9"/>
        <v>Horeca</v>
      </c>
    </row>
    <row r="262" spans="1:10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8"/>
        <v>fresh</v>
      </c>
      <c r="J262" t="str">
        <f t="shared" si="9"/>
        <v>Horeca</v>
      </c>
    </row>
    <row r="263" spans="1:10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8"/>
        <v>fresh</v>
      </c>
      <c r="J263" t="str">
        <f t="shared" si="9"/>
        <v>Horeca</v>
      </c>
    </row>
    <row r="264" spans="1:10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8"/>
        <v>fresh</v>
      </c>
      <c r="J264" t="str">
        <f t="shared" si="9"/>
        <v>Horeca</v>
      </c>
    </row>
    <row r="265" spans="1:10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8"/>
        <v>grocery</v>
      </c>
      <c r="J265" t="str">
        <f t="shared" si="9"/>
        <v>Horeca</v>
      </c>
    </row>
    <row r="266" spans="1:10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8"/>
        <v>grocery</v>
      </c>
      <c r="J266" t="str">
        <f t="shared" si="9"/>
        <v>Retail</v>
      </c>
    </row>
    <row r="267" spans="1:10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8"/>
        <v>milk</v>
      </c>
      <c r="J267" t="str">
        <f t="shared" si="9"/>
        <v>Horeca</v>
      </c>
    </row>
    <row r="268" spans="1:10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8"/>
        <v>grocery</v>
      </c>
      <c r="J268" t="str">
        <f t="shared" si="9"/>
        <v>Retail</v>
      </c>
    </row>
    <row r="269" spans="1:10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8"/>
        <v>fresh</v>
      </c>
      <c r="J269" t="str">
        <f t="shared" si="9"/>
        <v>Horeca</v>
      </c>
    </row>
    <row r="270" spans="1:10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8"/>
        <v>grocery</v>
      </c>
      <c r="J270" t="str">
        <f t="shared" si="9"/>
        <v>Retail</v>
      </c>
    </row>
    <row r="271" spans="1:10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8"/>
        <v>fresh</v>
      </c>
      <c r="J271" t="str">
        <f t="shared" si="9"/>
        <v>Horeca</v>
      </c>
    </row>
    <row r="272" spans="1:10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8"/>
        <v>frozen</v>
      </c>
      <c r="J272" t="str">
        <f t="shared" si="9"/>
        <v>Horeca</v>
      </c>
    </row>
    <row r="273" spans="1:10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8"/>
        <v>milk</v>
      </c>
      <c r="J273" t="str">
        <f t="shared" si="9"/>
        <v>Horeca</v>
      </c>
    </row>
    <row r="274" spans="1:10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8"/>
        <v>milk</v>
      </c>
      <c r="J274" t="str">
        <f t="shared" si="9"/>
        <v>Horeca</v>
      </c>
    </row>
    <row r="275" spans="1:10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8"/>
        <v>fresh</v>
      </c>
      <c r="J275" t="str">
        <f t="shared" si="9"/>
        <v>Horeca</v>
      </c>
    </row>
    <row r="276" spans="1:10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8"/>
        <v>grocery</v>
      </c>
      <c r="J276" t="str">
        <f t="shared" si="9"/>
        <v>Horeca</v>
      </c>
    </row>
    <row r="277" spans="1:10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8"/>
        <v>milk</v>
      </c>
      <c r="J277" t="str">
        <f t="shared" si="9"/>
        <v>Horeca</v>
      </c>
    </row>
    <row r="278" spans="1:10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8"/>
        <v>fresh</v>
      </c>
      <c r="J278" t="str">
        <f t="shared" si="9"/>
        <v>Horeca</v>
      </c>
    </row>
    <row r="279" spans="1:10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8"/>
        <v>frozen</v>
      </c>
      <c r="J279" t="str">
        <f t="shared" si="9"/>
        <v>Horeca</v>
      </c>
    </row>
    <row r="280" spans="1:10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8"/>
        <v>fresh</v>
      </c>
      <c r="J280" t="str">
        <f t="shared" si="9"/>
        <v>Horeca</v>
      </c>
    </row>
    <row r="281" spans="1:10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8"/>
        <v>fresh</v>
      </c>
      <c r="J281" t="str">
        <f t="shared" si="9"/>
        <v>Retail</v>
      </c>
    </row>
    <row r="282" spans="1:10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8"/>
        <v>fresh</v>
      </c>
      <c r="J282" t="str">
        <f t="shared" si="9"/>
        <v>Horeca</v>
      </c>
    </row>
    <row r="283" spans="1:10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8"/>
        <v>fresh</v>
      </c>
      <c r="J283" t="str">
        <f t="shared" si="9"/>
        <v>Retail</v>
      </c>
    </row>
    <row r="284" spans="1:10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8"/>
        <v>fresh</v>
      </c>
      <c r="J284" t="str">
        <f t="shared" si="9"/>
        <v>Horeca</v>
      </c>
    </row>
    <row r="285" spans="1:10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8"/>
        <v>fresh</v>
      </c>
      <c r="J285" t="str">
        <f t="shared" si="9"/>
        <v>Horeca</v>
      </c>
    </row>
    <row r="286" spans="1:10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8"/>
        <v>fresh</v>
      </c>
      <c r="J286" t="str">
        <f t="shared" si="9"/>
        <v>Horeca</v>
      </c>
    </row>
    <row r="287" spans="1:10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8"/>
        <v>fresh</v>
      </c>
      <c r="J287" t="str">
        <f t="shared" si="9"/>
        <v>Horeca</v>
      </c>
    </row>
    <row r="288" spans="1:10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8"/>
        <v>fresh</v>
      </c>
      <c r="J288" t="str">
        <f t="shared" si="9"/>
        <v>Horeca</v>
      </c>
    </row>
    <row r="289" spans="1:10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8"/>
        <v>fresh</v>
      </c>
      <c r="J289" t="str">
        <f t="shared" si="9"/>
        <v>Horeca</v>
      </c>
    </row>
    <row r="290" spans="1:10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8"/>
        <v>fresh</v>
      </c>
      <c r="J290" t="str">
        <f t="shared" si="9"/>
        <v>Horeca</v>
      </c>
    </row>
    <row r="291" spans="1:10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8"/>
        <v>fresh</v>
      </c>
      <c r="J291" t="str">
        <f t="shared" si="9"/>
        <v>Horeca</v>
      </c>
    </row>
    <row r="292" spans="1:10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8"/>
        <v>fresh</v>
      </c>
      <c r="J292" t="str">
        <f t="shared" si="9"/>
        <v>Horeca</v>
      </c>
    </row>
    <row r="293" spans="1:10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8"/>
        <v>fresh</v>
      </c>
      <c r="J293" t="str">
        <f t="shared" si="9"/>
        <v>Horeca</v>
      </c>
    </row>
    <row r="294" spans="1:10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8"/>
        <v>grocery</v>
      </c>
      <c r="J294" t="str">
        <f t="shared" si="9"/>
        <v>Horeca</v>
      </c>
    </row>
    <row r="295" spans="1:10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8"/>
        <v>grocery</v>
      </c>
      <c r="J295" t="str">
        <f t="shared" si="9"/>
        <v>Retail</v>
      </c>
    </row>
    <row r="296" spans="1:10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8"/>
        <v>fresh</v>
      </c>
      <c r="J296" t="str">
        <f t="shared" si="9"/>
        <v>Horeca</v>
      </c>
    </row>
    <row r="297" spans="1:10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8"/>
        <v>fresh</v>
      </c>
      <c r="J297" t="str">
        <f t="shared" si="9"/>
        <v>Retail</v>
      </c>
    </row>
    <row r="298" spans="1:10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8"/>
        <v>fresh</v>
      </c>
      <c r="J298" t="str">
        <f t="shared" si="9"/>
        <v>Horeca</v>
      </c>
    </row>
    <row r="299" spans="1:10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8"/>
        <v>fresh</v>
      </c>
      <c r="J299" t="str">
        <f t="shared" si="9"/>
        <v>Retail</v>
      </c>
    </row>
    <row r="300" spans="1:10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8"/>
        <v>grocery</v>
      </c>
      <c r="J300" t="str">
        <f t="shared" si="9"/>
        <v>Retail</v>
      </c>
    </row>
    <row r="301" spans="1:10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8"/>
        <v>grocery</v>
      </c>
      <c r="J301" t="str">
        <f t="shared" si="9"/>
        <v>Horeca</v>
      </c>
    </row>
    <row r="302" spans="1:10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8"/>
        <v>fresh</v>
      </c>
      <c r="J302" t="str">
        <f t="shared" si="9"/>
        <v>Retail</v>
      </c>
    </row>
    <row r="303" spans="1:10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8"/>
        <v>grocery</v>
      </c>
      <c r="J303" t="str">
        <f t="shared" si="9"/>
        <v>Retail</v>
      </c>
    </row>
    <row r="304" spans="1:10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8"/>
        <v>grocery</v>
      </c>
      <c r="J304" t="str">
        <f t="shared" si="9"/>
        <v>Retail</v>
      </c>
    </row>
    <row r="305" spans="1:10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8"/>
        <v>grocery</v>
      </c>
      <c r="J305" t="str">
        <f t="shared" si="9"/>
        <v>Retail</v>
      </c>
    </row>
    <row r="306" spans="1:10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8"/>
        <v>grocery</v>
      </c>
      <c r="J306" t="str">
        <f t="shared" si="9"/>
        <v>Retail</v>
      </c>
    </row>
    <row r="307" spans="1:10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8"/>
        <v>milk</v>
      </c>
      <c r="J307" t="str">
        <f t="shared" si="9"/>
        <v>Retail</v>
      </c>
    </row>
    <row r="308" spans="1:10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8"/>
        <v>grocery</v>
      </c>
      <c r="J308" t="str">
        <f t="shared" si="9"/>
        <v>Retail</v>
      </c>
    </row>
    <row r="309" spans="1:10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8"/>
        <v>fresh</v>
      </c>
      <c r="J309" t="str">
        <f t="shared" si="9"/>
        <v>Horeca</v>
      </c>
    </row>
    <row r="310" spans="1:10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8"/>
        <v>fresh</v>
      </c>
      <c r="J310" t="str">
        <f t="shared" si="9"/>
        <v>Horeca</v>
      </c>
    </row>
    <row r="311" spans="1:10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8"/>
        <v>milk</v>
      </c>
      <c r="J311" t="str">
        <f t="shared" si="9"/>
        <v>Retail</v>
      </c>
    </row>
    <row r="312" spans="1:10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8"/>
        <v>frozen</v>
      </c>
      <c r="J312" t="str">
        <f t="shared" si="9"/>
        <v>Horeca</v>
      </c>
    </row>
    <row r="313" spans="1:10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8"/>
        <v>fresh</v>
      </c>
      <c r="J313" t="str">
        <f t="shared" si="9"/>
        <v>Horeca</v>
      </c>
    </row>
    <row r="314" spans="1:10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8"/>
        <v>grocery</v>
      </c>
      <c r="J314" t="str">
        <f t="shared" si="9"/>
        <v>Retail</v>
      </c>
    </row>
    <row r="315" spans="1:10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8"/>
        <v>fresh</v>
      </c>
      <c r="J315" t="str">
        <f t="shared" si="9"/>
        <v>Horeca</v>
      </c>
    </row>
    <row r="316" spans="1:10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8"/>
        <v>fresh</v>
      </c>
      <c r="J316" t="str">
        <f t="shared" si="9"/>
        <v>Horeca</v>
      </c>
    </row>
    <row r="317" spans="1:10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8"/>
        <v>milk</v>
      </c>
      <c r="J317" t="str">
        <f t="shared" si="9"/>
        <v>Retail</v>
      </c>
    </row>
    <row r="318" spans="1:10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8"/>
        <v>fresh</v>
      </c>
      <c r="J318" t="str">
        <f t="shared" si="9"/>
        <v>Horeca</v>
      </c>
    </row>
    <row r="319" spans="1:10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8"/>
        <v>grocery</v>
      </c>
      <c r="J319" t="str">
        <f t="shared" si="9"/>
        <v>Horeca</v>
      </c>
    </row>
    <row r="320" spans="1:10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8"/>
        <v>fresh</v>
      </c>
      <c r="J320" t="str">
        <f t="shared" si="9"/>
        <v>Horeca</v>
      </c>
    </row>
    <row r="321" spans="1:10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8"/>
        <v>milk</v>
      </c>
      <c r="J321" t="str">
        <f t="shared" si="9"/>
        <v>Retail</v>
      </c>
    </row>
    <row r="322" spans="1:10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1">IF(A322=1,"Horeca","Retail")</f>
        <v>Horeca</v>
      </c>
    </row>
    <row r="323" spans="1:10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0"/>
        <v>fresh</v>
      </c>
      <c r="J323" t="str">
        <f t="shared" si="11"/>
        <v>Horeca</v>
      </c>
    </row>
    <row r="324" spans="1:10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0"/>
        <v>fresh</v>
      </c>
      <c r="J324" t="str">
        <f t="shared" si="11"/>
        <v>Horeca</v>
      </c>
    </row>
    <row r="325" spans="1:10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0"/>
        <v>fresh</v>
      </c>
      <c r="J325" t="str">
        <f t="shared" si="11"/>
        <v>Horeca</v>
      </c>
    </row>
    <row r="326" spans="1:10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0"/>
        <v>fresh</v>
      </c>
      <c r="J326" t="str">
        <f t="shared" si="11"/>
        <v>Horeca</v>
      </c>
    </row>
    <row r="327" spans="1:10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0"/>
        <v>frozen</v>
      </c>
      <c r="J327" t="str">
        <f t="shared" si="11"/>
        <v>Horeca</v>
      </c>
    </row>
    <row r="328" spans="1:10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0"/>
        <v>fresh</v>
      </c>
      <c r="J328" t="str">
        <f t="shared" si="11"/>
        <v>Horeca</v>
      </c>
    </row>
    <row r="329" spans="1:10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0"/>
        <v>grocery</v>
      </c>
      <c r="J329" t="str">
        <f t="shared" si="11"/>
        <v>Horeca</v>
      </c>
    </row>
    <row r="330" spans="1:10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0"/>
        <v>fresh</v>
      </c>
      <c r="J330" t="str">
        <f t="shared" si="11"/>
        <v>Horeca</v>
      </c>
    </row>
    <row r="331" spans="1:10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0"/>
        <v>frozen</v>
      </c>
      <c r="J331" t="str">
        <f t="shared" si="11"/>
        <v>Horeca</v>
      </c>
    </row>
    <row r="332" spans="1:10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0"/>
        <v>fresh</v>
      </c>
      <c r="J332" t="str">
        <f t="shared" si="11"/>
        <v>Horeca</v>
      </c>
    </row>
    <row r="333" spans="1:10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0"/>
        <v>grocery</v>
      </c>
      <c r="J333" t="str">
        <f t="shared" si="11"/>
        <v>Retail</v>
      </c>
    </row>
    <row r="334" spans="1:10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0"/>
        <v>fresh</v>
      </c>
      <c r="J334" t="str">
        <f t="shared" si="11"/>
        <v>Horeca</v>
      </c>
    </row>
    <row r="335" spans="1:10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0"/>
        <v>grocery</v>
      </c>
      <c r="J335" t="str">
        <f t="shared" si="11"/>
        <v>Retail</v>
      </c>
    </row>
    <row r="336" spans="1:10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0"/>
        <v>fresh</v>
      </c>
      <c r="J336" t="str">
        <f t="shared" si="11"/>
        <v>Retail</v>
      </c>
    </row>
    <row r="337" spans="1:10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0"/>
        <v>fresh</v>
      </c>
      <c r="J337" t="str">
        <f t="shared" si="11"/>
        <v>Retail</v>
      </c>
    </row>
    <row r="338" spans="1:10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0"/>
        <v>fresh</v>
      </c>
      <c r="J338" t="str">
        <f t="shared" si="11"/>
        <v>Horeca</v>
      </c>
    </row>
    <row r="339" spans="1:10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0"/>
        <v>fresh</v>
      </c>
      <c r="J339" t="str">
        <f t="shared" si="11"/>
        <v>Horeca</v>
      </c>
    </row>
    <row r="340" spans="1:10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0"/>
        <v>frozen</v>
      </c>
      <c r="J340" t="str">
        <f t="shared" si="11"/>
        <v>Horeca</v>
      </c>
    </row>
    <row r="341" spans="1:10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0"/>
        <v>frozen</v>
      </c>
      <c r="J341" t="str">
        <f t="shared" si="11"/>
        <v>Horeca</v>
      </c>
    </row>
    <row r="342" spans="1:10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0"/>
        <v>grocery</v>
      </c>
      <c r="J342" t="str">
        <f t="shared" si="11"/>
        <v>Retail</v>
      </c>
    </row>
    <row r="343" spans="1:10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0"/>
        <v>grocery</v>
      </c>
      <c r="J343" t="str">
        <f t="shared" si="11"/>
        <v>Retail</v>
      </c>
    </row>
    <row r="344" spans="1:10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0"/>
        <v>grocery</v>
      </c>
      <c r="J344" t="str">
        <f t="shared" si="11"/>
        <v>Horeca</v>
      </c>
    </row>
    <row r="345" spans="1:10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0"/>
        <v>grocery</v>
      </c>
      <c r="J345" t="str">
        <f t="shared" si="11"/>
        <v>Retail</v>
      </c>
    </row>
    <row r="346" spans="1:10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0"/>
        <v>fresh</v>
      </c>
      <c r="J346" t="str">
        <f t="shared" si="11"/>
        <v>Horeca</v>
      </c>
    </row>
    <row r="347" spans="1:10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0"/>
        <v>grocery</v>
      </c>
      <c r="J347" t="str">
        <f t="shared" si="11"/>
        <v>Horeca</v>
      </c>
    </row>
    <row r="348" spans="1:10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0"/>
        <v>grocery</v>
      </c>
      <c r="J348" t="str">
        <f t="shared" si="11"/>
        <v>Retail</v>
      </c>
    </row>
    <row r="349" spans="1:10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0"/>
        <v>fresh</v>
      </c>
      <c r="J349" t="str">
        <f t="shared" si="11"/>
        <v>Retail</v>
      </c>
    </row>
    <row r="350" spans="1:10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0"/>
        <v>fresh</v>
      </c>
      <c r="J350" t="str">
        <f t="shared" si="11"/>
        <v>Horeca</v>
      </c>
    </row>
    <row r="351" spans="1:10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0"/>
        <v>grocery</v>
      </c>
      <c r="J351" t="str">
        <f t="shared" si="11"/>
        <v>Retail</v>
      </c>
    </row>
    <row r="352" spans="1:10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0"/>
        <v>fresh</v>
      </c>
      <c r="J352" t="str">
        <f t="shared" si="11"/>
        <v>Horeca</v>
      </c>
    </row>
    <row r="353" spans="1:10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0"/>
        <v>grocery</v>
      </c>
      <c r="J353" t="str">
        <f t="shared" si="11"/>
        <v>Retail</v>
      </c>
    </row>
    <row r="354" spans="1:10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0"/>
        <v>grocery</v>
      </c>
      <c r="J354" t="str">
        <f t="shared" si="11"/>
        <v>Horeca</v>
      </c>
    </row>
    <row r="355" spans="1:10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0"/>
        <v>grocery</v>
      </c>
      <c r="J355" t="str">
        <f t="shared" si="11"/>
        <v>Retail</v>
      </c>
    </row>
    <row r="356" spans="1:10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0"/>
        <v>fresh</v>
      </c>
      <c r="J356" t="str">
        <f t="shared" si="11"/>
        <v>Horeca</v>
      </c>
    </row>
    <row r="357" spans="1:10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0"/>
        <v>grocery</v>
      </c>
      <c r="J357" t="str">
        <f t="shared" si="11"/>
        <v>Horeca</v>
      </c>
    </row>
    <row r="358" spans="1:10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0"/>
        <v>fresh</v>
      </c>
      <c r="J358" t="str">
        <f t="shared" si="11"/>
        <v>Horeca</v>
      </c>
    </row>
    <row r="359" spans="1:10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0"/>
        <v>grocery</v>
      </c>
      <c r="J359" t="str">
        <f t="shared" si="11"/>
        <v>Retail</v>
      </c>
    </row>
    <row r="360" spans="1:10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0"/>
        <v>milk</v>
      </c>
      <c r="J360" t="str">
        <f t="shared" si="11"/>
        <v>Horeca</v>
      </c>
    </row>
    <row r="361" spans="1:10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0"/>
        <v>milk</v>
      </c>
      <c r="J361" t="str">
        <f t="shared" si="11"/>
        <v>Horeca</v>
      </c>
    </row>
    <row r="362" spans="1:10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0"/>
        <v>fresh</v>
      </c>
      <c r="J362" t="str">
        <f t="shared" si="11"/>
        <v>Horeca</v>
      </c>
    </row>
    <row r="363" spans="1:10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0"/>
        <v>fresh</v>
      </c>
      <c r="J363" t="str">
        <f t="shared" si="11"/>
        <v>Horeca</v>
      </c>
    </row>
    <row r="364" spans="1:10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0"/>
        <v>grocery</v>
      </c>
      <c r="J364" t="str">
        <f t="shared" si="11"/>
        <v>Horeca</v>
      </c>
    </row>
    <row r="365" spans="1:10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0"/>
        <v>fresh</v>
      </c>
      <c r="J365" t="str">
        <f t="shared" si="11"/>
        <v>Horeca</v>
      </c>
    </row>
    <row r="366" spans="1:10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0"/>
        <v>fresh</v>
      </c>
      <c r="J366" t="str">
        <f t="shared" si="11"/>
        <v>Horeca</v>
      </c>
    </row>
    <row r="367" spans="1:10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0"/>
        <v>grocery</v>
      </c>
      <c r="J367" t="str">
        <f t="shared" si="11"/>
        <v>Retail</v>
      </c>
    </row>
    <row r="368" spans="1:10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0"/>
        <v>fresh</v>
      </c>
      <c r="J368" t="str">
        <f t="shared" si="11"/>
        <v>Horeca</v>
      </c>
    </row>
    <row r="369" spans="1:10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0"/>
        <v>fresh</v>
      </c>
      <c r="J369" t="str">
        <f t="shared" si="11"/>
        <v>Horeca</v>
      </c>
    </row>
    <row r="370" spans="1:10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0"/>
        <v>fresh</v>
      </c>
      <c r="J370" t="str">
        <f t="shared" si="11"/>
        <v>Horeca</v>
      </c>
    </row>
    <row r="371" spans="1:10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0"/>
        <v>fresh</v>
      </c>
      <c r="J371" t="str">
        <f t="shared" si="11"/>
        <v>Horeca</v>
      </c>
    </row>
    <row r="372" spans="1:10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0"/>
        <v>fresh</v>
      </c>
      <c r="J372" t="str">
        <f t="shared" si="11"/>
        <v>Retail</v>
      </c>
    </row>
    <row r="373" spans="1:10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0"/>
        <v>fresh</v>
      </c>
      <c r="J373" t="str">
        <f t="shared" si="11"/>
        <v>Horeca</v>
      </c>
    </row>
    <row r="374" spans="1:10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0"/>
        <v>delicassen</v>
      </c>
      <c r="J374" t="str">
        <f t="shared" si="11"/>
        <v>Horeca</v>
      </c>
    </row>
    <row r="375" spans="1:10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0"/>
        <v>fresh</v>
      </c>
      <c r="J375" t="str">
        <f t="shared" si="11"/>
        <v>Retail</v>
      </c>
    </row>
    <row r="376" spans="1:10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0"/>
        <v>fresh</v>
      </c>
      <c r="J376" t="str">
        <f t="shared" si="11"/>
        <v>Horeca</v>
      </c>
    </row>
    <row r="377" spans="1:10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0"/>
        <v>fresh</v>
      </c>
      <c r="J377" t="str">
        <f t="shared" si="11"/>
        <v>Horeca</v>
      </c>
    </row>
    <row r="378" spans="1:10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0"/>
        <v>grocery</v>
      </c>
      <c r="J378" t="str">
        <f t="shared" si="11"/>
        <v>Retail</v>
      </c>
    </row>
    <row r="379" spans="1:10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0"/>
        <v>fresh</v>
      </c>
      <c r="J379" t="str">
        <f t="shared" si="11"/>
        <v>Horeca</v>
      </c>
    </row>
    <row r="380" spans="1:10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0"/>
        <v>milk</v>
      </c>
      <c r="J380" t="str">
        <f t="shared" si="11"/>
        <v>Horeca</v>
      </c>
    </row>
    <row r="381" spans="1:10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0"/>
        <v>grocery</v>
      </c>
      <c r="J381" t="str">
        <f t="shared" si="11"/>
        <v>Retail</v>
      </c>
    </row>
    <row r="382" spans="1:10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0"/>
        <v>fresh</v>
      </c>
      <c r="J382" t="str">
        <f t="shared" si="11"/>
        <v>Horeca</v>
      </c>
    </row>
    <row r="383" spans="1:10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0"/>
        <v>fresh</v>
      </c>
      <c r="J383" t="str">
        <f t="shared" si="11"/>
        <v>Horeca</v>
      </c>
    </row>
    <row r="384" spans="1:10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0"/>
        <v>fresh</v>
      </c>
      <c r="J384" t="str">
        <f t="shared" si="11"/>
        <v>Horeca</v>
      </c>
    </row>
    <row r="385" spans="1:10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0"/>
        <v>frozen</v>
      </c>
      <c r="J385" t="str">
        <f t="shared" si="11"/>
        <v>Horeca</v>
      </c>
    </row>
    <row r="386" spans="1:10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3">IF(A386=1,"Horeca","Retail")</f>
        <v>Horeca</v>
      </c>
    </row>
    <row r="387" spans="1:10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2"/>
        <v>fresh</v>
      </c>
      <c r="J387" t="str">
        <f t="shared" si="13"/>
        <v>Horeca</v>
      </c>
    </row>
    <row r="388" spans="1:10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2"/>
        <v>milk</v>
      </c>
      <c r="J388" t="str">
        <f t="shared" si="13"/>
        <v>Horeca</v>
      </c>
    </row>
    <row r="389" spans="1:10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2"/>
        <v>fresh</v>
      </c>
      <c r="J389" t="str">
        <f t="shared" si="13"/>
        <v>Horeca</v>
      </c>
    </row>
    <row r="390" spans="1:10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2"/>
        <v>fresh</v>
      </c>
      <c r="J390" t="str">
        <f t="shared" si="13"/>
        <v>Horeca</v>
      </c>
    </row>
    <row r="391" spans="1:10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2"/>
        <v>fresh</v>
      </c>
      <c r="J391" t="str">
        <f t="shared" si="13"/>
        <v>Horeca</v>
      </c>
    </row>
    <row r="392" spans="1:10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2"/>
        <v>frozen</v>
      </c>
      <c r="J392" t="str">
        <f t="shared" si="13"/>
        <v>Horeca</v>
      </c>
    </row>
    <row r="393" spans="1:10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2"/>
        <v>milk</v>
      </c>
      <c r="J393" t="str">
        <f t="shared" si="13"/>
        <v>Horeca</v>
      </c>
    </row>
    <row r="394" spans="1:10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2"/>
        <v>milk</v>
      </c>
      <c r="J394" t="str">
        <f t="shared" si="13"/>
        <v>Horeca</v>
      </c>
    </row>
    <row r="395" spans="1:10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2"/>
        <v>fresh</v>
      </c>
      <c r="J395" t="str">
        <f t="shared" si="13"/>
        <v>Horeca</v>
      </c>
    </row>
    <row r="396" spans="1:10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2"/>
        <v>fresh</v>
      </c>
      <c r="J396" t="str">
        <f t="shared" si="13"/>
        <v>Horeca</v>
      </c>
    </row>
    <row r="397" spans="1:10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2"/>
        <v>fresh</v>
      </c>
      <c r="J397" t="str">
        <f t="shared" si="13"/>
        <v>Horeca</v>
      </c>
    </row>
    <row r="398" spans="1:10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2"/>
        <v>milk</v>
      </c>
      <c r="J398" t="str">
        <f t="shared" si="13"/>
        <v>Retail</v>
      </c>
    </row>
    <row r="399" spans="1:10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2"/>
        <v>fresh</v>
      </c>
      <c r="J399" t="str">
        <f t="shared" si="13"/>
        <v>Horeca</v>
      </c>
    </row>
    <row r="400" spans="1:10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2"/>
        <v>fresh</v>
      </c>
      <c r="J400" t="str">
        <f t="shared" si="13"/>
        <v>Horeca</v>
      </c>
    </row>
    <row r="401" spans="1:10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2"/>
        <v>fresh</v>
      </c>
      <c r="J401" t="str">
        <f t="shared" si="13"/>
        <v>Horeca</v>
      </c>
    </row>
    <row r="402" spans="1:10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2"/>
        <v>fresh</v>
      </c>
      <c r="J402" t="str">
        <f t="shared" si="13"/>
        <v>Horeca</v>
      </c>
    </row>
    <row r="403" spans="1:10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2"/>
        <v>fresh</v>
      </c>
      <c r="J403" t="str">
        <f t="shared" si="13"/>
        <v>Horeca</v>
      </c>
    </row>
    <row r="404" spans="1:10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2"/>
        <v>fresh</v>
      </c>
      <c r="J404" t="str">
        <f t="shared" si="13"/>
        <v>Horeca</v>
      </c>
    </row>
    <row r="405" spans="1:10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2"/>
        <v>fresh</v>
      </c>
      <c r="J405" t="str">
        <f t="shared" si="13"/>
        <v>Horeca</v>
      </c>
    </row>
    <row r="406" spans="1:10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2"/>
        <v>fresh</v>
      </c>
      <c r="J406" t="str">
        <f t="shared" si="13"/>
        <v>Horeca</v>
      </c>
    </row>
    <row r="407" spans="1:10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2"/>
        <v>fresh</v>
      </c>
      <c r="J407" t="str">
        <f t="shared" si="13"/>
        <v>Horeca</v>
      </c>
    </row>
    <row r="408" spans="1:10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2"/>
        <v>fresh</v>
      </c>
      <c r="J408" t="str">
        <f t="shared" si="13"/>
        <v>Horeca</v>
      </c>
    </row>
    <row r="409" spans="1:10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2"/>
        <v>grocery</v>
      </c>
      <c r="J409" t="str">
        <f t="shared" si="13"/>
        <v>Retail</v>
      </c>
    </row>
    <row r="410" spans="1:10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2"/>
        <v>fresh</v>
      </c>
      <c r="J410" t="str">
        <f t="shared" si="13"/>
        <v>Retail</v>
      </c>
    </row>
    <row r="411" spans="1:10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2"/>
        <v>fresh</v>
      </c>
      <c r="J411" t="str">
        <f t="shared" si="13"/>
        <v>Horeca</v>
      </c>
    </row>
    <row r="412" spans="1:10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2"/>
        <v>fresh</v>
      </c>
      <c r="J412" t="str">
        <f t="shared" si="13"/>
        <v>Horeca</v>
      </c>
    </row>
    <row r="413" spans="1:10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2"/>
        <v>delicassen</v>
      </c>
      <c r="J413" t="str">
        <f t="shared" si="13"/>
        <v>Horeca</v>
      </c>
    </row>
    <row r="414" spans="1:10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2"/>
        <v>grocery</v>
      </c>
      <c r="J414" t="str">
        <f t="shared" si="13"/>
        <v>Horeca</v>
      </c>
    </row>
    <row r="415" spans="1:10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2"/>
        <v>frozen</v>
      </c>
      <c r="J415" t="str">
        <f t="shared" si="13"/>
        <v>Horeca</v>
      </c>
    </row>
    <row r="416" spans="1:10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2"/>
        <v>fresh</v>
      </c>
      <c r="J416" t="str">
        <f t="shared" si="13"/>
        <v>Horeca</v>
      </c>
    </row>
    <row r="417" spans="1:10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2"/>
        <v>grocery</v>
      </c>
      <c r="J417" t="str">
        <f t="shared" si="13"/>
        <v>Retail</v>
      </c>
    </row>
    <row r="418" spans="1:10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2"/>
        <v>milk</v>
      </c>
      <c r="J418" t="str">
        <f t="shared" si="13"/>
        <v>Retail</v>
      </c>
    </row>
    <row r="419" spans="1:10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2"/>
        <v>grocery</v>
      </c>
      <c r="J419" t="str">
        <f t="shared" si="13"/>
        <v>Horeca</v>
      </c>
    </row>
    <row r="420" spans="1:10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2"/>
        <v>grocery</v>
      </c>
      <c r="J420" t="str">
        <f t="shared" si="13"/>
        <v>Retail</v>
      </c>
    </row>
    <row r="421" spans="1:10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2"/>
        <v>fresh</v>
      </c>
      <c r="J421" t="str">
        <f t="shared" si="13"/>
        <v>Horeca</v>
      </c>
    </row>
    <row r="422" spans="1:10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2"/>
        <v>grocery</v>
      </c>
      <c r="J422" t="str">
        <f t="shared" si="13"/>
        <v>Horeca</v>
      </c>
    </row>
    <row r="423" spans="1:10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2"/>
        <v>fresh</v>
      </c>
      <c r="J423" t="str">
        <f t="shared" si="13"/>
        <v>Retail</v>
      </c>
    </row>
    <row r="424" spans="1:10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2"/>
        <v>fresh</v>
      </c>
      <c r="J424" t="str">
        <f t="shared" si="13"/>
        <v>Horeca</v>
      </c>
    </row>
    <row r="425" spans="1:10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2"/>
        <v>fresh</v>
      </c>
      <c r="J425" t="str">
        <f t="shared" si="13"/>
        <v>Retail</v>
      </c>
    </row>
    <row r="426" ht="15.75" spans="1:10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2"/>
        <v>fresh</v>
      </c>
      <c r="J426" t="str">
        <f t="shared" si="13"/>
        <v>Retail</v>
      </c>
    </row>
    <row r="427" ht="16.5" spans="1:18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2"/>
        <v>frozen</v>
      </c>
      <c r="J427" t="str">
        <f t="shared" si="13"/>
        <v>Horeca</v>
      </c>
      <c r="R427" s="5">
        <f>MAX(Wholesale_customers_data[Fresh])</f>
        <v>112151</v>
      </c>
    </row>
    <row r="428" ht="16.5" spans="1:18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2"/>
        <v>grocery</v>
      </c>
      <c r="J428" t="str">
        <f t="shared" si="13"/>
        <v>Horeca</v>
      </c>
      <c r="Q428" t="s">
        <v>24</v>
      </c>
      <c r="R428" s="5">
        <f>MAX(Wholesale_customers_data[Milk])</f>
        <v>73498</v>
      </c>
    </row>
    <row r="429" ht="16.5" spans="1:18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2"/>
        <v>fresh</v>
      </c>
      <c r="J429" t="str">
        <f t="shared" si="13"/>
        <v>Horeca</v>
      </c>
      <c r="Q429" t="s">
        <v>25</v>
      </c>
      <c r="R429" s="5">
        <f>MAX(Wholesale_customers_data[Grocery])</f>
        <v>92780</v>
      </c>
    </row>
    <row r="430" ht="16.5" spans="1:18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2"/>
        <v>milk</v>
      </c>
      <c r="J430" t="str">
        <f t="shared" si="13"/>
        <v>Horeca</v>
      </c>
      <c r="Q430" t="s">
        <v>26</v>
      </c>
      <c r="R430" s="5">
        <f>MAX(Wholesale_customers_data[Frozen])</f>
        <v>60869</v>
      </c>
    </row>
    <row r="431" ht="16.5" spans="1:18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2"/>
        <v>fresh</v>
      </c>
      <c r="J431" t="str">
        <f t="shared" si="13"/>
        <v>Horeca</v>
      </c>
      <c r="Q431" t="s">
        <v>27</v>
      </c>
      <c r="R431" s="5">
        <f>MAX(Wholesale_customers_data[Detergents_Paper])</f>
        <v>40827</v>
      </c>
    </row>
    <row r="432" ht="15.75" spans="1:18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2"/>
        <v>grocery</v>
      </c>
      <c r="J432" t="str">
        <f t="shared" si="13"/>
        <v>Horeca</v>
      </c>
      <c r="Q432" t="s">
        <v>28</v>
      </c>
      <c r="R432" s="6">
        <f>MAX(Wholesale_customers_data[Delicassen])</f>
        <v>47943</v>
      </c>
    </row>
    <row r="433" spans="1:10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2"/>
        <v>frozen</v>
      </c>
      <c r="J433" t="str">
        <f t="shared" si="13"/>
        <v>Horeca</v>
      </c>
    </row>
    <row r="434" spans="1:10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2"/>
        <v>fresh</v>
      </c>
      <c r="J434" t="str">
        <f t="shared" si="13"/>
        <v>Horeca</v>
      </c>
    </row>
    <row r="435" spans="1:10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2"/>
        <v>milk</v>
      </c>
      <c r="J435" t="str">
        <f t="shared" si="13"/>
        <v>Horeca</v>
      </c>
    </row>
    <row r="436" spans="1:10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2"/>
        <v>fresh</v>
      </c>
      <c r="J436" t="str">
        <f t="shared" si="13"/>
        <v>Horeca</v>
      </c>
    </row>
    <row r="437" spans="1:10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2"/>
        <v>fresh</v>
      </c>
      <c r="J437" t="str">
        <f t="shared" si="13"/>
        <v>Horeca</v>
      </c>
    </row>
    <row r="438" spans="1:10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2"/>
        <v>fresh</v>
      </c>
      <c r="J438" t="str">
        <f t="shared" si="13"/>
        <v>Horeca</v>
      </c>
    </row>
    <row r="439" spans="1:10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2"/>
        <v>grocery</v>
      </c>
      <c r="J439" t="str">
        <f t="shared" si="13"/>
        <v>Retail</v>
      </c>
    </row>
    <row r="440" spans="1:10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2"/>
        <v>fresh</v>
      </c>
      <c r="J440" t="str">
        <f t="shared" si="13"/>
        <v>Horeca</v>
      </c>
    </row>
    <row r="441" spans="1:10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2"/>
        <v>fresh</v>
      </c>
      <c r="J441" t="str">
        <f t="shared" si="13"/>
        <v>Horeca</v>
      </c>
    </row>
  </sheetData>
  <mergeCells count="2">
    <mergeCell ref="P4:Q4"/>
    <mergeCell ref="P12:Q12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Wholesale customers 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Thoriiq Shiddiq Taqiyyuddin</dc:creator>
  <cp:lastModifiedBy>hsl</cp:lastModifiedBy>
  <dcterms:created xsi:type="dcterms:W3CDTF">2024-12-13T11:32:00Z</dcterms:created>
  <dcterms:modified xsi:type="dcterms:W3CDTF">2024-12-20T10:16:34Z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5ECB7B5FA028615D82D36467ED1E0014_43</vt:lpwstr>
  </property>
  <property fmtid="{D5CDD505-2E9C-101B-9397-08002B2CF9AE}" pid="3" name="KSOProductBuildVer">
    <vt:lpwstr>1033-12.8.2.14802</vt:lpwstr>
  </property>
</Properties>
</file>