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ercise\"/>
    </mc:Choice>
  </mc:AlternateContent>
  <xr:revisionPtr revIDLastSave="0" documentId="8_{F597BE61-9E54-4F98-A5F9-3E0EFB8A1EC6}" xr6:coauthVersionLast="47" xr6:coauthVersionMax="47" xr10:uidLastSave="{00000000-0000-0000-0000-000000000000}"/>
  <bookViews>
    <workbookView xWindow="-120" yWindow="-120" windowWidth="20730" windowHeight="11160" activeTab="6" xr2:uid="{F525D521-CEB4-43BE-888B-247015F9B158}"/>
  </bookViews>
  <sheets>
    <sheet name="XLOOKUP" sheetId="1" r:id="rId1"/>
    <sheet name="XLOOKUP Multiple items" sheetId="2" r:id="rId2"/>
    <sheet name="XLOOKUP Exact Match" sheetId="3" r:id="rId3"/>
    <sheet name="XLOOKUP Search Order" sheetId="4" r:id="rId4"/>
    <sheet name="XLOOKUP Horizontal" sheetId="5" r:id="rId5"/>
    <sheet name="XLOOKUP w SUM" sheetId="6" r:id="rId6"/>
    <sheet name="VLOOK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7" l="1"/>
  <c r="B16" i="7"/>
  <c r="B14" i="7"/>
  <c r="B13" i="7"/>
  <c r="I10" i="7"/>
  <c r="I9" i="7"/>
  <c r="I8" i="7"/>
  <c r="I7" i="7"/>
  <c r="I6" i="7"/>
  <c r="I5" i="7"/>
  <c r="I4" i="7"/>
  <c r="I3" i="7"/>
  <c r="I2" i="7"/>
  <c r="D2" i="7" a="1"/>
  <c r="D2" i="7" s="1"/>
  <c r="B9" i="6"/>
  <c r="B10" i="6"/>
  <c r="B8" i="6"/>
  <c r="C8" i="5"/>
  <c r="C9" i="5"/>
  <c r="C7" i="5"/>
  <c r="B8" i="5"/>
  <c r="B9" i="5"/>
  <c r="B7" i="5"/>
  <c r="B18" i="4"/>
  <c r="B17" i="4"/>
  <c r="B16" i="4"/>
  <c r="B15" i="4"/>
  <c r="I10" i="4"/>
  <c r="I9" i="4"/>
  <c r="I8" i="4"/>
  <c r="I7" i="4"/>
  <c r="I6" i="4"/>
  <c r="I5" i="4"/>
  <c r="I4" i="4"/>
  <c r="I3" i="4"/>
  <c r="I2" i="4"/>
  <c r="D2" i="4" a="1"/>
  <c r="D2" i="4" s="1"/>
  <c r="B17" i="3"/>
  <c r="B16" i="3"/>
  <c r="B15" i="3"/>
  <c r="B14" i="3"/>
  <c r="B13" i="3"/>
  <c r="I10" i="3"/>
  <c r="I9" i="3"/>
  <c r="I8" i="3"/>
  <c r="I7" i="3"/>
  <c r="I6" i="3"/>
  <c r="I5" i="3"/>
  <c r="I4" i="3"/>
  <c r="I3" i="3"/>
  <c r="I2" i="3"/>
  <c r="D2" i="3" a="1"/>
  <c r="D2" i="3" s="1"/>
  <c r="B14" i="2" a="1"/>
  <c r="B14" i="2" s="1"/>
  <c r="B15" i="2" a="1"/>
  <c r="B15" i="2" s="1"/>
  <c r="B16" i="2" a="1"/>
  <c r="B16" i="2" s="1"/>
  <c r="B17" i="2" a="1"/>
  <c r="B17" i="2" s="1"/>
  <c r="B13" i="2" a="1"/>
  <c r="B13" i="2" s="1"/>
  <c r="I10" i="2"/>
  <c r="I9" i="2"/>
  <c r="I8" i="2"/>
  <c r="I7" i="2"/>
  <c r="I6" i="2"/>
  <c r="I5" i="2"/>
  <c r="I4" i="2"/>
  <c r="I3" i="2"/>
  <c r="I2" i="2"/>
  <c r="D2" i="2" a="1"/>
  <c r="D2" i="2" s="1"/>
  <c r="B14" i="1"/>
  <c r="B15" i="1"/>
  <c r="B16" i="1"/>
  <c r="B13" i="1"/>
  <c r="K3" i="1"/>
  <c r="K4" i="1"/>
  <c r="K5" i="1"/>
  <c r="K6" i="1"/>
  <c r="K7" i="1"/>
  <c r="K8" i="1"/>
  <c r="K9" i="1"/>
  <c r="K10" i="1"/>
  <c r="K2" i="1"/>
  <c r="D2" i="1" a="1"/>
  <c r="D2" i="1" s="1"/>
  <c r="D14" i="7"/>
  <c r="D15" i="7"/>
  <c r="D16" i="7"/>
  <c r="D13" i="7"/>
  <c r="C9" i="6"/>
  <c r="C10" i="6"/>
  <c r="C8" i="6"/>
  <c r="E8" i="5"/>
  <c r="E9" i="5"/>
  <c r="E7" i="5"/>
  <c r="C16" i="4"/>
  <c r="C17" i="4"/>
  <c r="C18" i="4"/>
  <c r="C15" i="4"/>
  <c r="E14" i="3"/>
  <c r="E17" i="3"/>
  <c r="E15" i="3"/>
  <c r="E16" i="3"/>
  <c r="E13" i="3"/>
  <c r="F14" i="2"/>
  <c r="F15" i="2"/>
  <c r="F16" i="2"/>
  <c r="F17" i="2"/>
  <c r="F13" i="2"/>
  <c r="D14" i="1"/>
  <c r="D15" i="1"/>
  <c r="D16" i="1"/>
  <c r="D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<sst xmlns="http://schemas.openxmlformats.org/spreadsheetml/2006/main" count="306" uniqueCount="78">
  <si>
    <t>EmployeeID</t>
  </si>
  <si>
    <t>First Name</t>
  </si>
  <si>
    <t>Last Name</t>
  </si>
  <si>
    <t>Age</t>
  </si>
  <si>
    <t>Gender</t>
  </si>
  <si>
    <t>Job Type</t>
  </si>
  <si>
    <t>Salary</t>
  </si>
  <si>
    <t>Start Date</t>
  </si>
  <si>
    <t>End Date</t>
  </si>
  <si>
    <t>aji</t>
  </si>
  <si>
    <t>panjul</t>
  </si>
  <si>
    <t>male</t>
  </si>
  <si>
    <t>Salesman</t>
  </si>
  <si>
    <t>massa</t>
  </si>
  <si>
    <t>bejo</t>
  </si>
  <si>
    <t>Receptionist</t>
  </si>
  <si>
    <t>rania</t>
  </si>
  <si>
    <t>tejo</t>
  </si>
  <si>
    <t>female</t>
  </si>
  <si>
    <t>pratiwi</t>
  </si>
  <si>
    <t>suharman</t>
  </si>
  <si>
    <t>Accountant</t>
  </si>
  <si>
    <t>dilla</t>
  </si>
  <si>
    <t>rasya</t>
  </si>
  <si>
    <t>HR</t>
  </si>
  <si>
    <t>nori</t>
  </si>
  <si>
    <t>tania</t>
  </si>
  <si>
    <t>Regional Manager</t>
  </si>
  <si>
    <t>aroma</t>
  </si>
  <si>
    <t>mumu</t>
  </si>
  <si>
    <t>Supplier Relation</t>
  </si>
  <si>
    <t>riri</t>
  </si>
  <si>
    <t>rama</t>
  </si>
  <si>
    <t>anisa</t>
  </si>
  <si>
    <t>muna</t>
  </si>
  <si>
    <t>Fullname</t>
  </si>
  <si>
    <t>email</t>
  </si>
  <si>
    <t>rania tejo</t>
  </si>
  <si>
    <t>riri rama</t>
  </si>
  <si>
    <t>anisa muna</t>
  </si>
  <si>
    <t>massa bejo</t>
  </si>
  <si>
    <t>fullname</t>
  </si>
  <si>
    <t>pratiwi suharman</t>
  </si>
  <si>
    <t>nori tania</t>
  </si>
  <si>
    <t xml:space="preserve">job type </t>
  </si>
  <si>
    <t xml:space="preserve">salary </t>
  </si>
  <si>
    <t>rania barudak</t>
  </si>
  <si>
    <t xml:space="preserve">pratiwi </t>
  </si>
  <si>
    <t>anisa munaroh</t>
  </si>
  <si>
    <t xml:space="preserve">Fullname </t>
  </si>
  <si>
    <t>Email</t>
  </si>
  <si>
    <t xml:space="preserve">  </t>
  </si>
  <si>
    <t>Person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</si>
  <si>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</si>
  <si>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</si>
  <si>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</si>
  <si>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</si>
  <si>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</si>
  <si>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</si>
  <si>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</si>
  <si>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</si>
  <si>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</si>
  <si>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</si>
  <si>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</si>
  <si>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</si>
  <si>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</si>
  <si>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</si>
  <si>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</si>
  <si>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 xml:space="preserve">feb </t>
  </si>
  <si>
    <t>mar</t>
  </si>
  <si>
    <t>Sum Product</t>
  </si>
  <si>
    <t>Paper</t>
  </si>
  <si>
    <t>Printer</t>
  </si>
  <si>
    <t>Manila Folder</t>
  </si>
  <si>
    <t>feb-mar</t>
  </si>
  <si>
    <t>aji panjul</t>
  </si>
  <si>
    <t>aroma mumu</t>
  </si>
  <si>
    <t>dilla rasya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</si>
</sst>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B61A-21B5-4D3E-A326-07486F671A3E}">
  <dimension ref="A1:K16"/>
  <sheetViews>
    <sheetView workbookViewId="0">
      <selection activeCell="I14" sqref="I14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2.85546875" customWidth="1"/>
    <col min="4" max="4" width="16.5703125" bestFit="1" customWidth="1"/>
    <col min="5" max="5" width="4.42578125" bestFit="1" customWidth="1"/>
    <col min="6" max="6" width="7.5703125" bestFit="1" customWidth="1"/>
    <col min="7" max="7" width="17" bestFit="1" customWidth="1"/>
    <col min="8" max="8" width="6.28515625" bestFit="1" customWidth="1"/>
    <col min="9" max="10" width="10.7109375" bestFit="1" customWidth="1"/>
    <col min="11" max="11" width="2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36</v>
      </c>
    </row>
    <row r="2" spans="1:11" x14ac:dyDescent="0.25">
      <c r="A2" s="1">
        <v>1001</v>
      </c>
      <c r="B2" s="3" t="s">
        <v>9</v>
      </c>
      <c r="C2" s="3" t="s">
        <v>10</v>
      </c>
      <c r="D2" s="3" t="str" cm="1">
        <f t="array" ref="D2:D10">CONCATENATE(B2:B10," ",C2:C10)</f>
        <v>aji panjul</v>
      </c>
      <c r="E2" s="1">
        <v>34</v>
      </c>
      <c r="F2" s="3" t="s">
        <v>11</v>
      </c>
      <c r="G2" s="3" t="s">
        <v>12</v>
      </c>
      <c r="H2" s="3">
        <v>45000</v>
      </c>
      <c r="I2" s="4">
        <v>36933</v>
      </c>
      <c r="J2" s="4">
        <v>42477</v>
      </c>
      <c r="K2" s="3" t="str">
        <f>CONCATENATE(B2,".",C2,"@gmail.com")</f>
        <v>aji.panjul@gmail.com</v>
      </c>
    </row>
    <row r="3" spans="1:11" x14ac:dyDescent="0.25">
      <c r="A3" s="1">
        <v>1002</v>
      </c>
      <c r="B3" s="3" t="s">
        <v>13</v>
      </c>
      <c r="C3" s="3" t="s">
        <v>14</v>
      </c>
      <c r="D3" s="3" t="str">
        <v>massa bejo</v>
      </c>
      <c r="E3" s="1">
        <v>23</v>
      </c>
      <c r="F3" s="3" t="s">
        <v>11</v>
      </c>
      <c r="G3" s="3" t="s">
        <v>15</v>
      </c>
      <c r="H3" s="3">
        <v>36000</v>
      </c>
      <c r="I3" s="4">
        <v>36170</v>
      </c>
      <c r="J3" s="4">
        <v>42625</v>
      </c>
      <c r="K3" s="3" t="str">
        <f t="shared" ref="K3:K10" si="0">CONCATENATE(B3,".",C3,"@gmail.com")</f>
        <v>massa.bejo@gmail.com</v>
      </c>
    </row>
    <row r="4" spans="1:11" x14ac:dyDescent="0.25">
      <c r="A4" s="1">
        <v>1003</v>
      </c>
      <c r="B4" s="3" t="s">
        <v>16</v>
      </c>
      <c r="C4" s="3" t="s">
        <v>17</v>
      </c>
      <c r="D4" s="3" t="str">
        <v>rania tejo</v>
      </c>
      <c r="E4" s="1">
        <v>56</v>
      </c>
      <c r="F4" s="3" t="s">
        <v>18</v>
      </c>
      <c r="G4" s="3" t="s">
        <v>12</v>
      </c>
      <c r="H4" s="3">
        <v>63000</v>
      </c>
      <c r="I4" s="4">
        <v>36623</v>
      </c>
      <c r="J4" s="4">
        <v>42734</v>
      </c>
      <c r="K4" s="3" t="str">
        <f t="shared" si="0"/>
        <v>rania.tejo@gmail.com</v>
      </c>
    </row>
    <row r="5" spans="1:11" x14ac:dyDescent="0.25">
      <c r="A5" s="1">
        <v>1004</v>
      </c>
      <c r="B5" s="3" t="s">
        <v>19</v>
      </c>
      <c r="C5" s="3" t="s">
        <v>20</v>
      </c>
      <c r="D5" s="3" t="str">
        <v>pratiwi suharman</v>
      </c>
      <c r="E5" s="1">
        <v>21</v>
      </c>
      <c r="F5" s="3" t="s">
        <v>18</v>
      </c>
      <c r="G5" s="3" t="s">
        <v>21</v>
      </c>
      <c r="H5" s="3">
        <v>47000</v>
      </c>
      <c r="I5" s="4">
        <v>36647</v>
      </c>
      <c r="J5" s="4">
        <v>42902</v>
      </c>
      <c r="K5" s="3" t="str">
        <f t="shared" si="0"/>
        <v>pratiwi.suharman@gmail.com</v>
      </c>
    </row>
    <row r="6" spans="1:11" x14ac:dyDescent="0.25">
      <c r="A6" s="1">
        <v>1005</v>
      </c>
      <c r="B6" s="3" t="s">
        <v>22</v>
      </c>
      <c r="C6" s="3" t="s">
        <v>23</v>
      </c>
      <c r="D6" s="3" t="str">
        <v>dilla rasya</v>
      </c>
      <c r="E6" s="1">
        <v>17</v>
      </c>
      <c r="F6" s="3" t="s">
        <v>18</v>
      </c>
      <c r="G6" s="3" t="s">
        <v>24</v>
      </c>
      <c r="H6" s="3">
        <v>50000</v>
      </c>
      <c r="I6" s="4">
        <v>37047</v>
      </c>
      <c r="J6" s="4">
        <v>42955</v>
      </c>
      <c r="K6" s="3" t="str">
        <f t="shared" si="0"/>
        <v>dilla.rasya@gmail.com</v>
      </c>
    </row>
    <row r="7" spans="1:11" x14ac:dyDescent="0.25">
      <c r="A7" s="1">
        <v>1006</v>
      </c>
      <c r="B7" s="3" t="s">
        <v>25</v>
      </c>
      <c r="C7" s="3" t="s">
        <v>26</v>
      </c>
      <c r="D7" s="3" t="str">
        <v>nori tania</v>
      </c>
      <c r="E7" s="1">
        <v>44</v>
      </c>
      <c r="F7" s="3" t="s">
        <v>18</v>
      </c>
      <c r="G7" s="3" t="s">
        <v>27</v>
      </c>
      <c r="H7" s="3">
        <v>65000</v>
      </c>
      <c r="I7" s="4">
        <v>37114</v>
      </c>
      <c r="J7" s="4">
        <v>42941</v>
      </c>
      <c r="K7" s="3" t="str">
        <f t="shared" si="0"/>
        <v>nori.tania@gmail.com</v>
      </c>
    </row>
    <row r="8" spans="1:11" x14ac:dyDescent="0.25">
      <c r="A8" s="1">
        <v>1007</v>
      </c>
      <c r="B8" s="3" t="s">
        <v>28</v>
      </c>
      <c r="C8" s="3" t="s">
        <v>29</v>
      </c>
      <c r="D8" s="3" t="str">
        <v>aroma mumu</v>
      </c>
      <c r="E8" s="1">
        <v>45</v>
      </c>
      <c r="F8" s="3" t="s">
        <v>18</v>
      </c>
      <c r="G8" s="3" t="s">
        <v>30</v>
      </c>
      <c r="H8" s="3">
        <v>41000</v>
      </c>
      <c r="I8" s="4">
        <v>37505</v>
      </c>
      <c r="J8" s="4">
        <v>42734</v>
      </c>
      <c r="K8" s="3" t="str">
        <f t="shared" si="0"/>
        <v>aroma.mumu@gmail.com</v>
      </c>
    </row>
    <row r="9" spans="1:11" x14ac:dyDescent="0.25">
      <c r="A9" s="1">
        <v>1008</v>
      </c>
      <c r="B9" s="3" t="s">
        <v>31</v>
      </c>
      <c r="C9" s="3" t="s">
        <v>32</v>
      </c>
      <c r="D9" s="3" t="str">
        <v>riri rama</v>
      </c>
      <c r="E9" s="1">
        <v>32</v>
      </c>
      <c r="F9" s="3" t="s">
        <v>18</v>
      </c>
      <c r="G9" s="3" t="s">
        <v>12</v>
      </c>
      <c r="H9" s="3">
        <v>48000</v>
      </c>
      <c r="I9" s="4">
        <v>37902</v>
      </c>
      <c r="J9" s="4">
        <v>42796</v>
      </c>
      <c r="K9" s="3" t="str">
        <f t="shared" si="0"/>
        <v>riri.rama@gmail.com</v>
      </c>
    </row>
    <row r="10" spans="1:11" x14ac:dyDescent="0.25">
      <c r="A10" s="1">
        <v>1009</v>
      </c>
      <c r="B10" s="3" t="s">
        <v>33</v>
      </c>
      <c r="C10" s="3" t="s">
        <v>34</v>
      </c>
      <c r="D10" s="3" t="str">
        <v>anisa muna</v>
      </c>
      <c r="E10" s="1">
        <v>55</v>
      </c>
      <c r="F10" s="3" t="s">
        <v>11</v>
      </c>
      <c r="G10" s="3" t="s">
        <v>21</v>
      </c>
      <c r="H10" s="3">
        <v>42000</v>
      </c>
      <c r="I10" s="4">
        <v>36532</v>
      </c>
      <c r="J10" s="4">
        <v>43409</v>
      </c>
      <c r="K10" s="3" t="str">
        <f t="shared" si="0"/>
        <v>anisa.muna@gmail.com</v>
      </c>
    </row>
    <row r="12" spans="1:11" x14ac:dyDescent="0.25">
      <c r="A12" s="5" t="s">
        <v>35</v>
      </c>
      <c r="B12" s="5" t="s">
        <v>36</v>
      </c>
      <c r="C12" s="5"/>
    </row>
    <row r="13" spans="1:11" x14ac:dyDescent="0.25">
      <c r="A13" s="5" t="s">
        <v>37</v>
      </c>
      <c r="B13" s="5" t="str">
        <f>_xlfn.XLOOKUP(A13,$D$2:$D$10,$K$2:$K$10)</f>
        <v>rania.tejo@gmail.com</v>
      </c>
      <c r="C13" s="5"/>
      <c r="D13" t="str">
        <f ca="1">_xlfn.FORMULATEXT(B13)</f>
        <v>=XLOOKUP(A13;$D$2:$D$10;$K$2:$K$10)</v>
      </c>
    </row>
    <row r="14" spans="1:11" x14ac:dyDescent="0.25">
      <c r="A14" s="5" t="s">
        <v>38</v>
      </c>
      <c r="B14" s="5" t="str">
        <f t="shared" ref="B14:B16" si="1">_xlfn.XLOOKUP(A14,$D$2:$D$10,$K$2:$K$10)</f>
        <v>riri.rama@gmail.com</v>
      </c>
      <c r="C14" s="5"/>
      <c r="D14" t="str">
        <f t="shared" ref="D14:D16" ca="1" si="2">_xlfn.FORMULATEXT(B14)</f>
        <v>=XLOOKUP(A14;$D$2:$D$10;$K$2:$K$10)</v>
      </c>
    </row>
    <row r="15" spans="1:11" x14ac:dyDescent="0.25">
      <c r="A15" s="5" t="s">
        <v>39</v>
      </c>
      <c r="B15" s="5" t="str">
        <f t="shared" si="1"/>
        <v>anisa.muna@gmail.com</v>
      </c>
      <c r="C15" s="5"/>
      <c r="D15" t="str">
        <f t="shared" ca="1" si="2"/>
        <v>=XLOOKUP(A15;$D$2:$D$10;$K$2:$K$10)</v>
      </c>
    </row>
    <row r="16" spans="1:11" x14ac:dyDescent="0.25">
      <c r="A16" s="5" t="s">
        <v>40</v>
      </c>
      <c r="B16" s="5" t="str">
        <f t="shared" si="1"/>
        <v>massa.bejo@gmail.com</v>
      </c>
      <c r="C16" s="5"/>
      <c r="D16" t="str">
        <f t="shared" ca="1" si="2"/>
        <v>=XLOOKUP(A16;$D$2:$D$10;$K$2:$K$10)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DCC6-AC97-4709-93E0-39C3B5775773}">
  <dimension ref="A1:K17"/>
  <sheetViews>
    <sheetView workbookViewId="0">
      <selection activeCell="I17" sqref="I17"/>
    </sheetView>
  </sheetViews>
  <sheetFormatPr defaultRowHeight="15" x14ac:dyDescent="0.25"/>
  <cols>
    <col min="1" max="1" width="16.7109375" customWidth="1"/>
    <col min="2" max="2" width="10.5703125" bestFit="1" customWidth="1"/>
    <col min="3" max="3" width="10.140625" bestFit="1" customWidth="1"/>
    <col min="4" max="4" width="16.5703125" bestFit="1" customWidth="1"/>
    <col min="5" max="5" width="12.85546875" customWidth="1"/>
    <col min="6" max="6" width="7.5703125" bestFit="1" customWidth="1"/>
    <col min="7" max="7" width="17" bestFit="1" customWidth="1"/>
    <col min="8" max="8" width="6.28515625" bestFit="1" customWidth="1"/>
    <col min="9" max="9" width="28.140625" bestFit="1" customWidth="1"/>
    <col min="10" max="13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</v>
      </c>
      <c r="J1" s="1" t="s">
        <v>7</v>
      </c>
      <c r="K1" s="1" t="s">
        <v>8</v>
      </c>
    </row>
    <row r="2" spans="1:11" x14ac:dyDescent="0.25">
      <c r="A2" s="1">
        <v>1001</v>
      </c>
      <c r="B2" s="3" t="s">
        <v>9</v>
      </c>
      <c r="C2" s="3" t="s">
        <v>10</v>
      </c>
      <c r="D2" s="3" t="str" cm="1">
        <f t="array" ref="D2:D10">CONCATENATE(B2:B10," ",C2:C10)</f>
        <v>aji panjul</v>
      </c>
      <c r="E2" s="1">
        <v>34</v>
      </c>
      <c r="F2" s="3" t="s">
        <v>11</v>
      </c>
      <c r="G2" s="3" t="s">
        <v>12</v>
      </c>
      <c r="H2" s="3">
        <v>45000</v>
      </c>
      <c r="I2" s="3" t="str">
        <f>CONCATENATE(B2,".",C2,"@gmail.com")</f>
        <v>aji.panjul@gmail.com</v>
      </c>
      <c r="J2" s="4">
        <v>36933</v>
      </c>
      <c r="K2" s="4">
        <v>42477</v>
      </c>
    </row>
    <row r="3" spans="1:11" x14ac:dyDescent="0.25">
      <c r="A3" s="1">
        <v>1002</v>
      </c>
      <c r="B3" s="3" t="s">
        <v>13</v>
      </c>
      <c r="C3" s="3" t="s">
        <v>14</v>
      </c>
      <c r="D3" s="3" t="str">
        <v>massa bejo</v>
      </c>
      <c r="E3" s="1">
        <v>23</v>
      </c>
      <c r="F3" s="3" t="s">
        <v>11</v>
      </c>
      <c r="G3" s="3" t="s">
        <v>15</v>
      </c>
      <c r="H3" s="3">
        <v>36000</v>
      </c>
      <c r="I3" s="3" t="str">
        <f>CONCATENATE(B3,".",C3,"@gmail.com")</f>
        <v>massa.bejo@gmail.com</v>
      </c>
      <c r="J3" s="4">
        <v>36170</v>
      </c>
      <c r="K3" s="4">
        <v>42625</v>
      </c>
    </row>
    <row r="4" spans="1:11" x14ac:dyDescent="0.25">
      <c r="A4" s="1">
        <v>1003</v>
      </c>
      <c r="B4" s="3" t="s">
        <v>16</v>
      </c>
      <c r="C4" s="3" t="s">
        <v>17</v>
      </c>
      <c r="D4" s="3" t="str">
        <v>rania tejo</v>
      </c>
      <c r="E4" s="1">
        <v>56</v>
      </c>
      <c r="F4" s="3" t="s">
        <v>18</v>
      </c>
      <c r="G4" s="3" t="s">
        <v>12</v>
      </c>
      <c r="H4" s="3">
        <v>63000</v>
      </c>
      <c r="I4" s="3" t="str">
        <f>CONCATENATE(B4,".",C4,"@gmail.com")</f>
        <v>rania.tejo@gmail.com</v>
      </c>
      <c r="J4" s="4">
        <v>36623</v>
      </c>
      <c r="K4" s="4">
        <v>42734</v>
      </c>
    </row>
    <row r="5" spans="1:11" x14ac:dyDescent="0.25">
      <c r="A5" s="1">
        <v>1004</v>
      </c>
      <c r="B5" s="3" t="s">
        <v>19</v>
      </c>
      <c r="C5" s="3" t="s">
        <v>20</v>
      </c>
      <c r="D5" s="3" t="str">
        <v>pratiwi suharman</v>
      </c>
      <c r="E5" s="1">
        <v>21</v>
      </c>
      <c r="F5" s="3" t="s">
        <v>18</v>
      </c>
      <c r="G5" s="3" t="s">
        <v>21</v>
      </c>
      <c r="H5" s="3">
        <v>47000</v>
      </c>
      <c r="I5" s="3" t="str">
        <f>CONCATENATE(B5,".",C5,"@gmail.com")</f>
        <v>pratiwi.suharman@gmail.com</v>
      </c>
      <c r="J5" s="4">
        <v>36647</v>
      </c>
      <c r="K5" s="4">
        <v>42902</v>
      </c>
    </row>
    <row r="6" spans="1:11" x14ac:dyDescent="0.25">
      <c r="A6" s="1">
        <v>1005</v>
      </c>
      <c r="B6" s="3" t="s">
        <v>22</v>
      </c>
      <c r="C6" s="3" t="s">
        <v>23</v>
      </c>
      <c r="D6" s="3" t="str">
        <v>dilla rasya</v>
      </c>
      <c r="E6" s="1">
        <v>17</v>
      </c>
      <c r="F6" s="3" t="s">
        <v>18</v>
      </c>
      <c r="G6" s="3" t="s">
        <v>24</v>
      </c>
      <c r="H6" s="3">
        <v>50000</v>
      </c>
      <c r="I6" s="3" t="str">
        <f>CONCATENATE(B6,".",C6,"@gmail.com")</f>
        <v>dilla.rasya@gmail.com</v>
      </c>
      <c r="J6" s="4">
        <v>37047</v>
      </c>
      <c r="K6" s="4">
        <v>42955</v>
      </c>
    </row>
    <row r="7" spans="1:11" x14ac:dyDescent="0.25">
      <c r="A7" s="1">
        <v>1006</v>
      </c>
      <c r="B7" s="3" t="s">
        <v>25</v>
      </c>
      <c r="C7" s="3" t="s">
        <v>26</v>
      </c>
      <c r="D7" s="3" t="str">
        <v>nori tania</v>
      </c>
      <c r="E7" s="1">
        <v>44</v>
      </c>
      <c r="F7" s="3" t="s">
        <v>18</v>
      </c>
      <c r="G7" s="3" t="s">
        <v>27</v>
      </c>
      <c r="H7" s="3">
        <v>65000</v>
      </c>
      <c r="I7" s="3" t="str">
        <f>CONCATENATE(B7,".",C7,"@gmail.com")</f>
        <v>nori.tania@gmail.com</v>
      </c>
      <c r="J7" s="4">
        <v>37114</v>
      </c>
      <c r="K7" s="4">
        <v>42941</v>
      </c>
    </row>
    <row r="8" spans="1:11" x14ac:dyDescent="0.25">
      <c r="A8" s="1">
        <v>1007</v>
      </c>
      <c r="B8" s="3" t="s">
        <v>28</v>
      </c>
      <c r="C8" s="3" t="s">
        <v>29</v>
      </c>
      <c r="D8" s="3" t="str">
        <v>aroma mumu</v>
      </c>
      <c r="E8" s="1">
        <v>45</v>
      </c>
      <c r="F8" s="3" t="s">
        <v>18</v>
      </c>
      <c r="G8" s="3" t="s">
        <v>30</v>
      </c>
      <c r="H8" s="3">
        <v>41000</v>
      </c>
      <c r="I8" s="3" t="str">
        <f>CONCATENATE(B8,".",C8,"@gmail.com")</f>
        <v>aroma.mumu@gmail.com</v>
      </c>
      <c r="J8" s="4">
        <v>37505</v>
      </c>
      <c r="K8" s="4">
        <v>42734</v>
      </c>
    </row>
    <row r="9" spans="1:11" x14ac:dyDescent="0.25">
      <c r="A9" s="1">
        <v>1008</v>
      </c>
      <c r="B9" s="3" t="s">
        <v>31</v>
      </c>
      <c r="C9" s="3" t="s">
        <v>32</v>
      </c>
      <c r="D9" s="3" t="str">
        <v>riri rama</v>
      </c>
      <c r="E9" s="1">
        <v>32</v>
      </c>
      <c r="F9" s="3" t="s">
        <v>18</v>
      </c>
      <c r="G9" s="3" t="s">
        <v>12</v>
      </c>
      <c r="H9" s="3">
        <v>48000</v>
      </c>
      <c r="I9" s="3" t="str">
        <f>CONCATENATE(B9,".",C9,"@gmail.com")</f>
        <v>riri.rama@gmail.com</v>
      </c>
      <c r="J9" s="4">
        <v>37902</v>
      </c>
      <c r="K9" s="4">
        <v>42796</v>
      </c>
    </row>
    <row r="10" spans="1:11" x14ac:dyDescent="0.25">
      <c r="A10" s="1">
        <v>1009</v>
      </c>
      <c r="B10" s="3" t="s">
        <v>33</v>
      </c>
      <c r="C10" s="3" t="s">
        <v>34</v>
      </c>
      <c r="D10" s="3" t="str">
        <v>anisa muna</v>
      </c>
      <c r="E10" s="1">
        <v>55</v>
      </c>
      <c r="F10" s="3" t="s">
        <v>11</v>
      </c>
      <c r="G10" s="3" t="s">
        <v>21</v>
      </c>
      <c r="H10" s="3">
        <v>42000</v>
      </c>
      <c r="I10" s="3" t="str">
        <f>CONCATENATE(B10,".",C10,"@gmail.com")</f>
        <v>anisa.muna@gmail.com</v>
      </c>
      <c r="J10" s="4">
        <v>36532</v>
      </c>
      <c r="K10" s="4">
        <v>43409</v>
      </c>
    </row>
    <row r="12" spans="1:11" x14ac:dyDescent="0.25">
      <c r="A12" s="5" t="s">
        <v>41</v>
      </c>
      <c r="B12" s="5" t="s">
        <v>44</v>
      </c>
      <c r="C12" s="5" t="s">
        <v>45</v>
      </c>
      <c r="D12" s="5" t="s">
        <v>36</v>
      </c>
      <c r="E12" s="5"/>
    </row>
    <row r="13" spans="1:11" x14ac:dyDescent="0.25">
      <c r="A13" s="5" t="s">
        <v>37</v>
      </c>
      <c r="B13" s="5" t="str" cm="1">
        <f t="array" ref="B13:D13">_xlfn.XLOOKUP(A13,D2:D10,G2:I10)</f>
        <v>Salesman</v>
      </c>
      <c r="C13" s="5">
        <v>63000</v>
      </c>
      <c r="D13" s="5" t="str">
        <v>rania.tejo@gmail.com</v>
      </c>
      <c r="E13" s="5"/>
      <c r="F13" t="str">
        <f ca="1">_xlfn.FORMULATEXT(B13)</f>
        <v>=XLOOKUP(A13;D2:D10;G2:I10)</v>
      </c>
    </row>
    <row r="14" spans="1:11" x14ac:dyDescent="0.25">
      <c r="A14" s="5" t="s">
        <v>42</v>
      </c>
      <c r="B14" s="5" t="str" cm="1">
        <f t="array" ref="B14:D14">_xlfn.XLOOKUP(A14,D3:D11,G3:I11)</f>
        <v>Accountant</v>
      </c>
      <c r="C14" s="5">
        <v>47000</v>
      </c>
      <c r="D14" s="5" t="str">
        <v>pratiwi.suharman@gmail.com</v>
      </c>
      <c r="E14" s="5"/>
      <c r="F14" t="str">
        <f t="shared" ref="F14:F17" ca="1" si="0">_xlfn.FORMULATEXT(B14)</f>
        <v>=XLOOKUP(A14;D3:D11;G3:I11)</v>
      </c>
    </row>
    <row r="15" spans="1:11" x14ac:dyDescent="0.25">
      <c r="A15" s="5" t="s">
        <v>43</v>
      </c>
      <c r="B15" s="5" t="str" cm="1">
        <f t="array" ref="B15:D15">_xlfn.XLOOKUP(A15,D4:D12,G4:I12)</f>
        <v>Regional Manager</v>
      </c>
      <c r="C15" s="5">
        <v>65000</v>
      </c>
      <c r="D15" s="5" t="str">
        <v>nori.tania@gmail.com</v>
      </c>
      <c r="E15" s="5"/>
      <c r="F15" t="str">
        <f t="shared" ca="1" si="0"/>
        <v>=XLOOKUP(A15;D4:D12;G4:I12)</v>
      </c>
    </row>
    <row r="16" spans="1:11" x14ac:dyDescent="0.25">
      <c r="A16" s="5" t="s">
        <v>38</v>
      </c>
      <c r="B16" s="5" t="str" cm="1">
        <f t="array" ref="B16:D16">_xlfn.XLOOKUP(A16,D5:D13,G5:I13)</f>
        <v>Salesman</v>
      </c>
      <c r="C16" s="5">
        <v>48000</v>
      </c>
      <c r="D16" s="5" t="str">
        <v>riri.rama@gmail.com</v>
      </c>
      <c r="E16" s="5"/>
      <c r="F16" t="str">
        <f t="shared" ca="1" si="0"/>
        <v>=XLOOKUP(A16;D5:D13;G5:I13)</v>
      </c>
    </row>
    <row r="17" spans="1:6" x14ac:dyDescent="0.25">
      <c r="A17" s="5" t="s">
        <v>39</v>
      </c>
      <c r="B17" s="5" t="str" cm="1">
        <f t="array" ref="B17:D17">_xlfn.XLOOKUP(A17,D6:D14,G6:I14)</f>
        <v>Accountant</v>
      </c>
      <c r="C17" s="5">
        <v>42000</v>
      </c>
      <c r="D17" s="5" t="str">
        <v>anisa.muna@gmail.com</v>
      </c>
      <c r="E17" s="5"/>
      <c r="F17" t="str">
        <f t="shared" ca="1" si="0"/>
        <v>=XLOOKUP(A17;D6:D14;G6:I14)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B9C2-42BA-4881-AE44-65EA0AF3C594}">
  <dimension ref="A1:L17"/>
  <sheetViews>
    <sheetView workbookViewId="0">
      <selection activeCell="G21" sqref="G21"/>
    </sheetView>
  </sheetViews>
  <sheetFormatPr defaultRowHeight="15" x14ac:dyDescent="0.25"/>
  <cols>
    <col min="1" max="1" width="16.7109375" customWidth="1"/>
    <col min="2" max="2" width="10.5703125" bestFit="1" customWidth="1"/>
    <col min="3" max="3" width="16.85546875" customWidth="1"/>
    <col min="4" max="4" width="16.5703125" bestFit="1" customWidth="1"/>
    <col min="5" max="5" width="4.42578125" bestFit="1" customWidth="1"/>
    <col min="6" max="6" width="7.5703125" bestFit="1" customWidth="1"/>
    <col min="7" max="7" width="17" bestFit="1" customWidth="1"/>
    <col min="8" max="8" width="6.28515625" bestFit="1" customWidth="1"/>
    <col min="9" max="9" width="28.140625" bestFit="1" customWidth="1"/>
    <col min="10" max="11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</v>
      </c>
      <c r="J1" s="1" t="s">
        <v>7</v>
      </c>
      <c r="K1" s="1" t="s">
        <v>8</v>
      </c>
    </row>
    <row r="2" spans="1:12" x14ac:dyDescent="0.25">
      <c r="A2" s="1">
        <v>1001</v>
      </c>
      <c r="B2" s="3" t="s">
        <v>9</v>
      </c>
      <c r="C2" s="3" t="s">
        <v>10</v>
      </c>
      <c r="D2" s="3" t="str" cm="1">
        <f t="array" ref="D2:D10">CONCATENATE(B2:B10," ",C2:C10)</f>
        <v>aji panjul</v>
      </c>
      <c r="E2" s="1">
        <v>34</v>
      </c>
      <c r="F2" s="3" t="s">
        <v>11</v>
      </c>
      <c r="G2" s="3" t="s">
        <v>12</v>
      </c>
      <c r="H2" s="3">
        <v>45000</v>
      </c>
      <c r="I2" s="3" t="str">
        <f>CONCATENATE(B2,".",C2,"@gmail.com")</f>
        <v>aji.panjul@gmail.com</v>
      </c>
      <c r="J2" s="4">
        <v>36933</v>
      </c>
      <c r="K2" s="4">
        <v>42477</v>
      </c>
    </row>
    <row r="3" spans="1:12" x14ac:dyDescent="0.25">
      <c r="A3" s="1">
        <v>1002</v>
      </c>
      <c r="B3" s="3" t="s">
        <v>13</v>
      </c>
      <c r="C3" s="3" t="s">
        <v>14</v>
      </c>
      <c r="D3" s="3" t="str">
        <v>massa bejo</v>
      </c>
      <c r="E3" s="1">
        <v>23</v>
      </c>
      <c r="F3" s="3" t="s">
        <v>11</v>
      </c>
      <c r="G3" s="3" t="s">
        <v>15</v>
      </c>
      <c r="H3" s="3">
        <v>36000</v>
      </c>
      <c r="I3" s="3" t="str">
        <f>CONCATENATE(B3,".",C3,"@gmail.com")</f>
        <v>massa.bejo@gmail.com</v>
      </c>
      <c r="J3" s="4">
        <v>36170</v>
      </c>
      <c r="K3" s="4">
        <v>42625</v>
      </c>
    </row>
    <row r="4" spans="1:12" x14ac:dyDescent="0.25">
      <c r="A4" s="1">
        <v>1003</v>
      </c>
      <c r="B4" s="3" t="s">
        <v>16</v>
      </c>
      <c r="C4" s="3" t="s">
        <v>17</v>
      </c>
      <c r="D4" s="3" t="str">
        <v>rania tejo</v>
      </c>
      <c r="E4" s="1">
        <v>56</v>
      </c>
      <c r="F4" s="3" t="s">
        <v>18</v>
      </c>
      <c r="G4" s="3" t="s">
        <v>12</v>
      </c>
      <c r="H4" s="3">
        <v>63000</v>
      </c>
      <c r="I4" s="3" t="str">
        <f>CONCATENATE(B4,".",C4,"@gmail.com")</f>
        <v>rania.tejo@gmail.com</v>
      </c>
      <c r="J4" s="4">
        <v>36623</v>
      </c>
      <c r="K4" s="4">
        <v>42734</v>
      </c>
    </row>
    <row r="5" spans="1:12" x14ac:dyDescent="0.25">
      <c r="A5" s="1">
        <v>1004</v>
      </c>
      <c r="B5" s="3" t="s">
        <v>19</v>
      </c>
      <c r="C5" s="3" t="s">
        <v>20</v>
      </c>
      <c r="D5" s="3" t="str">
        <v>pratiwi suharman</v>
      </c>
      <c r="E5" s="1">
        <v>21</v>
      </c>
      <c r="F5" s="3" t="s">
        <v>18</v>
      </c>
      <c r="G5" s="3" t="s">
        <v>21</v>
      </c>
      <c r="H5" s="3">
        <v>47000</v>
      </c>
      <c r="I5" s="3" t="str">
        <f>CONCATENATE(B5,".",C5,"@gmail.com")</f>
        <v>pratiwi.suharman@gmail.com</v>
      </c>
      <c r="J5" s="4">
        <v>36647</v>
      </c>
      <c r="K5" s="4">
        <v>42902</v>
      </c>
    </row>
    <row r="6" spans="1:12" x14ac:dyDescent="0.25">
      <c r="A6" s="1">
        <v>1005</v>
      </c>
      <c r="B6" s="3" t="s">
        <v>22</v>
      </c>
      <c r="C6" s="3" t="s">
        <v>23</v>
      </c>
      <c r="D6" s="3" t="str">
        <v>dilla rasya</v>
      </c>
      <c r="E6" s="1">
        <v>17</v>
      </c>
      <c r="F6" s="3" t="s">
        <v>18</v>
      </c>
      <c r="G6" s="3" t="s">
        <v>24</v>
      </c>
      <c r="H6" s="3">
        <v>50000</v>
      </c>
      <c r="I6" s="3" t="str">
        <f>CONCATENATE(B6,".",C6,"@gmail.com")</f>
        <v>dilla.rasya@gmail.com</v>
      </c>
      <c r="J6" s="4">
        <v>37047</v>
      </c>
      <c r="K6" s="4">
        <v>42955</v>
      </c>
    </row>
    <row r="7" spans="1:12" x14ac:dyDescent="0.25">
      <c r="A7" s="1">
        <v>1006</v>
      </c>
      <c r="B7" s="3" t="s">
        <v>25</v>
      </c>
      <c r="C7" s="3" t="s">
        <v>26</v>
      </c>
      <c r="D7" s="3" t="str">
        <v>nori tania</v>
      </c>
      <c r="E7" s="1">
        <v>44</v>
      </c>
      <c r="F7" s="3" t="s">
        <v>18</v>
      </c>
      <c r="G7" s="3" t="s">
        <v>27</v>
      </c>
      <c r="H7" s="3">
        <v>65000</v>
      </c>
      <c r="I7" s="3" t="str">
        <f>CONCATENATE(B7,".",C7,"@gmail.com")</f>
        <v>nori.tania@gmail.com</v>
      </c>
      <c r="J7" s="4">
        <v>37114</v>
      </c>
      <c r="K7" s="4">
        <v>42941</v>
      </c>
    </row>
    <row r="8" spans="1:12" x14ac:dyDescent="0.25">
      <c r="A8" s="1">
        <v>1007</v>
      </c>
      <c r="B8" s="3" t="s">
        <v>28</v>
      </c>
      <c r="C8" s="3" t="s">
        <v>29</v>
      </c>
      <c r="D8" s="3" t="str">
        <v>aroma mumu</v>
      </c>
      <c r="E8" s="1">
        <v>45</v>
      </c>
      <c r="F8" s="3" t="s">
        <v>18</v>
      </c>
      <c r="G8" s="3" t="s">
        <v>30</v>
      </c>
      <c r="H8" s="3">
        <v>41000</v>
      </c>
      <c r="I8" s="3" t="str">
        <f>CONCATENATE(B8,".",C8,"@gmail.com")</f>
        <v>aroma.mumu@gmail.com</v>
      </c>
      <c r="J8" s="4">
        <v>37505</v>
      </c>
      <c r="K8" s="4">
        <v>42734</v>
      </c>
    </row>
    <row r="9" spans="1:12" x14ac:dyDescent="0.25">
      <c r="A9" s="1">
        <v>1008</v>
      </c>
      <c r="B9" s="3" t="s">
        <v>31</v>
      </c>
      <c r="C9" s="3" t="s">
        <v>32</v>
      </c>
      <c r="D9" s="3" t="str">
        <v>riri rama</v>
      </c>
      <c r="E9" s="1">
        <v>32</v>
      </c>
      <c r="F9" s="3" t="s">
        <v>18</v>
      </c>
      <c r="G9" s="3" t="s">
        <v>12</v>
      </c>
      <c r="H9" s="3">
        <v>48000</v>
      </c>
      <c r="I9" s="3" t="str">
        <f>CONCATENATE(B9,".",C9,"@gmail.com")</f>
        <v>riri.rama@gmail.com</v>
      </c>
      <c r="J9" s="4">
        <v>37902</v>
      </c>
      <c r="K9" s="4">
        <v>42796</v>
      </c>
    </row>
    <row r="10" spans="1:12" x14ac:dyDescent="0.25">
      <c r="A10" s="1">
        <v>1009</v>
      </c>
      <c r="B10" s="3" t="s">
        <v>33</v>
      </c>
      <c r="C10" s="3" t="s">
        <v>34</v>
      </c>
      <c r="D10" s="3" t="str">
        <v>anisa muna</v>
      </c>
      <c r="E10" s="1">
        <v>55</v>
      </c>
      <c r="F10" s="3" t="s">
        <v>11</v>
      </c>
      <c r="G10" s="3" t="s">
        <v>21</v>
      </c>
      <c r="H10" s="3">
        <v>42000</v>
      </c>
      <c r="I10" s="3" t="str">
        <f>CONCATENATE(B10,".",C10,"@gmail.com")</f>
        <v>anisa.muna@gmail.com</v>
      </c>
      <c r="J10" s="4">
        <v>36532</v>
      </c>
      <c r="K10" s="4">
        <v>43409</v>
      </c>
    </row>
    <row r="12" spans="1:12" x14ac:dyDescent="0.25">
      <c r="A12" s="5" t="s">
        <v>49</v>
      </c>
      <c r="B12" s="5" t="s">
        <v>50</v>
      </c>
      <c r="C12" s="5"/>
    </row>
    <row r="13" spans="1:12" x14ac:dyDescent="0.25">
      <c r="A13" s="5" t="s">
        <v>46</v>
      </c>
      <c r="B13" s="5" t="str">
        <f>_xlfn.XLOOKUP(A13,D2:D10,I2:I10,"Not Found",2)</f>
        <v>Not Found</v>
      </c>
      <c r="C13" s="5"/>
      <c r="E13" t="str">
        <f ca="1">_xlfn.FORMULATEXT(B13)</f>
        <v>=XLOOKUP(A13;D2:D10;I2:I10;"Not Found";2)</v>
      </c>
    </row>
    <row r="14" spans="1:12" x14ac:dyDescent="0.25">
      <c r="A14" s="5" t="s">
        <v>47</v>
      </c>
      <c r="B14" s="5" t="str">
        <f>_xlfn.XLOOKUP(A14&amp;"*",D2:D10,I2:I10,"Not Found",2)</f>
        <v>pratiwi.suharman@gmail.com</v>
      </c>
      <c r="C14" s="5"/>
      <c r="E14" t="str">
        <f t="shared" ref="E14:E17" ca="1" si="0">_xlfn.FORMULATEXT(B14)</f>
        <v>=XLOOKUP(A14&amp;"*";D2:D10;I2:I10;"Not Found";2)</v>
      </c>
    </row>
    <row r="15" spans="1:12" x14ac:dyDescent="0.25">
      <c r="A15" s="5" t="s">
        <v>43</v>
      </c>
      <c r="B15" s="5" t="str">
        <f>_xlfn.XLOOKUP(A15&amp;"*",D3:D11,I3:I11,"Not Found",2)</f>
        <v>nori.tania@gmail.com</v>
      </c>
      <c r="C15" s="5"/>
      <c r="E15" t="str">
        <f t="shared" ca="1" si="0"/>
        <v>=XLOOKUP(A15&amp;"*";D3:D11;I3:I11;"Not Found";2)</v>
      </c>
      <c r="L15" t="s">
        <v>51</v>
      </c>
    </row>
    <row r="16" spans="1:12" x14ac:dyDescent="0.25">
      <c r="A16" s="5" t="s">
        <v>32</v>
      </c>
      <c r="B16" s="5" t="str">
        <f>_xlfn.XLOOKUP("*"&amp;A16,D4:D12,I4:I12,"Not Found",2)</f>
        <v>riri.rama@gmail.com</v>
      </c>
      <c r="C16" s="5"/>
      <c r="E16" t="str">
        <f t="shared" ca="1" si="0"/>
        <v>=XLOOKUP("*"&amp;A16;D4:D12;I4:I12;"Not Found";2)</v>
      </c>
    </row>
    <row r="17" spans="1:5" x14ac:dyDescent="0.25">
      <c r="A17" s="5" t="s">
        <v>48</v>
      </c>
      <c r="B17" s="5" t="str">
        <f>_xlfn.XLOOKUP("*"&amp;A17,D5:D13,I5:I13,"Not Found",2)</f>
        <v>Not Found</v>
      </c>
      <c r="C17" s="5"/>
      <c r="E17" t="str">
        <f t="shared" ca="1" si="0"/>
        <v>=XLOOKUP("*"&amp;A17;D5:D13;I5:I13;"Not Found";2)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5D78-1C6A-4873-A008-358C8720822B}">
  <dimension ref="A1:K18"/>
  <sheetViews>
    <sheetView workbookViewId="0">
      <selection sqref="A1:K10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0.140625" bestFit="1" customWidth="1"/>
    <col min="4" max="4" width="16.5703125" bestFit="1" customWidth="1"/>
    <col min="5" max="5" width="4.42578125" bestFit="1" customWidth="1"/>
    <col min="6" max="6" width="7.5703125" bestFit="1" customWidth="1"/>
    <col min="7" max="7" width="17" bestFit="1" customWidth="1"/>
    <col min="8" max="8" width="6.28515625" bestFit="1" customWidth="1"/>
    <col min="9" max="9" width="28.140625" bestFit="1" customWidth="1"/>
    <col min="10" max="11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</v>
      </c>
      <c r="J1" s="1" t="s">
        <v>7</v>
      </c>
      <c r="K1" s="1" t="s">
        <v>8</v>
      </c>
    </row>
    <row r="2" spans="1:11" x14ac:dyDescent="0.25">
      <c r="A2" s="1">
        <v>1001</v>
      </c>
      <c r="B2" s="3" t="s">
        <v>9</v>
      </c>
      <c r="C2" s="3" t="s">
        <v>10</v>
      </c>
      <c r="D2" s="3" t="str" cm="1">
        <f t="array" ref="D2:D10">CONCATENATE(B2:B10," ",C2:C10)</f>
        <v>aji panjul</v>
      </c>
      <c r="E2" s="1">
        <v>34</v>
      </c>
      <c r="F2" s="3" t="s">
        <v>11</v>
      </c>
      <c r="G2" s="3" t="s">
        <v>12</v>
      </c>
      <c r="H2" s="3">
        <v>45000</v>
      </c>
      <c r="I2" s="3" t="str">
        <f>CONCATENATE(B2,".",C2,"@gmail.com")</f>
        <v>aji.panjul@gmail.com</v>
      </c>
      <c r="J2" s="4">
        <v>36933</v>
      </c>
      <c r="K2" s="4">
        <v>42477</v>
      </c>
    </row>
    <row r="3" spans="1:11" x14ac:dyDescent="0.25">
      <c r="A3" s="1">
        <v>1002</v>
      </c>
      <c r="B3" s="3" t="s">
        <v>13</v>
      </c>
      <c r="C3" s="3" t="s">
        <v>14</v>
      </c>
      <c r="D3" s="3" t="str">
        <v>massa bejo</v>
      </c>
      <c r="E3" s="1">
        <v>23</v>
      </c>
      <c r="F3" s="3" t="s">
        <v>11</v>
      </c>
      <c r="G3" s="3" t="s">
        <v>15</v>
      </c>
      <c r="H3" s="3">
        <v>36000</v>
      </c>
      <c r="I3" s="3" t="str">
        <f>CONCATENATE(B3,".",C3,"@gmail.com")</f>
        <v>massa.bejo@gmail.com</v>
      </c>
      <c r="J3" s="4">
        <v>36170</v>
      </c>
      <c r="K3" s="4">
        <v>42625</v>
      </c>
    </row>
    <row r="4" spans="1:11" x14ac:dyDescent="0.25">
      <c r="A4" s="1">
        <v>1003</v>
      </c>
      <c r="B4" s="3" t="s">
        <v>16</v>
      </c>
      <c r="C4" s="3" t="s">
        <v>17</v>
      </c>
      <c r="D4" s="3" t="str">
        <v>rania tejo</v>
      </c>
      <c r="E4" s="1">
        <v>56</v>
      </c>
      <c r="F4" s="3" t="s">
        <v>18</v>
      </c>
      <c r="G4" s="3" t="s">
        <v>12</v>
      </c>
      <c r="H4" s="3">
        <v>63000</v>
      </c>
      <c r="I4" s="3" t="str">
        <f>CONCATENATE(B4,".",C4,"@gmail.com")</f>
        <v>rania.tejo@gmail.com</v>
      </c>
      <c r="J4" s="4">
        <v>36623</v>
      </c>
      <c r="K4" s="4">
        <v>42734</v>
      </c>
    </row>
    <row r="5" spans="1:11" x14ac:dyDescent="0.25">
      <c r="A5" s="1">
        <v>1004</v>
      </c>
      <c r="B5" s="3" t="s">
        <v>19</v>
      </c>
      <c r="C5" s="3" t="s">
        <v>20</v>
      </c>
      <c r="D5" s="3" t="str">
        <v>pratiwi suharman</v>
      </c>
      <c r="E5" s="1">
        <v>21</v>
      </c>
      <c r="F5" s="3" t="s">
        <v>18</v>
      </c>
      <c r="G5" s="3" t="s">
        <v>21</v>
      </c>
      <c r="H5" s="3">
        <v>47000</v>
      </c>
      <c r="I5" s="3" t="str">
        <f>CONCATENATE(B5,".",C5,"@gmail.com")</f>
        <v>pratiwi.suharman@gmail.com</v>
      </c>
      <c r="J5" s="4">
        <v>36647</v>
      </c>
      <c r="K5" s="4">
        <v>42902</v>
      </c>
    </row>
    <row r="6" spans="1:11" x14ac:dyDescent="0.25">
      <c r="A6" s="1">
        <v>1005</v>
      </c>
      <c r="B6" s="3" t="s">
        <v>22</v>
      </c>
      <c r="C6" s="3" t="s">
        <v>23</v>
      </c>
      <c r="D6" s="3" t="str">
        <v>dilla rasya</v>
      </c>
      <c r="E6" s="1">
        <v>17</v>
      </c>
      <c r="F6" s="3" t="s">
        <v>18</v>
      </c>
      <c r="G6" s="3" t="s">
        <v>24</v>
      </c>
      <c r="H6" s="3">
        <v>50000</v>
      </c>
      <c r="I6" s="3" t="str">
        <f>CONCATENATE(B6,".",C6,"@gmail.com")</f>
        <v>dilla.rasya@gmail.com</v>
      </c>
      <c r="J6" s="4">
        <v>37047</v>
      </c>
      <c r="K6" s="4">
        <v>42955</v>
      </c>
    </row>
    <row r="7" spans="1:11" x14ac:dyDescent="0.25">
      <c r="A7" s="1">
        <v>1006</v>
      </c>
      <c r="B7" s="3" t="s">
        <v>25</v>
      </c>
      <c r="C7" s="3" t="s">
        <v>26</v>
      </c>
      <c r="D7" s="3" t="str">
        <v>nori tania</v>
      </c>
      <c r="E7" s="1">
        <v>44</v>
      </c>
      <c r="F7" s="3" t="s">
        <v>18</v>
      </c>
      <c r="G7" s="3" t="s">
        <v>27</v>
      </c>
      <c r="H7" s="3">
        <v>65000</v>
      </c>
      <c r="I7" s="3" t="str">
        <f>CONCATENATE(B7,".",C7,"@gmail.com")</f>
        <v>nori.tania@gmail.com</v>
      </c>
      <c r="J7" s="4">
        <v>37114</v>
      </c>
      <c r="K7" s="4">
        <v>42941</v>
      </c>
    </row>
    <row r="8" spans="1:11" x14ac:dyDescent="0.25">
      <c r="A8" s="1">
        <v>1007</v>
      </c>
      <c r="B8" s="3" t="s">
        <v>28</v>
      </c>
      <c r="C8" s="3" t="s">
        <v>29</v>
      </c>
      <c r="D8" s="3" t="str">
        <v>aroma mumu</v>
      </c>
      <c r="E8" s="1">
        <v>45</v>
      </c>
      <c r="F8" s="3" t="s">
        <v>18</v>
      </c>
      <c r="G8" s="3" t="s">
        <v>30</v>
      </c>
      <c r="H8" s="3">
        <v>41000</v>
      </c>
      <c r="I8" s="3" t="str">
        <f>CONCATENATE(B8,".",C8,"@gmail.com")</f>
        <v>aroma.mumu@gmail.com</v>
      </c>
      <c r="J8" s="4">
        <v>37505</v>
      </c>
      <c r="K8" s="4">
        <v>42734</v>
      </c>
    </row>
    <row r="9" spans="1:11" x14ac:dyDescent="0.25">
      <c r="A9" s="1">
        <v>1008</v>
      </c>
      <c r="B9" s="3" t="s">
        <v>31</v>
      </c>
      <c r="C9" s="3" t="s">
        <v>32</v>
      </c>
      <c r="D9" s="3" t="str">
        <v>riri rama</v>
      </c>
      <c r="E9" s="1">
        <v>32</v>
      </c>
      <c r="F9" s="3" t="s">
        <v>18</v>
      </c>
      <c r="G9" s="3" t="s">
        <v>12</v>
      </c>
      <c r="H9" s="3">
        <v>48000</v>
      </c>
      <c r="I9" s="3" t="str">
        <f>CONCATENATE(B9,".",C9,"@gmail.com")</f>
        <v>riri.rama@gmail.com</v>
      </c>
      <c r="J9" s="4">
        <v>37902</v>
      </c>
      <c r="K9" s="4">
        <v>42796</v>
      </c>
    </row>
    <row r="10" spans="1:11" x14ac:dyDescent="0.25">
      <c r="A10" s="1">
        <v>1009</v>
      </c>
      <c r="B10" s="3" t="s">
        <v>33</v>
      </c>
      <c r="C10" s="3" t="s">
        <v>34</v>
      </c>
      <c r="D10" s="3" t="str">
        <v>anisa muna</v>
      </c>
      <c r="E10" s="1">
        <v>55</v>
      </c>
      <c r="F10" s="3" t="s">
        <v>11</v>
      </c>
      <c r="G10" s="3" t="s">
        <v>21</v>
      </c>
      <c r="H10" s="3">
        <v>42000</v>
      </c>
      <c r="I10" s="3" t="str">
        <f>CONCATENATE(B10,".",C10,"@gmail.com")</f>
        <v>anisa.muna@gmail.com</v>
      </c>
      <c r="J10" s="4">
        <v>36532</v>
      </c>
      <c r="K10" s="4">
        <v>43409</v>
      </c>
    </row>
    <row r="14" spans="1:11" x14ac:dyDescent="0.25">
      <c r="A14" s="6" t="s">
        <v>7</v>
      </c>
      <c r="B14" s="6" t="s">
        <v>52</v>
      </c>
    </row>
    <row r="15" spans="1:11" x14ac:dyDescent="0.25">
      <c r="A15" s="7">
        <v>36526</v>
      </c>
      <c r="B15" s="5" t="str">
        <f>_xlfn.XLOOKUP(A15,J2:J10,D2:D10,,1,1)</f>
        <v>anisa muna</v>
      </c>
      <c r="C15" t="str">
        <f ca="1">_xlfn.FORMULATEXT(B15)</f>
        <v>=XLOOKUP(A15;J2:J10;D2:D10;;1;1)</v>
      </c>
    </row>
    <row r="16" spans="1:11" x14ac:dyDescent="0.25">
      <c r="A16" s="7">
        <v>37047</v>
      </c>
      <c r="B16" s="5" t="str">
        <f>_xlfn.XLOOKUP(A16,J2:J10,D2:D10,,1,1)</f>
        <v>dilla rasya</v>
      </c>
      <c r="C16" t="str">
        <f t="shared" ref="C16:C18" ca="1" si="0">_xlfn.FORMULATEXT(B16)</f>
        <v>=XLOOKUP(A16;J2:J10;D2:D10;;1;1)</v>
      </c>
    </row>
    <row r="17" spans="1:3" x14ac:dyDescent="0.25">
      <c r="A17" s="7">
        <v>37903</v>
      </c>
      <c r="B17" s="5" t="str">
        <f>_xlfn.XLOOKUP(A17,J2:J10,D2:D10,,-1,1)</f>
        <v>riri rama</v>
      </c>
      <c r="C17" t="str">
        <f t="shared" ca="1" si="0"/>
        <v>=XLOOKUP(A17;J2:J10;D2:D10;;-1;1)</v>
      </c>
    </row>
    <row r="18" spans="1:3" x14ac:dyDescent="0.25">
      <c r="A18" s="7">
        <v>36878</v>
      </c>
      <c r="B18" s="5" t="str">
        <f>_xlfn.XLOOKUP(A18,J2:J10,D2:D10,,1,1)</f>
        <v>aji panjul</v>
      </c>
      <c r="C18" t="str">
        <f t="shared" ca="1" si="0"/>
        <v>=XLOOKUP(A18;J2:J10;D2:D10;;1;1)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DC47-0AFA-4DED-BC4F-EE3F3B87DD21}">
  <dimension ref="A1:M9"/>
  <sheetViews>
    <sheetView workbookViewId="0">
      <selection activeCell="O17" sqref="O17"/>
    </sheetView>
  </sheetViews>
  <sheetFormatPr defaultRowHeight="15" x14ac:dyDescent="0.25"/>
  <cols>
    <col min="1" max="1" width="13.5703125" customWidth="1"/>
    <col min="13" max="13" width="11" customWidth="1"/>
  </cols>
  <sheetData>
    <row r="1" spans="1:13" x14ac:dyDescent="0.25">
      <c r="A1" s="3"/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 spans="1:13" x14ac:dyDescent="0.25">
      <c r="A2" s="3" t="s">
        <v>65</v>
      </c>
      <c r="B2" s="1">
        <v>450</v>
      </c>
      <c r="C2" s="1">
        <v>310</v>
      </c>
      <c r="D2" s="1">
        <v>150</v>
      </c>
      <c r="E2" s="1">
        <v>750</v>
      </c>
      <c r="F2" s="1">
        <v>440</v>
      </c>
      <c r="G2" s="1">
        <v>485</v>
      </c>
      <c r="H2" s="1">
        <v>510</v>
      </c>
      <c r="I2" s="1">
        <v>347</v>
      </c>
      <c r="J2" s="1">
        <v>736</v>
      </c>
      <c r="K2" s="1">
        <v>237</v>
      </c>
      <c r="L2" s="1">
        <v>198</v>
      </c>
      <c r="M2" s="1">
        <v>326</v>
      </c>
    </row>
    <row r="3" spans="1:13" x14ac:dyDescent="0.25">
      <c r="A3" s="3" t="s">
        <v>66</v>
      </c>
      <c r="B3" s="1">
        <v>5</v>
      </c>
      <c r="C3" s="1">
        <v>7</v>
      </c>
      <c r="D3" s="1">
        <v>9</v>
      </c>
      <c r="E3" s="1">
        <v>12</v>
      </c>
      <c r="F3" s="1">
        <v>13</v>
      </c>
      <c r="G3" s="1">
        <v>4</v>
      </c>
      <c r="H3" s="1">
        <v>1</v>
      </c>
      <c r="I3" s="1">
        <v>5</v>
      </c>
      <c r="J3" s="1">
        <v>7</v>
      </c>
      <c r="K3" s="1">
        <v>9</v>
      </c>
      <c r="L3" s="1">
        <v>10</v>
      </c>
      <c r="M3" s="1">
        <v>11</v>
      </c>
    </row>
    <row r="4" spans="1:13" x14ac:dyDescent="0.25">
      <c r="A4" s="3" t="s">
        <v>67</v>
      </c>
      <c r="B4" s="1">
        <v>84</v>
      </c>
      <c r="C4" s="1">
        <v>67</v>
      </c>
      <c r="D4" s="1">
        <v>56</v>
      </c>
      <c r="E4" s="1">
        <v>60</v>
      </c>
      <c r="F4" s="1">
        <v>70</v>
      </c>
      <c r="G4" s="1">
        <v>55</v>
      </c>
      <c r="H4" s="1">
        <v>37</v>
      </c>
      <c r="I4" s="1">
        <v>39</v>
      </c>
      <c r="J4" s="1">
        <v>40</v>
      </c>
      <c r="K4" s="1">
        <v>12</v>
      </c>
      <c r="L4" s="1">
        <v>48</v>
      </c>
      <c r="M4" s="1">
        <v>77</v>
      </c>
    </row>
    <row r="6" spans="1:13" x14ac:dyDescent="0.25">
      <c r="A6" s="5"/>
      <c r="B6" s="6" t="s">
        <v>68</v>
      </c>
      <c r="C6" s="6" t="s">
        <v>69</v>
      </c>
    </row>
    <row r="7" spans="1:13" x14ac:dyDescent="0.25">
      <c r="A7" s="5" t="s">
        <v>65</v>
      </c>
      <c r="B7" s="6">
        <f>_xlfn.XLOOKUP(C1,B1:M1,B2:M2)</f>
        <v>310</v>
      </c>
      <c r="C7" s="6">
        <f>_xlfn.XLOOKUP(D1,C1:N1,C2:N2)</f>
        <v>150</v>
      </c>
      <c r="E7" t="str">
        <f ca="1">_xlfn.FORMULATEXT(B7)</f>
        <v>=XLOOKUP(C1;B1:M1;B2:M2)</v>
      </c>
    </row>
    <row r="8" spans="1:13" x14ac:dyDescent="0.25">
      <c r="A8" s="5" t="s">
        <v>66</v>
      </c>
      <c r="B8" s="6">
        <f t="shared" ref="B8:B9" si="0">_xlfn.XLOOKUP(C2,B2:M2,B3:M3)</f>
        <v>7</v>
      </c>
      <c r="C8" s="6">
        <f t="shared" ref="C8:C9" si="1">_xlfn.XLOOKUP(D2,C2:N2,C3:N3)</f>
        <v>9</v>
      </c>
      <c r="E8" t="str">
        <f t="shared" ref="E8:E9" ca="1" si="2">_xlfn.FORMULATEXT(B8)</f>
        <v>=XLOOKUP(C2;B2:M2;B3:M3)</v>
      </c>
    </row>
    <row r="9" spans="1:13" x14ac:dyDescent="0.25">
      <c r="A9" s="5" t="s">
        <v>67</v>
      </c>
      <c r="B9" s="6">
        <f t="shared" si="0"/>
        <v>67</v>
      </c>
      <c r="C9" s="6">
        <f t="shared" si="1"/>
        <v>56</v>
      </c>
      <c r="E9" t="str">
        <f t="shared" ca="1" si="2"/>
        <v>=XLOOKUP(C3;B3:M3;B4:M4)</v>
      </c>
    </row>
  </sheetData>
  <phoneticPr fontId="1" type="noConversion"/>
  <pageMargins left="0.7" right="0.7" top="0.75" bottom="0.75" header="0.3" footer="0.3"/>
  <ignoredErrors>
    <ignoredError sqref="C7:C9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32FB-6766-4568-A2EA-CFE7B44D2E18}">
  <dimension ref="A1:M10"/>
  <sheetViews>
    <sheetView workbookViewId="0">
      <selection activeCell="K13" sqref="K13"/>
    </sheetView>
  </sheetViews>
  <sheetFormatPr defaultRowHeight="15" x14ac:dyDescent="0.25"/>
  <cols>
    <col min="1" max="1" width="14.85546875" customWidth="1"/>
    <col min="13" max="13" width="10.42578125" customWidth="1"/>
  </cols>
  <sheetData>
    <row r="1" spans="1:13" x14ac:dyDescent="0.25">
      <c r="A1" s="3"/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 spans="1:13" x14ac:dyDescent="0.25">
      <c r="A2" s="3" t="s">
        <v>65</v>
      </c>
      <c r="B2" s="1">
        <v>450</v>
      </c>
      <c r="C2" s="1">
        <v>310</v>
      </c>
      <c r="D2" s="1">
        <v>150</v>
      </c>
      <c r="E2" s="1">
        <v>750</v>
      </c>
      <c r="F2" s="1">
        <v>440</v>
      </c>
      <c r="G2" s="1">
        <v>485</v>
      </c>
      <c r="H2" s="1">
        <v>510</v>
      </c>
      <c r="I2" s="1">
        <v>347</v>
      </c>
      <c r="J2" s="1">
        <v>736</v>
      </c>
      <c r="K2" s="1">
        <v>237</v>
      </c>
      <c r="L2" s="1">
        <v>198</v>
      </c>
      <c r="M2" s="1">
        <v>326</v>
      </c>
    </row>
    <row r="3" spans="1:13" x14ac:dyDescent="0.25">
      <c r="A3" s="3" t="s">
        <v>66</v>
      </c>
      <c r="B3" s="1">
        <v>5</v>
      </c>
      <c r="C3" s="1">
        <v>7</v>
      </c>
      <c r="D3" s="1">
        <v>9</v>
      </c>
      <c r="E3" s="1">
        <v>12</v>
      </c>
      <c r="F3" s="1">
        <v>13</v>
      </c>
      <c r="G3" s="1">
        <v>4</v>
      </c>
      <c r="H3" s="1">
        <v>1</v>
      </c>
      <c r="I3" s="1">
        <v>5</v>
      </c>
      <c r="J3" s="1">
        <v>7</v>
      </c>
      <c r="K3" s="1">
        <v>9</v>
      </c>
      <c r="L3" s="1">
        <v>10</v>
      </c>
      <c r="M3" s="1">
        <v>11</v>
      </c>
    </row>
    <row r="4" spans="1:13" x14ac:dyDescent="0.25">
      <c r="A4" s="3" t="s">
        <v>67</v>
      </c>
      <c r="B4" s="1">
        <v>84</v>
      </c>
      <c r="C4" s="1">
        <v>67</v>
      </c>
      <c r="D4" s="1">
        <v>56</v>
      </c>
      <c r="E4" s="1">
        <v>60</v>
      </c>
      <c r="F4" s="1">
        <v>70</v>
      </c>
      <c r="G4" s="1">
        <v>55</v>
      </c>
      <c r="H4" s="1">
        <v>37</v>
      </c>
      <c r="I4" s="1">
        <v>39</v>
      </c>
      <c r="J4" s="1">
        <v>40</v>
      </c>
      <c r="K4" s="1">
        <v>12</v>
      </c>
      <c r="L4" s="1">
        <v>48</v>
      </c>
      <c r="M4" s="1">
        <v>77</v>
      </c>
    </row>
    <row r="7" spans="1:13" x14ac:dyDescent="0.25">
      <c r="A7" s="5" t="s">
        <v>70</v>
      </c>
      <c r="B7" s="6" t="s">
        <v>74</v>
      </c>
    </row>
    <row r="8" spans="1:13" x14ac:dyDescent="0.25">
      <c r="A8" s="5" t="s">
        <v>71</v>
      </c>
      <c r="B8" s="6">
        <f>SUM(_xlfn.XLOOKUP(C1,B1:M1,B2:M2),_xlfn.XLOOKUP(D1,B1:M1,B2:M2))</f>
        <v>460</v>
      </c>
      <c r="C8" t="str">
        <f ca="1">_xlfn.FORMULATEXT(B8)</f>
        <v>=SUM(XLOOKUP(C1;B1:M1;B2:M2);XLOOKUP(D1;B1:M1;B2:M2))</v>
      </c>
    </row>
    <row r="9" spans="1:13" x14ac:dyDescent="0.25">
      <c r="A9" s="5" t="s">
        <v>72</v>
      </c>
      <c r="B9" s="6">
        <f t="shared" ref="B9:B10" si="0">SUM(_xlfn.XLOOKUP(C2,B2:M2,B3:M3),_xlfn.XLOOKUP(D2,B2:M2,B3:M3))</f>
        <v>16</v>
      </c>
      <c r="C9" t="str">
        <f t="shared" ref="C9:C10" ca="1" si="1">_xlfn.FORMULATEXT(B9)</f>
        <v>=SUM(XLOOKUP(C2;B2:M2;B3:M3);XLOOKUP(D2;B2:M2;B3:M3))</v>
      </c>
    </row>
    <row r="10" spans="1:13" x14ac:dyDescent="0.25">
      <c r="A10" s="5" t="s">
        <v>73</v>
      </c>
      <c r="B10" s="6">
        <f t="shared" si="0"/>
        <v>123</v>
      </c>
      <c r="C10" t="str">
        <f t="shared" ca="1" si="1"/>
        <v>=SUM(XLOOKUP(C3;B3:M3;B4:M4);XLOOKUP(D3;B3:M3;B4:M4))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A682-5DCE-44A6-B01D-DB8B2BEFC4B3}">
  <dimension ref="A1:K16"/>
  <sheetViews>
    <sheetView tabSelected="1" workbookViewId="0">
      <selection activeCell="N18" sqref="N18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3.5703125" customWidth="1"/>
    <col min="4" max="4" width="16.5703125" bestFit="1" customWidth="1"/>
    <col min="5" max="5" width="4.42578125" bestFit="1" customWidth="1"/>
    <col min="6" max="6" width="7.5703125" bestFit="1" customWidth="1"/>
    <col min="7" max="7" width="17" bestFit="1" customWidth="1"/>
    <col min="8" max="8" width="6.28515625" bestFit="1" customWidth="1"/>
    <col min="9" max="9" width="28.140625" bestFit="1" customWidth="1"/>
    <col min="10" max="11" width="10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36</v>
      </c>
      <c r="J1" s="1" t="s">
        <v>7</v>
      </c>
      <c r="K1" s="1" t="s">
        <v>8</v>
      </c>
    </row>
    <row r="2" spans="1:11" x14ac:dyDescent="0.25">
      <c r="A2" s="1">
        <v>1001</v>
      </c>
      <c r="B2" s="3" t="s">
        <v>9</v>
      </c>
      <c r="C2" s="3" t="s">
        <v>10</v>
      </c>
      <c r="D2" s="3" t="str" cm="1">
        <f t="array" ref="D2:D10">CONCATENATE(B2:B10," ",C2:C10)</f>
        <v>aji panjul</v>
      </c>
      <c r="E2" s="1">
        <v>34</v>
      </c>
      <c r="F2" s="3" t="s">
        <v>11</v>
      </c>
      <c r="G2" s="3" t="s">
        <v>12</v>
      </c>
      <c r="H2" s="3">
        <v>45000</v>
      </c>
      <c r="I2" s="3" t="str">
        <f>CONCATENATE(B2,".",C2,"@gmail.com")</f>
        <v>aji.panjul@gmail.com</v>
      </c>
      <c r="J2" s="4">
        <v>36933</v>
      </c>
      <c r="K2" s="4">
        <v>42477</v>
      </c>
    </row>
    <row r="3" spans="1:11" x14ac:dyDescent="0.25">
      <c r="A3" s="1">
        <v>1002</v>
      </c>
      <c r="B3" s="3" t="s">
        <v>13</v>
      </c>
      <c r="C3" s="3" t="s">
        <v>14</v>
      </c>
      <c r="D3" s="3" t="str">
        <v>massa bejo</v>
      </c>
      <c r="E3" s="1">
        <v>23</v>
      </c>
      <c r="F3" s="3" t="s">
        <v>11</v>
      </c>
      <c r="G3" s="3" t="s">
        <v>15</v>
      </c>
      <c r="H3" s="3">
        <v>36000</v>
      </c>
      <c r="I3" s="3" t="str">
        <f>CONCATENATE(B3,".",C3,"@gmail.com")</f>
        <v>massa.bejo@gmail.com</v>
      </c>
      <c r="J3" s="4">
        <v>36170</v>
      </c>
      <c r="K3" s="4">
        <v>42625</v>
      </c>
    </row>
    <row r="4" spans="1:11" x14ac:dyDescent="0.25">
      <c r="A4" s="1">
        <v>1003</v>
      </c>
      <c r="B4" s="3" t="s">
        <v>16</v>
      </c>
      <c r="C4" s="3" t="s">
        <v>17</v>
      </c>
      <c r="D4" s="3" t="str">
        <v>rania tejo</v>
      </c>
      <c r="E4" s="1">
        <v>56</v>
      </c>
      <c r="F4" s="3" t="s">
        <v>18</v>
      </c>
      <c r="G4" s="3" t="s">
        <v>12</v>
      </c>
      <c r="H4" s="3">
        <v>63000</v>
      </c>
      <c r="I4" s="3" t="str">
        <f>CONCATENATE(B4,".",C4,"@gmail.com")</f>
        <v>rania.tejo@gmail.com</v>
      </c>
      <c r="J4" s="4">
        <v>36623</v>
      </c>
      <c r="K4" s="4">
        <v>42734</v>
      </c>
    </row>
    <row r="5" spans="1:11" x14ac:dyDescent="0.25">
      <c r="A5" s="1">
        <v>1004</v>
      </c>
      <c r="B5" s="3" t="s">
        <v>19</v>
      </c>
      <c r="C5" s="3" t="s">
        <v>20</v>
      </c>
      <c r="D5" s="3" t="str">
        <v>pratiwi suharman</v>
      </c>
      <c r="E5" s="1">
        <v>21</v>
      </c>
      <c r="F5" s="3" t="s">
        <v>18</v>
      </c>
      <c r="G5" s="3" t="s">
        <v>21</v>
      </c>
      <c r="H5" s="3">
        <v>47000</v>
      </c>
      <c r="I5" s="3" t="str">
        <f>CONCATENATE(B5,".",C5,"@gmail.com")</f>
        <v>pratiwi.suharman@gmail.com</v>
      </c>
      <c r="J5" s="4">
        <v>36647</v>
      </c>
      <c r="K5" s="4">
        <v>42902</v>
      </c>
    </row>
    <row r="6" spans="1:11" x14ac:dyDescent="0.25">
      <c r="A6" s="1">
        <v>1005</v>
      </c>
      <c r="B6" s="3" t="s">
        <v>22</v>
      </c>
      <c r="C6" s="3" t="s">
        <v>23</v>
      </c>
      <c r="D6" s="3" t="str">
        <v>dilla rasya</v>
      </c>
      <c r="E6" s="1">
        <v>17</v>
      </c>
      <c r="F6" s="3" t="s">
        <v>18</v>
      </c>
      <c r="G6" s="3" t="s">
        <v>24</v>
      </c>
      <c r="H6" s="3">
        <v>50000</v>
      </c>
      <c r="I6" s="3" t="str">
        <f>CONCATENATE(B6,".",C6,"@gmail.com")</f>
        <v>dilla.rasya@gmail.com</v>
      </c>
      <c r="J6" s="4">
        <v>37047</v>
      </c>
      <c r="K6" s="4">
        <v>42955</v>
      </c>
    </row>
    <row r="7" spans="1:11" x14ac:dyDescent="0.25">
      <c r="A7" s="1">
        <v>1006</v>
      </c>
      <c r="B7" s="3" t="s">
        <v>25</v>
      </c>
      <c r="C7" s="3" t="s">
        <v>26</v>
      </c>
      <c r="D7" s="3" t="str">
        <v>nori tania</v>
      </c>
      <c r="E7" s="1">
        <v>44</v>
      </c>
      <c r="F7" s="3" t="s">
        <v>18</v>
      </c>
      <c r="G7" s="3" t="s">
        <v>27</v>
      </c>
      <c r="H7" s="3">
        <v>65000</v>
      </c>
      <c r="I7" s="3" t="str">
        <f>CONCATENATE(B7,".",C7,"@gmail.com")</f>
        <v>nori.tania@gmail.com</v>
      </c>
      <c r="J7" s="4">
        <v>37114</v>
      </c>
      <c r="K7" s="4">
        <v>42941</v>
      </c>
    </row>
    <row r="8" spans="1:11" x14ac:dyDescent="0.25">
      <c r="A8" s="1">
        <v>1007</v>
      </c>
      <c r="B8" s="3" t="s">
        <v>28</v>
      </c>
      <c r="C8" s="3" t="s">
        <v>29</v>
      </c>
      <c r="D8" s="3" t="str">
        <v>aroma mumu</v>
      </c>
      <c r="E8" s="1">
        <v>45</v>
      </c>
      <c r="F8" s="3" t="s">
        <v>18</v>
      </c>
      <c r="G8" s="3" t="s">
        <v>30</v>
      </c>
      <c r="H8" s="3">
        <v>41000</v>
      </c>
      <c r="I8" s="3" t="str">
        <f>CONCATENATE(B8,".",C8,"@gmail.com")</f>
        <v>aroma.mumu@gmail.com</v>
      </c>
      <c r="J8" s="4">
        <v>37505</v>
      </c>
      <c r="K8" s="4">
        <v>42734</v>
      </c>
    </row>
    <row r="9" spans="1:11" x14ac:dyDescent="0.25">
      <c r="A9" s="1">
        <v>1008</v>
      </c>
      <c r="B9" s="3" t="s">
        <v>31</v>
      </c>
      <c r="C9" s="3" t="s">
        <v>32</v>
      </c>
      <c r="D9" s="3" t="str">
        <v>riri rama</v>
      </c>
      <c r="E9" s="1">
        <v>32</v>
      </c>
      <c r="F9" s="3" t="s">
        <v>18</v>
      </c>
      <c r="G9" s="3" t="s">
        <v>12</v>
      </c>
      <c r="H9" s="3">
        <v>48000</v>
      </c>
      <c r="I9" s="3" t="str">
        <f>CONCATENATE(B9,".",C9,"@gmail.com")</f>
        <v>riri.rama@gmail.com</v>
      </c>
      <c r="J9" s="4">
        <v>37902</v>
      </c>
      <c r="K9" s="4">
        <v>42796</v>
      </c>
    </row>
    <row r="10" spans="1:11" x14ac:dyDescent="0.25">
      <c r="A10" s="1">
        <v>1009</v>
      </c>
      <c r="B10" s="3" t="s">
        <v>33</v>
      </c>
      <c r="C10" s="3" t="s">
        <v>34</v>
      </c>
      <c r="D10" s="3" t="str">
        <v>anisa muna</v>
      </c>
      <c r="E10" s="1">
        <v>55</v>
      </c>
      <c r="F10" s="3" t="s">
        <v>11</v>
      </c>
      <c r="G10" s="3" t="s">
        <v>21</v>
      </c>
      <c r="H10" s="3">
        <v>42000</v>
      </c>
      <c r="I10" s="3" t="str">
        <f>CONCATENATE(B10,".",C10,"@gmail.com")</f>
        <v>anisa.muna@gmail.com</v>
      </c>
      <c r="J10" s="4">
        <v>36532</v>
      </c>
      <c r="K10" s="4">
        <v>43409</v>
      </c>
    </row>
    <row r="12" spans="1:11" x14ac:dyDescent="0.25">
      <c r="A12" s="8" t="s">
        <v>41</v>
      </c>
      <c r="B12" s="8" t="s">
        <v>36</v>
      </c>
      <c r="C12" s="5"/>
    </row>
    <row r="13" spans="1:11" x14ac:dyDescent="0.25">
      <c r="A13" s="5" t="s">
        <v>75</v>
      </c>
      <c r="B13" s="5" t="str">
        <f>VLOOKUP(A13,D2:I10,6,FALSE)</f>
        <v>aji.panjul@gmail.com</v>
      </c>
      <c r="C13" s="5"/>
      <c r="D13" t="str">
        <f ca="1">_xlfn.FORMULATEXT(B13)</f>
        <v>=VLOOKUP(A13;D2:I10;6;FALSE)</v>
      </c>
    </row>
    <row r="14" spans="1:11" x14ac:dyDescent="0.25">
      <c r="A14" s="5" t="s">
        <v>37</v>
      </c>
      <c r="B14" s="5" t="str">
        <f>VLOOKUP(A14,D3:I11,6,FALSE)</f>
        <v>rania.tejo@gmail.com</v>
      </c>
      <c r="C14" s="5"/>
      <c r="D14" t="str">
        <f t="shared" ref="D14:D16" ca="1" si="0">_xlfn.FORMULATEXT(B14)</f>
        <v>=VLOOKUP(A14;D3:I11;6;FALSE)</v>
      </c>
    </row>
    <row r="15" spans="1:11" x14ac:dyDescent="0.25">
      <c r="A15" s="5" t="s">
        <v>77</v>
      </c>
      <c r="B15" s="5" t="str">
        <f>VLOOKUP(A15,D4:I12,6,FALSE)</f>
        <v>dilla.rasya@gmail.com</v>
      </c>
      <c r="C15" s="5"/>
      <c r="D15" t="str">
        <f t="shared" ca="1" si="0"/>
        <v>=VLOOKUP(A15;D4:I12;6;FALSE)</v>
      </c>
    </row>
    <row r="16" spans="1:11" x14ac:dyDescent="0.25">
      <c r="A16" s="5" t="s">
        <v>76</v>
      </c>
      <c r="B16" s="5" t="str">
        <f>VLOOKUP(A16,D5:I13,6,FALSE)</f>
        <v>aroma.mumu@gmail.com</v>
      </c>
      <c r="C16" s="5"/>
      <c r="D16" t="str">
        <f t="shared" ca="1" si="0"/>
        <v>=VLOOKUP(A16;D5:I13;6;FALSE)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items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 Aroma Nori</dc:creator>
  <cp:lastModifiedBy>Riri Aroma Nori</cp:lastModifiedBy>
  <dcterms:created xsi:type="dcterms:W3CDTF">2024-01-13T14:57:21Z</dcterms:created>
  <dcterms:modified xsi:type="dcterms:W3CDTF">2024-01-13T16:30:46Z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2024-01-13T16:30:34Z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f0813d7c-4530-44fb-b576-eeaa04ad9210</vt:lpwstr>
  </property>
  <property fmtid="{D5CDD505-2E9C-101B-9397-08002B2CF9AE}" pid="8" name="MSIP_Label_38b525e5-f3da-4501-8f1e-526b6769fc56_ContentBits">
    <vt:lpwstr>0</vt:lpwstr>
  </property>
</Properties>
</file>