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8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<sst xmlns="http://schemas.openxmlformats.org/spreadsheetml/2006/main" count="72" uniqueCount="31">
  <si>
    <t>RISKY AULIA NUGRAHA
123190002
RESPONSI SCPK
HITUNG MANUAL SAW</t>
  </si>
  <si>
    <t>NO RUMAH</t>
  </si>
  <si>
    <t>NAMA RUMAH</t>
  </si>
  <si>
    <t>HARGA</t>
  </si>
  <si>
    <t>Luas Bangunan</t>
  </si>
  <si>
    <t>Luas Tanah</t>
  </si>
  <si>
    <t>Kamar Tidur</t>
  </si>
  <si>
    <t>Kamar Mandi</t>
  </si>
  <si>
    <t>Garasi</t>
  </si>
  <si>
    <t>Rumah tebet dalam, jalan 3 mobil, lingkungan tenang, nego</t>
  </si>
  <si>
    <t>Rumah di Tebet Jakarta Selatan</t>
  </si>
  <si>
    <t>Rumah mewah bebas banjir murah di tebet, Tebet, Jakarta Selatan</t>
  </si>
  <si>
    <t>Rumah Lama Di Prime Area Tebet, Komersial</t>
  </si>
  <si>
    <t>Rumah tebet timur raya, depan taman tebet</t>
  </si>
  <si>
    <t>Menentukan Kriteria dan Bobot</t>
  </si>
  <si>
    <t>Kriteria</t>
  </si>
  <si>
    <t>Sifat</t>
  </si>
  <si>
    <t>Keterangan</t>
  </si>
  <si>
    <t>Nilai</t>
  </si>
  <si>
    <t>Harga</t>
  </si>
  <si>
    <t>Cost/Biaya</t>
  </si>
  <si>
    <t>Minimum</t>
  </si>
  <si>
    <t>Benefit/Keuntungan</t>
  </si>
  <si>
    <t>Maksimum</t>
  </si>
  <si>
    <t>Menentukan Bobot</t>
  </si>
  <si>
    <t>Bobot</t>
  </si>
  <si>
    <t>Normalisasi</t>
  </si>
  <si>
    <t>Jumlah</t>
  </si>
  <si>
    <t>Hasil Normalisasi dan Preferensi</t>
  </si>
  <si>
    <t>PREFERENSI</t>
  </si>
  <si>
    <t>Sortir Berdasarkan Preferensi</t>
  </si>
</sst>
</file>

<file path=xl/styles.xml><?xml version="1.0" encoding="utf-8"?>
<styleSheet xmlns="http://schemas.openxmlformats.org/spreadsheetml/2006/main">
  <numFmts count="6">
    <numFmt numFmtId="176" formatCode="0.0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0.00_ "/>
  </numFmts>
  <fonts count="25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9" fillId="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9" borderId="10" applyNumberFormat="0" applyAlignment="0" applyProtection="0">
      <alignment vertical="center"/>
    </xf>
    <xf numFmtId="0" fontId="0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0" borderId="0"/>
    <xf numFmtId="0" fontId="9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33" applyFont="1" applyFill="1" applyBorder="1" applyAlignment="1">
      <alignment horizontal="center" vertical="center" wrapText="1"/>
    </xf>
    <xf numFmtId="0" fontId="2" fillId="2" borderId="1" xfId="33" applyFont="1" applyFill="1" applyBorder="1" applyAlignment="1">
      <alignment horizontal="left" vertical="center" wrapText="1"/>
    </xf>
    <xf numFmtId="1" fontId="1" fillId="2" borderId="1" xfId="33" applyNumberFormat="1" applyFont="1" applyFill="1" applyBorder="1" applyAlignment="1">
      <alignment horizontal="center" vertical="center" wrapText="1"/>
    </xf>
    <xf numFmtId="0" fontId="1" fillId="0" borderId="1" xfId="33" applyFont="1" applyBorder="1" applyAlignment="1">
      <alignment horizontal="center" vertical="center"/>
    </xf>
    <xf numFmtId="0" fontId="2" fillId="0" borderId="1" xfId="33" applyFont="1" applyBorder="1" applyAlignment="1">
      <alignment horizontal="left" vertical="center" wrapText="1"/>
    </xf>
    <xf numFmtId="1" fontId="1" fillId="0" borderId="1" xfId="33" applyNumberFormat="1" applyFont="1" applyBorder="1" applyAlignment="1">
      <alignment horizontal="center" vertical="center"/>
    </xf>
    <xf numFmtId="0" fontId="3" fillId="2" borderId="0" xfId="38" applyFont="1" applyFill="1">
      <alignment vertical="center"/>
    </xf>
    <xf numFmtId="0" fontId="1" fillId="2" borderId="0" xfId="38" applyFont="1" applyFill="1">
      <alignment vertical="center"/>
    </xf>
    <xf numFmtId="0" fontId="1" fillId="0" borderId="0" xfId="38" applyFont="1">
      <alignment vertical="center"/>
    </xf>
    <xf numFmtId="0" fontId="3" fillId="2" borderId="1" xfId="38" applyFont="1" applyFill="1" applyBorder="1" applyAlignment="1">
      <alignment vertical="center"/>
    </xf>
    <xf numFmtId="0" fontId="3" fillId="2" borderId="1" xfId="38" applyFont="1" applyFill="1" applyBorder="1">
      <alignment vertical="center"/>
    </xf>
    <xf numFmtId="0" fontId="3" fillId="2" borderId="2" xfId="38" applyFont="1" applyFill="1" applyBorder="1" applyAlignment="1">
      <alignment horizontal="center" vertical="center"/>
    </xf>
    <xf numFmtId="0" fontId="3" fillId="2" borderId="1" xfId="38" applyFont="1" applyFill="1" applyBorder="1" applyAlignment="1">
      <alignment horizontal="center" vertical="center"/>
    </xf>
    <xf numFmtId="0" fontId="1" fillId="0" borderId="1" xfId="38" applyFont="1" applyBorder="1">
      <alignment vertical="center"/>
    </xf>
    <xf numFmtId="0" fontId="3" fillId="0" borderId="2" xfId="38" applyFont="1" applyBorder="1" applyAlignment="1">
      <alignment horizontal="center" vertical="center"/>
    </xf>
    <xf numFmtId="1" fontId="1" fillId="0" borderId="1" xfId="38" applyNumberFormat="1" applyFont="1" applyBorder="1">
      <alignment vertical="center"/>
    </xf>
    <xf numFmtId="0" fontId="3" fillId="0" borderId="1" xfId="38" applyFont="1" applyBorder="1" applyAlignment="1">
      <alignment horizontal="center" vertical="center"/>
    </xf>
    <xf numFmtId="0" fontId="1" fillId="0" borderId="1" xfId="0" applyFont="1" applyBorder="1"/>
    <xf numFmtId="0" fontId="3" fillId="2" borderId="0" xfId="22" applyFont="1" applyFill="1">
      <alignment vertical="center"/>
    </xf>
    <xf numFmtId="0" fontId="1" fillId="0" borderId="0" xfId="22" applyFont="1">
      <alignment vertical="center"/>
    </xf>
    <xf numFmtId="0" fontId="3" fillId="2" borderId="1" xfId="22" applyFont="1" applyFill="1" applyBorder="1" applyAlignment="1">
      <alignment horizontal="center" vertical="center"/>
    </xf>
    <xf numFmtId="0" fontId="3" fillId="2" borderId="2" xfId="22" applyFont="1" applyFill="1" applyBorder="1" applyAlignment="1">
      <alignment horizontal="center" vertical="center"/>
    </xf>
    <xf numFmtId="0" fontId="3" fillId="0" borderId="3" xfId="22" applyFont="1" applyBorder="1" applyAlignment="1">
      <alignment vertical="center"/>
    </xf>
    <xf numFmtId="0" fontId="3" fillId="0" borderId="0" xfId="22" applyFont="1" applyBorder="1" applyAlignment="1">
      <alignment vertical="center"/>
    </xf>
    <xf numFmtId="0" fontId="1" fillId="0" borderId="1" xfId="22" applyFont="1" applyBorder="1" applyAlignment="1">
      <alignment horizontal="center" vertical="center"/>
    </xf>
    <xf numFmtId="179" fontId="1" fillId="0" borderId="2" xfId="22" applyNumberFormat="1" applyFont="1" applyBorder="1" applyAlignment="1">
      <alignment horizontal="center" vertical="center"/>
    </xf>
    <xf numFmtId="179" fontId="1" fillId="0" borderId="3" xfId="22" applyNumberFormat="1" applyFont="1" applyBorder="1" applyAlignment="1">
      <alignment vertical="center"/>
    </xf>
    <xf numFmtId="179" fontId="1" fillId="0" borderId="0" xfId="22" applyNumberFormat="1" applyFont="1" applyBorder="1" applyAlignment="1">
      <alignment vertical="center"/>
    </xf>
    <xf numFmtId="0" fontId="1" fillId="0" borderId="3" xfId="22" applyFont="1" applyBorder="1">
      <alignment vertical="center"/>
    </xf>
    <xf numFmtId="0" fontId="1" fillId="0" borderId="0" xfId="22" applyFont="1" applyBorder="1">
      <alignment vertical="center"/>
    </xf>
    <xf numFmtId="0" fontId="3" fillId="0" borderId="1" xfId="22" applyFont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/>
    <xf numFmtId="176" fontId="1" fillId="0" borderId="1" xfId="33" applyNumberFormat="1" applyFont="1" applyBorder="1" applyAlignment="1">
      <alignment horizontal="center" vertic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Normal 3" xfId="38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53"/>
  <sheetViews>
    <sheetView tabSelected="1" zoomScale="70" zoomScaleNormal="70" topLeftCell="A26" workbookViewId="0">
      <selection activeCell="K25" sqref="K25"/>
    </sheetView>
  </sheetViews>
  <sheetFormatPr defaultColWidth="9" defaultRowHeight="14.4"/>
  <cols>
    <col min="2" max="2" width="15.3333333333333" customWidth="1"/>
    <col min="3" max="3" width="32.6666666666667" customWidth="1"/>
    <col min="4" max="4" width="19.4444444444444" customWidth="1"/>
    <col min="5" max="5" width="16.5555555555556" customWidth="1"/>
    <col min="6" max="6" width="12.6666666666667" customWidth="1"/>
    <col min="7" max="7" width="11.5555555555556" customWidth="1"/>
    <col min="8" max="8" width="12.5555555555556" customWidth="1"/>
    <col min="10" max="10" width="12.4444444444444" customWidth="1"/>
  </cols>
  <sheetData>
    <row r="2" ht="15.6" spans="2:10">
      <c r="B2" s="1" t="s">
        <v>0</v>
      </c>
      <c r="C2" s="2"/>
      <c r="D2" s="2"/>
      <c r="E2" s="2"/>
      <c r="F2" s="3"/>
      <c r="G2" s="3"/>
      <c r="H2" s="3"/>
      <c r="I2" s="3"/>
      <c r="J2" s="3"/>
    </row>
    <row r="3" ht="15.6" spans="2:10">
      <c r="B3" s="2"/>
      <c r="C3" s="2"/>
      <c r="D3" s="2"/>
      <c r="E3" s="2"/>
      <c r="F3" s="3"/>
      <c r="G3" s="3"/>
      <c r="H3" s="3"/>
      <c r="I3" s="3"/>
      <c r="J3" s="3"/>
    </row>
    <row r="4" ht="15" customHeight="1" spans="2:5">
      <c r="B4" s="2"/>
      <c r="C4" s="2"/>
      <c r="D4" s="2"/>
      <c r="E4" s="2"/>
    </row>
    <row r="5" spans="2:5">
      <c r="B5" s="2"/>
      <c r="C5" s="2"/>
      <c r="D5" s="2"/>
      <c r="E5" s="2"/>
    </row>
    <row r="6" ht="21.75" customHeight="1"/>
    <row r="7" ht="30" customHeight="1"/>
    <row r="8" ht="31.2" spans="2:10">
      <c r="B8" s="4" t="s">
        <v>1</v>
      </c>
      <c r="C8" s="5" t="s">
        <v>2</v>
      </c>
      <c r="D8" s="6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3"/>
    </row>
    <row r="9" ht="31.2" spans="2:10">
      <c r="B9" s="7">
        <v>568</v>
      </c>
      <c r="C9" s="8" t="s">
        <v>9</v>
      </c>
      <c r="D9" s="9">
        <v>35000000000</v>
      </c>
      <c r="E9" s="7">
        <v>1000</v>
      </c>
      <c r="F9" s="7">
        <v>1400</v>
      </c>
      <c r="G9" s="7">
        <v>10</v>
      </c>
      <c r="H9" s="7">
        <v>7</v>
      </c>
      <c r="I9" s="7">
        <v>7</v>
      </c>
      <c r="J9" s="3"/>
    </row>
    <row r="10" ht="15.6" spans="2:10">
      <c r="B10" s="7">
        <v>862</v>
      </c>
      <c r="C10" s="8" t="s">
        <v>10</v>
      </c>
      <c r="D10" s="9">
        <v>25000000000</v>
      </c>
      <c r="E10" s="7">
        <v>600</v>
      </c>
      <c r="F10" s="7">
        <v>1000</v>
      </c>
      <c r="G10" s="7">
        <v>10</v>
      </c>
      <c r="H10" s="7">
        <v>10</v>
      </c>
      <c r="I10" s="7">
        <v>10</v>
      </c>
      <c r="J10" s="3"/>
    </row>
    <row r="11" ht="46.8" spans="2:10">
      <c r="B11" s="7">
        <v>103</v>
      </c>
      <c r="C11" s="8" t="s">
        <v>11</v>
      </c>
      <c r="D11" s="9">
        <v>15000000000</v>
      </c>
      <c r="E11" s="7">
        <v>800</v>
      </c>
      <c r="F11" s="7">
        <v>1225</v>
      </c>
      <c r="G11" s="7">
        <v>6</v>
      </c>
      <c r="H11" s="7">
        <v>9</v>
      </c>
      <c r="I11" s="7">
        <v>2</v>
      </c>
      <c r="J11" s="3"/>
    </row>
    <row r="12" ht="31.2" spans="2:10">
      <c r="B12" s="7">
        <v>475</v>
      </c>
      <c r="C12" s="8" t="s">
        <v>12</v>
      </c>
      <c r="D12" s="9">
        <v>55000000000</v>
      </c>
      <c r="E12" s="7">
        <v>1126</v>
      </c>
      <c r="F12" s="7">
        <v>1224</v>
      </c>
      <c r="G12" s="7">
        <v>4</v>
      </c>
      <c r="H12" s="7">
        <v>4</v>
      </c>
      <c r="I12" s="7">
        <v>2</v>
      </c>
      <c r="J12" s="3"/>
    </row>
    <row r="13" ht="18.75" customHeight="1" spans="2:10">
      <c r="B13" s="7">
        <v>293</v>
      </c>
      <c r="C13" s="8" t="s">
        <v>13</v>
      </c>
      <c r="D13" s="9">
        <v>25900000000</v>
      </c>
      <c r="E13" s="7">
        <v>600</v>
      </c>
      <c r="F13" s="7">
        <v>1039</v>
      </c>
      <c r="G13" s="7">
        <v>7</v>
      </c>
      <c r="H13" s="7">
        <v>5</v>
      </c>
      <c r="I13" s="7">
        <v>10</v>
      </c>
      <c r="J13" s="3"/>
    </row>
    <row r="14" ht="15.6" spans="2:10">
      <c r="B14" s="3"/>
      <c r="C14" s="3"/>
      <c r="D14" s="3"/>
      <c r="E14" s="3"/>
      <c r="F14" s="3"/>
      <c r="G14" s="3"/>
      <c r="H14" s="3"/>
      <c r="I14" s="3"/>
      <c r="J14" s="3"/>
    </row>
    <row r="15" ht="15.6" spans="2:10">
      <c r="B15" s="3"/>
      <c r="C15" s="3"/>
      <c r="D15" s="3"/>
      <c r="E15" s="3"/>
      <c r="F15" s="3"/>
      <c r="G15" s="3"/>
      <c r="H15" s="3"/>
      <c r="I15" s="3"/>
      <c r="J15" s="3"/>
    </row>
    <row r="16" ht="15.6" spans="2:10">
      <c r="B16" s="3"/>
      <c r="C16" s="3"/>
      <c r="D16" s="3"/>
      <c r="E16" s="3"/>
      <c r="F16" s="3"/>
      <c r="G16" s="3"/>
      <c r="H16" s="3"/>
      <c r="I16" s="3"/>
      <c r="J16" s="3"/>
    </row>
    <row r="17" ht="15.6" spans="2:10">
      <c r="B17" s="10" t="s">
        <v>14</v>
      </c>
      <c r="C17" s="11"/>
      <c r="D17" s="12"/>
      <c r="E17" s="12"/>
      <c r="F17" s="12"/>
      <c r="G17" s="3"/>
      <c r="H17" s="3"/>
      <c r="I17" s="3"/>
      <c r="J17" s="3"/>
    </row>
    <row r="18" ht="15.6" spans="2:10">
      <c r="B18" s="13" t="s">
        <v>15</v>
      </c>
      <c r="C18" s="14" t="s">
        <v>16</v>
      </c>
      <c r="D18" s="15" t="s">
        <v>17</v>
      </c>
      <c r="E18" s="16" t="s">
        <v>18</v>
      </c>
      <c r="F18" s="3"/>
      <c r="G18" s="3"/>
      <c r="H18" s="3"/>
      <c r="I18" s="3"/>
      <c r="J18" s="3"/>
    </row>
    <row r="19" ht="15.6" spans="2:10">
      <c r="B19" s="17" t="s">
        <v>19</v>
      </c>
      <c r="C19" s="17" t="s">
        <v>20</v>
      </c>
      <c r="D19" s="18" t="s">
        <v>21</v>
      </c>
      <c r="E19" s="19">
        <f>MIN(D9:D13)</f>
        <v>15000000000</v>
      </c>
      <c r="F19" s="3"/>
      <c r="G19" s="3"/>
      <c r="H19" s="3"/>
      <c r="I19" s="3"/>
      <c r="J19" s="3"/>
    </row>
    <row r="20" ht="15.6" spans="2:10">
      <c r="B20" s="17" t="s">
        <v>4</v>
      </c>
      <c r="C20" s="17" t="s">
        <v>22</v>
      </c>
      <c r="D20" s="18" t="s">
        <v>23</v>
      </c>
      <c r="E20" s="17">
        <f>MAX(E9:E13)</f>
        <v>1126</v>
      </c>
      <c r="F20" s="3"/>
      <c r="G20" s="3"/>
      <c r="H20" s="3"/>
      <c r="I20" s="3"/>
      <c r="J20" s="3"/>
    </row>
    <row r="21" ht="15.6" spans="2:10">
      <c r="B21" s="17" t="s">
        <v>5</v>
      </c>
      <c r="C21" s="17" t="s">
        <v>22</v>
      </c>
      <c r="D21" s="18" t="s">
        <v>23</v>
      </c>
      <c r="E21" s="17">
        <f>MAX(F9:F13)</f>
        <v>1400</v>
      </c>
      <c r="F21" s="3"/>
      <c r="G21" s="3"/>
      <c r="H21" s="3"/>
      <c r="I21" s="3"/>
      <c r="J21" s="3"/>
    </row>
    <row r="22" ht="15.6" spans="2:10">
      <c r="B22" s="17" t="s">
        <v>6</v>
      </c>
      <c r="C22" s="17" t="s">
        <v>22</v>
      </c>
      <c r="D22" s="18" t="s">
        <v>23</v>
      </c>
      <c r="E22" s="17">
        <f>MAX(G9:G13)</f>
        <v>10</v>
      </c>
      <c r="F22" s="3"/>
      <c r="G22" s="3"/>
      <c r="H22" s="3"/>
      <c r="I22" s="3"/>
      <c r="J22" s="3"/>
    </row>
    <row r="23" ht="19.5" customHeight="1" spans="2:10">
      <c r="B23" s="17" t="s">
        <v>7</v>
      </c>
      <c r="C23" s="17" t="s">
        <v>22</v>
      </c>
      <c r="D23" s="18" t="s">
        <v>23</v>
      </c>
      <c r="E23" s="17">
        <f>MAX(H9:H13)</f>
        <v>10</v>
      </c>
      <c r="F23" s="3"/>
      <c r="G23" s="3"/>
      <c r="H23" s="3"/>
      <c r="I23" s="3"/>
      <c r="J23" s="3"/>
    </row>
    <row r="24" ht="15.6" spans="2:10">
      <c r="B24" s="17" t="s">
        <v>8</v>
      </c>
      <c r="C24" s="17" t="s">
        <v>22</v>
      </c>
      <c r="D24" s="20" t="s">
        <v>23</v>
      </c>
      <c r="E24" s="21">
        <f>MAX(I9:I13)</f>
        <v>10</v>
      </c>
      <c r="F24" s="3"/>
      <c r="G24" s="3"/>
      <c r="H24" s="3"/>
      <c r="I24" s="3"/>
      <c r="J24" s="3"/>
    </row>
    <row r="25" ht="15.6" spans="2:10">
      <c r="B25" s="3"/>
      <c r="C25" s="3"/>
      <c r="D25" s="3"/>
      <c r="E25" s="3"/>
      <c r="F25" s="3"/>
      <c r="G25" s="3"/>
      <c r="H25" s="3"/>
      <c r="I25" s="3"/>
      <c r="J25" s="3"/>
    </row>
    <row r="26" ht="15.6" spans="2:10">
      <c r="B26" s="3"/>
      <c r="C26" s="3"/>
      <c r="D26" s="3"/>
      <c r="E26" s="3"/>
      <c r="F26" s="3"/>
      <c r="G26" s="3"/>
      <c r="H26" s="3"/>
      <c r="I26" s="3"/>
      <c r="J26" s="3"/>
    </row>
    <row r="27" ht="15.6" spans="2:10">
      <c r="B27" s="22" t="s">
        <v>24</v>
      </c>
      <c r="C27" s="22"/>
      <c r="D27" s="23"/>
      <c r="E27" s="23"/>
      <c r="F27" s="23"/>
      <c r="G27" s="3"/>
      <c r="H27" s="3"/>
      <c r="I27" s="3"/>
      <c r="J27" s="3"/>
    </row>
    <row r="28" ht="15.6" spans="2:10">
      <c r="B28" s="24" t="s">
        <v>25</v>
      </c>
      <c r="C28" s="24" t="s">
        <v>18</v>
      </c>
      <c r="D28" s="25" t="s">
        <v>26</v>
      </c>
      <c r="E28" s="26"/>
      <c r="F28" s="27"/>
      <c r="G28" s="3"/>
      <c r="H28" s="3"/>
      <c r="I28" s="3"/>
      <c r="J28" s="3"/>
    </row>
    <row r="29" ht="15.6" spans="2:10">
      <c r="B29" s="17" t="s">
        <v>19</v>
      </c>
      <c r="C29" s="28">
        <v>30</v>
      </c>
      <c r="D29" s="29">
        <f>C29/$C$35</f>
        <v>0.3</v>
      </c>
      <c r="E29" s="30"/>
      <c r="F29" s="31"/>
      <c r="G29" s="3"/>
      <c r="H29" s="3"/>
      <c r="I29" s="3"/>
      <c r="J29" s="3"/>
    </row>
    <row r="30" ht="15.6" spans="2:10">
      <c r="B30" s="17" t="s">
        <v>4</v>
      </c>
      <c r="C30" s="28">
        <v>20</v>
      </c>
      <c r="D30" s="29">
        <f t="shared" ref="D30:D34" si="0">C30/$C$35</f>
        <v>0.2</v>
      </c>
      <c r="E30" s="30"/>
      <c r="F30" s="31"/>
      <c r="G30" s="3"/>
      <c r="H30" s="3"/>
      <c r="I30" s="3"/>
      <c r="J30" s="3"/>
    </row>
    <row r="31" ht="15.6" spans="2:10">
      <c r="B31" s="17" t="s">
        <v>5</v>
      </c>
      <c r="C31" s="28">
        <v>23</v>
      </c>
      <c r="D31" s="29">
        <f t="shared" si="0"/>
        <v>0.23</v>
      </c>
      <c r="E31" s="30"/>
      <c r="F31" s="31"/>
      <c r="G31" s="3"/>
      <c r="H31" s="3"/>
      <c r="I31" s="3"/>
      <c r="J31" s="3"/>
    </row>
    <row r="32" ht="15.6" spans="2:10">
      <c r="B32" s="17" t="s">
        <v>6</v>
      </c>
      <c r="C32" s="28">
        <v>10</v>
      </c>
      <c r="D32" s="29">
        <f t="shared" si="0"/>
        <v>0.1</v>
      </c>
      <c r="E32" s="30"/>
      <c r="F32" s="31"/>
      <c r="G32" s="3"/>
      <c r="H32" s="3"/>
      <c r="I32" s="3"/>
      <c r="J32" s="3"/>
    </row>
    <row r="33" ht="15.6" spans="2:10">
      <c r="B33" s="17" t="s">
        <v>7</v>
      </c>
      <c r="C33" s="28">
        <v>7</v>
      </c>
      <c r="D33" s="29">
        <f t="shared" si="0"/>
        <v>0.07</v>
      </c>
      <c r="E33" s="30"/>
      <c r="F33" s="31"/>
      <c r="G33" s="3"/>
      <c r="H33" s="3"/>
      <c r="I33" s="3"/>
      <c r="J33" s="3"/>
    </row>
    <row r="34" ht="18.75" customHeight="1" spans="2:10">
      <c r="B34" s="17" t="s">
        <v>8</v>
      </c>
      <c r="C34" s="28">
        <v>10</v>
      </c>
      <c r="D34" s="29">
        <f t="shared" si="0"/>
        <v>0.1</v>
      </c>
      <c r="E34" s="32"/>
      <c r="F34" s="33"/>
      <c r="G34" s="3"/>
      <c r="H34" s="3"/>
      <c r="I34" s="3"/>
      <c r="J34" s="3"/>
    </row>
    <row r="35" ht="15.6" spans="2:10">
      <c r="B35" s="34" t="s">
        <v>27</v>
      </c>
      <c r="C35" s="28">
        <f>SUM(C29:C34)</f>
        <v>100</v>
      </c>
      <c r="D35" s="28">
        <f>SUM(D29:D34)</f>
        <v>1</v>
      </c>
      <c r="E35" s="3"/>
      <c r="F35" s="3"/>
      <c r="G35" s="3"/>
      <c r="H35" s="3"/>
      <c r="I35" s="3"/>
      <c r="J35" s="3"/>
    </row>
    <row r="36" ht="15.6" spans="2:10">
      <c r="B36" s="3"/>
      <c r="C36" s="3"/>
      <c r="D36" s="3"/>
      <c r="E36" s="3"/>
      <c r="F36" s="3"/>
      <c r="G36" s="3"/>
      <c r="H36" s="3"/>
      <c r="I36" s="3"/>
      <c r="J36" s="3"/>
    </row>
    <row r="37" ht="15.6" spans="2:10">
      <c r="B37" s="3"/>
      <c r="C37" s="3"/>
      <c r="D37" s="3"/>
      <c r="E37" s="3"/>
      <c r="F37" s="3"/>
      <c r="G37" s="3"/>
      <c r="H37" s="3"/>
      <c r="I37" s="3"/>
      <c r="J37" s="3"/>
    </row>
    <row r="38" ht="15.6" spans="2:10">
      <c r="B38" s="35" t="s">
        <v>28</v>
      </c>
      <c r="C38" s="36"/>
      <c r="D38" s="3"/>
      <c r="E38" s="3"/>
      <c r="F38" s="3"/>
      <c r="G38" s="3"/>
      <c r="H38" s="3"/>
      <c r="I38" s="3"/>
      <c r="J38" s="3"/>
    </row>
    <row r="39" ht="31.2" spans="2:10">
      <c r="B39" s="4" t="s">
        <v>1</v>
      </c>
      <c r="C39" s="5" t="s">
        <v>2</v>
      </c>
      <c r="D39" s="6" t="s">
        <v>3</v>
      </c>
      <c r="E39" s="4" t="s">
        <v>4</v>
      </c>
      <c r="F39" s="4" t="s">
        <v>5</v>
      </c>
      <c r="G39" s="4" t="s">
        <v>6</v>
      </c>
      <c r="H39" s="4" t="s">
        <v>7</v>
      </c>
      <c r="I39" s="4" t="s">
        <v>8</v>
      </c>
      <c r="J39" s="39" t="s">
        <v>29</v>
      </c>
    </row>
    <row r="40" ht="31.2" spans="2:10">
      <c r="B40" s="7">
        <v>568</v>
      </c>
      <c r="C40" s="8" t="s">
        <v>9</v>
      </c>
      <c r="D40" s="37">
        <f>$E$19/D9</f>
        <v>0.428571428571429</v>
      </c>
      <c r="E40" s="37">
        <f>E9/$E$20</f>
        <v>0.88809946714032</v>
      </c>
      <c r="F40" s="9">
        <f>F9/$E$21</f>
        <v>1</v>
      </c>
      <c r="G40" s="7">
        <f>G9/$E$22</f>
        <v>1</v>
      </c>
      <c r="H40" s="7">
        <f>H9/$E$23</f>
        <v>0.7</v>
      </c>
      <c r="I40" s="7">
        <f>I9/$E$24</f>
        <v>0.7</v>
      </c>
      <c r="J40" s="40">
        <f>($D$29*D40)+($D$30*E40)+($D$31+F40)+($D$32*G40)+($D$33*H40)+($D$34*I40)</f>
        <v>1.75519132199949</v>
      </c>
    </row>
    <row r="41" ht="15.6" spans="2:10">
      <c r="B41" s="7">
        <v>862</v>
      </c>
      <c r="C41" s="8" t="s">
        <v>10</v>
      </c>
      <c r="D41" s="37">
        <f>$E$19/D10</f>
        <v>0.6</v>
      </c>
      <c r="E41" s="37">
        <f>E10/$E$20</f>
        <v>0.532859680284192</v>
      </c>
      <c r="F41" s="37">
        <f>F10/$E$21</f>
        <v>0.714285714285714</v>
      </c>
      <c r="G41" s="7">
        <f>G10/$E$22</f>
        <v>1</v>
      </c>
      <c r="H41" s="7">
        <f>H10/$E$23</f>
        <v>1</v>
      </c>
      <c r="I41" s="7">
        <f>I10/$E$24</f>
        <v>1</v>
      </c>
      <c r="J41" s="40">
        <f t="shared" ref="J41:J44" si="1">($D$29*D41)+($D$30*E41)+($D$31+F41)+($D$32*G41)+($D$33*H41)+($D$34*I41)</f>
        <v>1.50085765034255</v>
      </c>
    </row>
    <row r="42" ht="46.8" spans="2:10">
      <c r="B42" s="7">
        <v>103</v>
      </c>
      <c r="C42" s="8" t="s">
        <v>11</v>
      </c>
      <c r="D42" s="9">
        <f>$E$19/D11</f>
        <v>1</v>
      </c>
      <c r="E42" s="37">
        <f>E11/$E$20</f>
        <v>0.710479573712256</v>
      </c>
      <c r="F42" s="37">
        <f>F11/$E$21</f>
        <v>0.875</v>
      </c>
      <c r="G42" s="7">
        <f>G11/$E$22</f>
        <v>0.6</v>
      </c>
      <c r="H42" s="7">
        <f>H11/$E$23</f>
        <v>0.9</v>
      </c>
      <c r="I42" s="7">
        <f>I11/$E$24</f>
        <v>0.2</v>
      </c>
      <c r="J42" s="40">
        <f t="shared" si="1"/>
        <v>1.69009591474245</v>
      </c>
    </row>
    <row r="43" ht="31.2" spans="2:10">
      <c r="B43" s="7">
        <v>475</v>
      </c>
      <c r="C43" s="8" t="s">
        <v>12</v>
      </c>
      <c r="D43" s="37">
        <f>$E$19/D12</f>
        <v>0.272727272727273</v>
      </c>
      <c r="E43" s="9">
        <f>E12/$E$20</f>
        <v>1</v>
      </c>
      <c r="F43" s="37">
        <f>F12/$E$21</f>
        <v>0.874285714285714</v>
      </c>
      <c r="G43" s="7">
        <f>G12/$E$22</f>
        <v>0.4</v>
      </c>
      <c r="H43" s="7">
        <f>H12/$E$23</f>
        <v>0.4</v>
      </c>
      <c r="I43" s="7">
        <f>I12/$E$24</f>
        <v>0.2</v>
      </c>
      <c r="J43" s="40">
        <f t="shared" si="1"/>
        <v>1.4741038961039</v>
      </c>
    </row>
    <row r="44" ht="31.2" spans="2:10">
      <c r="B44" s="7">
        <v>293</v>
      </c>
      <c r="C44" s="8" t="s">
        <v>13</v>
      </c>
      <c r="D44" s="37">
        <f>$E$19/D13</f>
        <v>0.579150579150579</v>
      </c>
      <c r="E44" s="37">
        <f>E13/$E$20</f>
        <v>0.532859680284192</v>
      </c>
      <c r="F44" s="37">
        <f>F13/$E$21</f>
        <v>0.742142857142857</v>
      </c>
      <c r="G44" s="7">
        <f>G13/$E$22</f>
        <v>0.7</v>
      </c>
      <c r="H44" s="7">
        <f>H13/$E$23</f>
        <v>0.5</v>
      </c>
      <c r="I44" s="7">
        <f>I13/$E$24</f>
        <v>1</v>
      </c>
      <c r="J44" s="40">
        <f t="shared" si="1"/>
        <v>1.45745996694487</v>
      </c>
    </row>
    <row r="45" ht="15.6" spans="2:10">
      <c r="B45" s="3"/>
      <c r="C45" s="3"/>
      <c r="D45" s="3"/>
      <c r="E45" s="3"/>
      <c r="F45" s="3"/>
      <c r="G45" s="3"/>
      <c r="H45" s="3"/>
      <c r="I45" s="3"/>
      <c r="J45" s="3"/>
    </row>
    <row r="46" ht="15.6" spans="2:10">
      <c r="B46" s="3"/>
      <c r="C46" s="3"/>
      <c r="D46" s="3"/>
      <c r="E46" s="3"/>
      <c r="F46" s="3"/>
      <c r="G46" s="3"/>
      <c r="H46" s="3"/>
      <c r="I46" s="3"/>
      <c r="J46" s="3"/>
    </row>
    <row r="47" ht="15.6" spans="2:10">
      <c r="B47" s="38" t="s">
        <v>30</v>
      </c>
      <c r="C47" s="36"/>
      <c r="D47" s="3"/>
      <c r="E47" s="3"/>
      <c r="F47" s="3"/>
      <c r="G47" s="3"/>
      <c r="H47" s="3"/>
      <c r="I47" s="3"/>
      <c r="J47" s="3"/>
    </row>
    <row r="48" ht="15.6" spans="2:10">
      <c r="B48" s="4" t="s">
        <v>1</v>
      </c>
      <c r="C48" s="5" t="s">
        <v>2</v>
      </c>
      <c r="D48" s="39" t="s">
        <v>29</v>
      </c>
      <c r="E48" s="3"/>
      <c r="F48" s="3"/>
      <c r="G48" s="3"/>
      <c r="H48" s="3"/>
      <c r="I48" s="3"/>
      <c r="J48" s="3"/>
    </row>
    <row r="49" ht="31.2" spans="2:10">
      <c r="B49" s="7">
        <v>568</v>
      </c>
      <c r="C49" s="8" t="s">
        <v>9</v>
      </c>
      <c r="D49" s="40">
        <f>($D$29*D40)+($D$30*E40)+($D$31+F40)+($D$32*G40)+($D$33*H40)+($D$34*I40)</f>
        <v>1.75519132199949</v>
      </c>
      <c r="E49" s="3"/>
      <c r="F49" s="3"/>
      <c r="G49" s="3"/>
      <c r="H49" s="3"/>
      <c r="I49" s="3"/>
      <c r="J49" s="3"/>
    </row>
    <row r="50" ht="46.8" spans="2:10">
      <c r="B50" s="7">
        <v>103</v>
      </c>
      <c r="C50" s="8" t="s">
        <v>11</v>
      </c>
      <c r="D50" s="40">
        <f>($D$29*D42)+($D$30*E42)+($D$31+F42)+($D$32*G42)+($D$33*H42)+($D$34*I42)</f>
        <v>1.69009591474245</v>
      </c>
      <c r="E50" s="3"/>
      <c r="F50" s="3"/>
      <c r="G50" s="3"/>
      <c r="H50" s="3"/>
      <c r="I50" s="3"/>
      <c r="J50" s="3"/>
    </row>
    <row r="51" ht="15.6" spans="2:10">
      <c r="B51" s="7">
        <v>862</v>
      </c>
      <c r="C51" s="8" t="s">
        <v>10</v>
      </c>
      <c r="D51" s="40">
        <f>($D$29*D41)+($D$30*E41)+($D$31+F41)+($D$32*G41)+($D$33*H41)+($D$34*I41)</f>
        <v>1.50085765034255</v>
      </c>
      <c r="E51" s="3"/>
      <c r="F51" s="3"/>
      <c r="G51" s="3"/>
      <c r="H51" s="3"/>
      <c r="I51" s="3"/>
      <c r="J51" s="3"/>
    </row>
    <row r="52" ht="31.2" spans="2:10">
      <c r="B52" s="7">
        <v>475</v>
      </c>
      <c r="C52" s="8" t="s">
        <v>12</v>
      </c>
      <c r="D52" s="40">
        <f t="shared" ref="D52:D53" si="2">($D$29*D43)+($D$30*E43)+($D$31+F43)+($D$32*G43)+($D$33*H43)+($D$34*I43)</f>
        <v>1.4741038961039</v>
      </c>
      <c r="E52" s="3"/>
      <c r="F52" s="3"/>
      <c r="G52" s="3"/>
      <c r="H52" s="3"/>
      <c r="I52" s="3"/>
      <c r="J52" s="3"/>
    </row>
    <row r="53" ht="31.2" spans="2:10">
      <c r="B53" s="7">
        <v>293</v>
      </c>
      <c r="C53" s="8" t="s">
        <v>13</v>
      </c>
      <c r="D53" s="40">
        <f t="shared" si="2"/>
        <v>1.45745996694487</v>
      </c>
      <c r="E53" s="3"/>
      <c r="F53" s="3"/>
      <c r="G53" s="3"/>
      <c r="H53" s="3"/>
      <c r="I53" s="3"/>
      <c r="J53" s="3"/>
    </row>
  </sheetData>
  <mergeCells count="1">
    <mergeCell ref="B2:E5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Galih</dc:creator>
  <cp:lastModifiedBy>google1586925291</cp:lastModifiedBy>
  <dcterms:created xsi:type="dcterms:W3CDTF">2021-06-25T13:51:00Z</dcterms:created>
  <dcterms:modified xsi:type="dcterms:W3CDTF">2021-06-26T14:36:53Z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