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1570" windowHeight="8055" activeTab="1"/>
  </bookViews>
  <sheets>
    <sheet name="avg capital" sheetId="8" r:id="rId1"/>
    <sheet name="sum capital" sheetId="6" r:id="rId2"/>
    <sheet name="Sheet1" sheetId="11" r:id="rId3"/>
    <sheet name="average age" sheetId="7" r:id="rId4"/>
    <sheet name="data" sheetId="1" r:id="rId5"/>
    <sheet name="Sheet10" sheetId="10" r:id="rId6"/>
  </sheets>
  <calcPr calcId="162913"/>
  <pivotCaches>
    <pivotCache cacheId="105" r:id="rId7"/>
    <pivotCache cacheId="10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1" l="1"/>
  <c r="P15" i="11"/>
  <c r="P13" i="11"/>
  <c r="P12" i="11"/>
  <c r="N15" i="11"/>
  <c r="N12" i="11"/>
  <c r="F24" i="11" l="1"/>
  <c r="F23" i="11"/>
  <c r="F19" i="11"/>
  <c r="F18" i="11"/>
  <c r="C24" i="11"/>
  <c r="C23" i="11"/>
  <c r="C19" i="11"/>
  <c r="C18" i="11"/>
  <c r="F16" i="11"/>
  <c r="F15" i="11"/>
  <c r="C16" i="11"/>
  <c r="C15" i="11"/>
  <c r="S20" i="1" l="1"/>
  <c r="S19" i="1"/>
  <c r="R21" i="1"/>
  <c r="N18" i="1"/>
  <c r="N17" i="1"/>
  <c r="N21" i="1"/>
  <c r="N15" i="1" s="1"/>
  <c r="O16" i="1"/>
  <c r="O15" i="1"/>
  <c r="Q15" i="1"/>
  <c r="N16" i="1"/>
</calcChain>
</file>

<file path=xl/sharedStrings.xml><?xml version="1.0" encoding="utf-8"?>
<sst xmlns="http://schemas.openxmlformats.org/spreadsheetml/2006/main" count="136" uniqueCount="43">
  <si>
    <t>No</t>
  </si>
  <si>
    <t>Sex</t>
  </si>
  <si>
    <t>Capital gain</t>
  </si>
  <si>
    <t>Maried/Unmarried</t>
  </si>
  <si>
    <t>Name</t>
  </si>
  <si>
    <t>Bojo</t>
  </si>
  <si>
    <t>Paijo</t>
  </si>
  <si>
    <t>Suparjo</t>
  </si>
  <si>
    <t>Sumadi</t>
  </si>
  <si>
    <t>Supeno</t>
  </si>
  <si>
    <t>Mangantelo</t>
  </si>
  <si>
    <t>Ngatinem</t>
  </si>
  <si>
    <t>Ngaijem</t>
  </si>
  <si>
    <t>Satirni</t>
  </si>
  <si>
    <t>Ponirah</t>
  </si>
  <si>
    <t>Paijem</t>
  </si>
  <si>
    <t>Pujiastuti</t>
  </si>
  <si>
    <t>Gembus</t>
  </si>
  <si>
    <t>Kemplung</t>
  </si>
  <si>
    <t>Gembik</t>
  </si>
  <si>
    <t>Mandon</t>
  </si>
  <si>
    <t>Ulek</t>
  </si>
  <si>
    <t>Karto</t>
  </si>
  <si>
    <t>Rihana</t>
  </si>
  <si>
    <t>Sabrina</t>
  </si>
  <si>
    <t>Hudhaifa</t>
  </si>
  <si>
    <t>Muzdhalifa</t>
  </si>
  <si>
    <t>Aisyah</t>
  </si>
  <si>
    <t>Fatima</t>
  </si>
  <si>
    <t>Married</t>
  </si>
  <si>
    <t>Unmarried</t>
  </si>
  <si>
    <t>Age</t>
  </si>
  <si>
    <t>Sum of Capital gain</t>
  </si>
  <si>
    <t>Male</t>
  </si>
  <si>
    <t>Female</t>
  </si>
  <si>
    <t>Average of Capital gain</t>
  </si>
  <si>
    <t>Average of Age</t>
  </si>
  <si>
    <t>male</t>
  </si>
  <si>
    <t>Avg Capital Gain</t>
  </si>
  <si>
    <t>Avg Age</t>
  </si>
  <si>
    <t>Unmarried Adults</t>
  </si>
  <si>
    <t>Married Adults</t>
  </si>
  <si>
    <t>Sum Capital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</si>
</sst>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1" fillId="0" borderId="1" xfId="0" applyNumberFormat="1" applyFont="1" applyBorder="1"/>
    <xf numFmtId="0" fontId="1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[seeDBdata.xlsx]avg capital!PivotTable44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capital'!$B$3:$B$4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'avg capital'!$A$5:$A$6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capital'!$B$5:$B$6</c:f>
              <c:numCache>
                <c:formatCode>General</c:formatCode>
                <c:ptCount val="2"/>
                <c:pt idx="0">
                  <c:v>2650</c:v>
                </c:pt>
                <c:pt idx="1">
                  <c:v>5001.5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4FA3-A4F4-7CA39F7C7E60}"/>
            </c:ext>
          </c:extLst>
        </c:ser>
        <c:ser>
          <c:idx val="1"/>
          <c:order val="1"/>
          <c:tx>
            <c:strRef>
              <c:f>'avg capital'!$C$3:$C$4</c:f>
              <c:strCache>
                <c:ptCount val="1"/>
                <c:pt idx="0">
                  <c:v>Unmarried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capital'!$A$5:$A$6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capital'!$C$5:$C$6</c:f>
              <c:numCache>
                <c:formatCode>General</c:formatCode>
                <c:ptCount val="2"/>
                <c:pt idx="0">
                  <c:v>1401.5</c:v>
                </c:pt>
                <c:pt idx="1">
                  <c:v>1641.8333333333333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D-4FA3-A4F4-7CA39F7C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13056"/>
        <c:axId val="431908136"/>
      </c:barChart>
      <c:catAx>
        <c:axId val="4319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08136"/>
        <c:crosses val="autoZero"/>
        <c:auto val="1"/>
        <c:lblAlgn val="ctr"/>
        <c:lblOffset val="100"/>
        <c:noMultiLvlLbl val="0"/>
      </c:catAx>
      <c:valAx>
        <c:axId val="431908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13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7180299993709741"/>
          <c:y val="8.2818384115029064E-2"/>
          <c:w val="0.1540183727034120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[seeDBdata.xlsx]sum capital!PivotTable44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capital'!$B$3:$B$4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'sum capital'!$A$5:$A$6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'sum capital'!$B$5:$B$6</c:f>
              <c:numCache>
                <c:formatCode>General</c:formatCode>
                <c:ptCount val="2"/>
                <c:pt idx="0">
                  <c:v>15900</c:v>
                </c:pt>
                <c:pt idx="1">
                  <c:v>30009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7-4062-B614-36C84BE7C9B2}"/>
            </c:ext>
          </c:extLst>
        </c:ser>
        <c:ser>
          <c:idx val="1"/>
          <c:order val="1"/>
          <c:tx>
            <c:strRef>
              <c:f>'sum capital'!$C$3:$C$4</c:f>
              <c:strCache>
                <c:ptCount val="1"/>
                <c:pt idx="0">
                  <c:v>Unmarried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capital'!$A$5:$A$6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'sum capital'!$C$5:$C$6</c:f>
              <c:numCache>
                <c:formatCode>General</c:formatCode>
                <c:ptCount val="2"/>
                <c:pt idx="0">
                  <c:v>8409</c:v>
                </c:pt>
                <c:pt idx="1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7-4062-B614-36C84BE7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13056"/>
        <c:axId val="431908136"/>
      </c:barChart>
      <c:catAx>
        <c:axId val="4319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08136"/>
        <c:crosses val="autoZero"/>
        <c:auto val="1"/>
        <c:lblAlgn val="ctr"/>
        <c:lblOffset val="100"/>
        <c:noMultiLvlLbl val="0"/>
      </c:catAx>
      <c:valAx>
        <c:axId val="431908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98162729658793"/>
          <c:y val="0.30423556430446197"/>
          <c:w val="0.1540183727034120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[seeDBdata.xlsx]average age!PivotTable61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age'!$B$3:$B$4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'average age'!$A$5:$A$6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age'!$B$5:$B$6</c:f>
              <c:numCache>
                <c:formatCode>General</c:formatCode>
                <c:ptCount val="2"/>
                <c:pt idx="0">
                  <c:v>34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A-46CB-A3F5-E735BA78CA2D}"/>
            </c:ext>
          </c:extLst>
        </c:ser>
        <c:ser>
          <c:idx val="1"/>
          <c:order val="1"/>
          <c:tx>
            <c:strRef>
              <c:f>'average age'!$C$3:$C$4</c:f>
              <c:strCache>
                <c:ptCount val="1"/>
                <c:pt idx="0">
                  <c:v>Unmarried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age'!$A$5:$A$6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age'!$C$5:$C$6</c:f>
              <c:numCache>
                <c:formatCode>General</c:formatCode>
                <c:ptCount val="2"/>
                <c:pt idx="0">
                  <c:v>24.833333333333332</c:v>
                </c:pt>
                <c:pt idx="1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A-46CB-A3F5-E735BA78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91136"/>
        <c:axId val="448091464"/>
      </c:barChart>
      <c:catAx>
        <c:axId val="4480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1464"/>
        <c:crosses val="autoZero"/>
        <c:auto val="1"/>
        <c:lblAlgn val="ctr"/>
        <c:lblOffset val="100"/>
        <c:noMultiLvlLbl val="0"/>
      </c:catAx>
      <c:valAx>
        <c:axId val="44809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872111451462"/>
          <c:y val="0.60604221347331588"/>
          <c:w val="0.22708333333333333"/>
          <c:h val="0.16333223972003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capital for Unmarried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Sheet10!$B$2:$B$3</c:f>
              <c:numCache>
                <c:formatCode>General</c:formatCode>
                <c:ptCount val="2"/>
                <c:pt idx="0">
                  <c:v>380</c:v>
                </c:pt>
                <c:pt idx="1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F-4A4B-994C-7E822ECB9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724296"/>
        <c:axId val="368724624"/>
      </c:barChart>
      <c:catAx>
        <c:axId val="36872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4624"/>
        <c:crosses val="autoZero"/>
        <c:auto val="1"/>
        <c:lblAlgn val="ctr"/>
        <c:lblOffset val="100"/>
        <c:noMultiLvlLbl val="0"/>
      </c:catAx>
      <c:valAx>
        <c:axId val="3687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capital gain married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Sheet10!$A$7:$A$8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Sheet10!$B$7:$B$8</c:f>
              <c:numCache>
                <c:formatCode>General</c:formatCode>
                <c:ptCount val="2"/>
                <c:pt idx="0">
                  <c:v>758</c:v>
                </c:pt>
                <c:pt idx="1">
                  <c:v>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1-42D8-A2A2-B00BED7E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518728"/>
        <c:axId val="447516760"/>
      </c:barChart>
      <c:catAx>
        <c:axId val="44751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6760"/>
        <c:crosses val="autoZero"/>
        <c:auto val="1"/>
        <c:lblAlgn val="ctr"/>
        <c:lblOffset val="100"/>
        <c:noMultiLvlLbl val="0"/>
      </c:catAx>
      <c:valAx>
        <c:axId val="4475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428623</xdr:colOff>
      <xdr:row>10</xdr:row>
      <xdr:rowOff>38101</xdr:rowOff>
    </xdr:from>
    <xdr:to>
      <xdr:col>15</xdr:col>
      <xdr:colOff>542924</xdr:colOff>
      <xdr:row>27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12</xdr:row>
      <xdr:rowOff>114300</xdr:rowOff>
    </xdr:from>
    <xdr:to>
      <xdr:col>15</xdr:col>
      <xdr:colOff>514349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295276</xdr:colOff>
      <xdr:row>15</xdr:row>
      <xdr:rowOff>123824</xdr:rowOff>
    </xdr:from>
    <xdr:to>
      <xdr:col>14</xdr:col>
      <xdr:colOff>247650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114300</xdr:rowOff>
    </xdr:from>
    <xdr:to>
      <xdr:col>16</xdr:col>
      <xdr:colOff>214312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</xdr:row>
      <xdr:rowOff>0</xdr:rowOff>
    </xdr:from>
    <xdr:to>
      <xdr:col>20</xdr:col>
      <xdr:colOff>328612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schan Mafrur" refreshedDate="43046.689018750003" createdVersion="6" refreshedVersion="6" minRefreshableVersion="3" recordCount="24">
  <cacheSource type="worksheet">
    <worksheetSource ref="A1:F25" sheet="data"/>
  </cacheSource>
  <cacheFields count="6">
    <cacheField name="No" numFmtId="0">
      <sharedItems containsSemiMixedTypes="0" containsString="0" containsNumber="1" containsInteger="1" minValue="1" maxValue="24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3" maxValue="42"/>
    </cacheField>
    <cacheField name="Maried/Unmarried" numFmtId="0">
      <sharedItems count="2">
        <s v="Married"/>
        <s v="Unmarried"/>
      </sharedItems>
    </cacheField>
    <cacheField name="Capital gain" numFmtId="0">
      <sharedItems containsSemiMixedTypes="0" containsString="0" containsNumber="1" containsInteger="1" minValue="1235" maxValue="6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schan Mafrur" refreshedDate="43046.690154166667" createdVersion="6" refreshedVersion="6" minRefreshableVersion="3" recordCount="24">
  <cacheSource type="worksheet">
    <worksheetSource ref="A1:F25" sheet="data"/>
  </cacheSource>
  <cacheFields count="6">
    <cacheField name="No" numFmtId="0">
      <sharedItems containsSemiMixedTypes="0" containsString="0" containsNumber="1" containsInteger="1" minValue="1" maxValue="24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3" maxValue="42"/>
    </cacheField>
    <cacheField name="Maried/Unmarried" numFmtId="0">
      <sharedItems count="2">
        <s v="Married"/>
        <s v="Unmarried"/>
      </sharedItems>
    </cacheField>
    <cacheField name="Capital gain" numFmtId="0">
      <sharedItems containsSemiMixedTypes="0" containsString="0" containsNumber="1" containsInteger="1" minValue="1235" maxValue="6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s v="Bojo"/>
    <x v="0"/>
    <n v="40"/>
    <x v="0"/>
    <n v="5000"/>
  </r>
  <r>
    <n v="2"/>
    <s v="Paijo"/>
    <x v="0"/>
    <n v="36"/>
    <x v="0"/>
    <n v="4300"/>
  </r>
  <r>
    <n v="3"/>
    <s v="Suparjo"/>
    <x v="0"/>
    <n v="31"/>
    <x v="0"/>
    <n v="4362"/>
  </r>
  <r>
    <n v="4"/>
    <s v="Sumadi"/>
    <x v="0"/>
    <n v="36"/>
    <x v="0"/>
    <n v="6112"/>
  </r>
  <r>
    <n v="5"/>
    <s v="Supeno"/>
    <x v="0"/>
    <n v="40"/>
    <x v="0"/>
    <n v="4000"/>
  </r>
  <r>
    <n v="6"/>
    <s v="Mangantelo"/>
    <x v="0"/>
    <n v="42"/>
    <x v="0"/>
    <n v="6235"/>
  </r>
  <r>
    <n v="7"/>
    <s v="Ngatinem"/>
    <x v="1"/>
    <n v="31"/>
    <x v="0"/>
    <n v="2300"/>
  </r>
  <r>
    <n v="8"/>
    <s v="Ngaijem"/>
    <x v="1"/>
    <n v="29"/>
    <x v="0"/>
    <n v="3000"/>
  </r>
  <r>
    <n v="9"/>
    <s v="Satirni"/>
    <x v="1"/>
    <n v="28"/>
    <x v="0"/>
    <n v="2600"/>
  </r>
  <r>
    <n v="10"/>
    <s v="Ponirah"/>
    <x v="1"/>
    <n v="32"/>
    <x v="0"/>
    <n v="3000"/>
  </r>
  <r>
    <n v="11"/>
    <s v="Paijem"/>
    <x v="1"/>
    <n v="30"/>
    <x v="0"/>
    <n v="2400"/>
  </r>
  <r>
    <n v="12"/>
    <s v="Pujiastuti"/>
    <x v="1"/>
    <n v="34"/>
    <x v="0"/>
    <n v="2600"/>
  </r>
  <r>
    <n v="13"/>
    <s v="Gembus"/>
    <x v="0"/>
    <n v="25"/>
    <x v="1"/>
    <n v="2000"/>
  </r>
  <r>
    <n v="14"/>
    <s v="Kemplung"/>
    <x v="0"/>
    <n v="24"/>
    <x v="1"/>
    <n v="1900"/>
  </r>
  <r>
    <n v="15"/>
    <s v="Gembik"/>
    <x v="0"/>
    <n v="25"/>
    <x v="1"/>
    <n v="1500"/>
  </r>
  <r>
    <n v="16"/>
    <s v="Mandon"/>
    <x v="0"/>
    <n v="26"/>
    <x v="1"/>
    <n v="1600"/>
  </r>
  <r>
    <n v="17"/>
    <s v="Ulek"/>
    <x v="0"/>
    <n v="27"/>
    <x v="1"/>
    <n v="1362"/>
  </r>
  <r>
    <n v="18"/>
    <s v="Karto"/>
    <x v="0"/>
    <n v="26"/>
    <x v="1"/>
    <n v="1489"/>
  </r>
  <r>
    <n v="19"/>
    <s v="Rihana"/>
    <x v="1"/>
    <n v="23"/>
    <x v="1"/>
    <n v="1360"/>
  </r>
  <r>
    <n v="20"/>
    <s v="Sabrina"/>
    <x v="1"/>
    <n v="24"/>
    <x v="1"/>
    <n v="1423"/>
  </r>
  <r>
    <n v="21"/>
    <s v="Hudhaifa"/>
    <x v="1"/>
    <n v="25"/>
    <x v="1"/>
    <n v="1623"/>
  </r>
  <r>
    <n v="22"/>
    <s v="Muzdhalifa"/>
    <x v="1"/>
    <n v="26"/>
    <x v="1"/>
    <n v="1532"/>
  </r>
  <r>
    <n v="23"/>
    <s v="Aisyah"/>
    <x v="1"/>
    <n v="28"/>
    <x v="1"/>
    <n v="1235"/>
  </r>
  <r>
    <n v="24"/>
    <s v="Fatima"/>
    <x v="1"/>
    <n v="23"/>
    <x v="1"/>
    <n v="12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1"/>
    <s v="Bojo"/>
    <x v="0"/>
    <n v="40"/>
    <x v="0"/>
    <n v="5000"/>
  </r>
  <r>
    <n v="2"/>
    <s v="Paijo"/>
    <x v="0"/>
    <n v="36"/>
    <x v="0"/>
    <n v="4300"/>
  </r>
  <r>
    <n v="3"/>
    <s v="Suparjo"/>
    <x v="0"/>
    <n v="34"/>
    <x v="0"/>
    <n v="4362"/>
  </r>
  <r>
    <n v="4"/>
    <s v="Sumadi"/>
    <x v="0"/>
    <n v="36"/>
    <x v="0"/>
    <n v="6112"/>
  </r>
  <r>
    <n v="5"/>
    <s v="Supeno"/>
    <x v="0"/>
    <n v="40"/>
    <x v="0"/>
    <n v="4000"/>
  </r>
  <r>
    <n v="6"/>
    <s v="Mangantelo"/>
    <x v="0"/>
    <n v="42"/>
    <x v="0"/>
    <n v="6235"/>
  </r>
  <r>
    <n v="7"/>
    <s v="Ngatinem"/>
    <x v="1"/>
    <n v="35"/>
    <x v="0"/>
    <n v="2300"/>
  </r>
  <r>
    <n v="8"/>
    <s v="Ngaijem"/>
    <x v="1"/>
    <n v="34"/>
    <x v="0"/>
    <n v="3000"/>
  </r>
  <r>
    <n v="9"/>
    <s v="Satirni"/>
    <x v="1"/>
    <n v="40"/>
    <x v="0"/>
    <n v="2600"/>
  </r>
  <r>
    <n v="10"/>
    <s v="Ponirah"/>
    <x v="1"/>
    <n v="31"/>
    <x v="0"/>
    <n v="3000"/>
  </r>
  <r>
    <n v="11"/>
    <s v="Paijem"/>
    <x v="1"/>
    <n v="30"/>
    <x v="0"/>
    <n v="2400"/>
  </r>
  <r>
    <n v="12"/>
    <s v="Pujiastuti"/>
    <x v="1"/>
    <n v="34"/>
    <x v="0"/>
    <n v="2600"/>
  </r>
  <r>
    <n v="13"/>
    <s v="Gembus"/>
    <x v="0"/>
    <n v="25"/>
    <x v="1"/>
    <n v="2000"/>
  </r>
  <r>
    <n v="14"/>
    <s v="Kemplung"/>
    <x v="0"/>
    <n v="24"/>
    <x v="1"/>
    <n v="1900"/>
  </r>
  <r>
    <n v="15"/>
    <s v="Gembik"/>
    <x v="0"/>
    <n v="25"/>
    <x v="1"/>
    <n v="1500"/>
  </r>
  <r>
    <n v="16"/>
    <s v="Mandon"/>
    <x v="0"/>
    <n v="26"/>
    <x v="1"/>
    <n v="1600"/>
  </r>
  <r>
    <n v="17"/>
    <s v="Ulek"/>
    <x v="0"/>
    <n v="27"/>
    <x v="1"/>
    <n v="1362"/>
  </r>
  <r>
    <n v="18"/>
    <s v="Karto"/>
    <x v="0"/>
    <n v="26"/>
    <x v="1"/>
    <n v="1489"/>
  </r>
  <r>
    <n v="19"/>
    <s v="Rihana"/>
    <x v="1"/>
    <n v="23"/>
    <x v="1"/>
    <n v="1360"/>
  </r>
  <r>
    <n v="20"/>
    <s v="Sabrina"/>
    <x v="1"/>
    <n v="24"/>
    <x v="1"/>
    <n v="1423"/>
  </r>
  <r>
    <n v="21"/>
    <s v="Hudhaifa"/>
    <x v="1"/>
    <n v="25"/>
    <x v="1"/>
    <n v="1623"/>
  </r>
  <r>
    <n v="22"/>
    <s v="Muzdhalifa"/>
    <x v="1"/>
    <n v="26"/>
    <x v="1"/>
    <n v="1532"/>
  </r>
  <r>
    <n v="23"/>
    <s v="Aisyah"/>
    <x v="1"/>
    <n v="28"/>
    <x v="1"/>
    <n v="1235"/>
  </r>
  <r>
    <n v="24"/>
    <s v="Fatima"/>
    <x v="1"/>
    <n v="23"/>
    <x v="1"/>
    <n v="12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4" cacheId="10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3:C6" firstHeaderRow="1" firstDataRow="2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4"/>
  </colFields>
  <colItems count="2">
    <i>
      <x/>
    </i>
    <i>
      <x v="1"/>
    </i>
  </colItems>
  <dataFields count="1">
    <dataField name="Average of Capital gain" fld="5" subtotal="average" baseField="2" baseItem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4" cacheId="10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6" firstHeaderRow="1" firstDataRow="2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4"/>
  </colFields>
  <colItems count="2">
    <i>
      <x/>
    </i>
    <i>
      <x v="1"/>
    </i>
  </colItems>
  <dataFields count="1">
    <dataField name="Sum of Capital gain" fld="5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1" cacheId="10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3">
  <location ref="A3:C6" firstHeaderRow="1" firstDataRow="2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4"/>
  </colFields>
  <colItems count="2">
    <i>
      <x/>
    </i>
    <i>
      <x v="1"/>
    </i>
  </colItems>
  <dataFields count="1">
    <dataField name="Average of Age" fld="3" subtotal="average" baseField="2" baseItem="0"/>
  </dataFields>
  <chartFormats count="6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R20" sqref="R20"/>
    </sheetView>
  </sheetViews>
  <sheetFormatPr defaultRowHeight="15" x14ac:dyDescent="0.25"/>
  <cols>
    <col min="1" max="1" width="21.7109375" bestFit="1" customWidth="1"/>
    <col min="2" max="2" width="20.42578125" bestFit="1" customWidth="1"/>
    <col min="3" max="3" width="12" bestFit="1" customWidth="1"/>
  </cols>
  <sheetData>
    <row r="3" spans="1:3" x14ac:dyDescent="0.25">
      <c r="A3" s="1" t="s">
        <v>35</v>
      </c>
      <c r="B3" s="1" t="s">
        <v>3</v>
      </c>
    </row>
    <row r="4" spans="1:3" x14ac:dyDescent="0.25">
      <c r="A4" s="1" t="s">
        <v>1</v>
      </c>
      <c r="B4" t="s">
        <v>29</v>
      </c>
      <c r="C4" t="s">
        <v>30</v>
      </c>
    </row>
    <row r="5" spans="1:3" x14ac:dyDescent="0.25">
      <c r="A5" t="s">
        <v>34</v>
      </c>
      <c r="B5" s="2">
        <v>2650</v>
      </c>
      <c r="C5" s="2">
        <v>1401.5</v>
      </c>
    </row>
    <row r="6" spans="1:3" x14ac:dyDescent="0.25">
      <c r="A6" t="s">
        <v>33</v>
      </c>
      <c r="B6" s="2">
        <v>5001.5</v>
      </c>
      <c r="C6" s="2">
        <v>1641.8333333333333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M8" sqref="M8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10.5703125" bestFit="1" customWidth="1"/>
  </cols>
  <sheetData>
    <row r="3" spans="1:3" x14ac:dyDescent="0.25">
      <c r="A3" s="1" t="s">
        <v>32</v>
      </c>
      <c r="B3" s="1" t="s">
        <v>3</v>
      </c>
    </row>
    <row r="4" spans="1:3" x14ac:dyDescent="0.25">
      <c r="A4" s="1" t="s">
        <v>1</v>
      </c>
      <c r="B4" t="s">
        <v>29</v>
      </c>
      <c r="C4" t="s">
        <v>30</v>
      </c>
    </row>
    <row r="5" spans="1:3" x14ac:dyDescent="0.25">
      <c r="A5" t="s">
        <v>34</v>
      </c>
      <c r="B5" s="2">
        <v>15900</v>
      </c>
      <c r="C5" s="2">
        <v>8409</v>
      </c>
    </row>
    <row r="6" spans="1:3" x14ac:dyDescent="0.25">
      <c r="A6" t="s">
        <v>33</v>
      </c>
      <c r="B6" s="2">
        <v>30009</v>
      </c>
      <c r="C6" s="2">
        <v>9851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workbookViewId="0">
      <selection activeCell="M24" sqref="M24"/>
    </sheetView>
  </sheetViews>
  <sheetFormatPr defaultRowHeight="15" x14ac:dyDescent="0.25"/>
  <cols>
    <col min="3" max="3" width="15.42578125" bestFit="1" customWidth="1"/>
    <col min="4" max="4" width="3.42578125" customWidth="1"/>
    <col min="11" max="11" width="18.140625" bestFit="1" customWidth="1"/>
    <col min="12" max="12" width="17.85546875" bestFit="1" customWidth="1"/>
    <col min="13" max="13" width="10.42578125" bestFit="1" customWidth="1"/>
  </cols>
  <sheetData>
    <row r="3" spans="2:16" x14ac:dyDescent="0.25">
      <c r="B3" s="5" t="s">
        <v>1</v>
      </c>
      <c r="C3" s="5" t="s">
        <v>38</v>
      </c>
      <c r="E3" s="6" t="s">
        <v>1</v>
      </c>
      <c r="F3" s="6" t="s">
        <v>39</v>
      </c>
      <c r="K3" t="s">
        <v>32</v>
      </c>
      <c r="L3" t="s">
        <v>3</v>
      </c>
    </row>
    <row r="4" spans="2:16" x14ac:dyDescent="0.25">
      <c r="B4" s="8" t="s">
        <v>40</v>
      </c>
      <c r="C4" s="8"/>
      <c r="E4" s="9" t="s">
        <v>40</v>
      </c>
      <c r="F4" s="9"/>
      <c r="K4" t="s">
        <v>1</v>
      </c>
      <c r="L4" t="s">
        <v>29</v>
      </c>
      <c r="M4" t="s">
        <v>30</v>
      </c>
    </row>
    <row r="5" spans="2:16" x14ac:dyDescent="0.25">
      <c r="B5" s="3" t="s">
        <v>34</v>
      </c>
      <c r="C5" s="3">
        <v>1402</v>
      </c>
      <c r="E5" s="4" t="s">
        <v>34</v>
      </c>
      <c r="F5" s="4">
        <v>25</v>
      </c>
      <c r="K5" t="s">
        <v>34</v>
      </c>
      <c r="L5">
        <v>15900</v>
      </c>
      <c r="M5">
        <v>8409</v>
      </c>
    </row>
    <row r="6" spans="2:16" x14ac:dyDescent="0.25">
      <c r="B6" s="3" t="s">
        <v>33</v>
      </c>
      <c r="C6" s="3">
        <v>1642</v>
      </c>
      <c r="E6" s="4" t="s">
        <v>33</v>
      </c>
      <c r="F6" s="4">
        <v>26</v>
      </c>
      <c r="K6" t="s">
        <v>33</v>
      </c>
      <c r="L6">
        <v>30009</v>
      </c>
      <c r="M6">
        <v>9851</v>
      </c>
    </row>
    <row r="7" spans="2:16" x14ac:dyDescent="0.25">
      <c r="B7" s="8" t="s">
        <v>41</v>
      </c>
      <c r="C7" s="8"/>
      <c r="E7" s="9" t="s">
        <v>41</v>
      </c>
      <c r="F7" s="9"/>
    </row>
    <row r="8" spans="2:16" x14ac:dyDescent="0.25">
      <c r="B8" s="3" t="s">
        <v>34</v>
      </c>
      <c r="C8" s="3">
        <v>2650</v>
      </c>
      <c r="E8" s="4" t="s">
        <v>34</v>
      </c>
      <c r="F8" s="3">
        <v>34</v>
      </c>
    </row>
    <row r="9" spans="2:16" x14ac:dyDescent="0.25">
      <c r="B9" s="3" t="s">
        <v>33</v>
      </c>
      <c r="C9" s="3">
        <v>5001</v>
      </c>
      <c r="E9" s="4" t="s">
        <v>33</v>
      </c>
      <c r="F9" s="3">
        <v>38</v>
      </c>
    </row>
    <row r="10" spans="2:16" x14ac:dyDescent="0.25">
      <c r="K10" s="7" t="s">
        <v>1</v>
      </c>
      <c r="L10" s="7" t="s">
        <v>42</v>
      </c>
    </row>
    <row r="11" spans="2:16" x14ac:dyDescent="0.25">
      <c r="K11" s="8" t="s">
        <v>40</v>
      </c>
      <c r="L11" s="8"/>
    </row>
    <row r="12" spans="2:16" x14ac:dyDescent="0.25">
      <c r="K12" s="3" t="s">
        <v>34</v>
      </c>
      <c r="L12" s="4">
        <v>8409</v>
      </c>
      <c r="N12">
        <f>SUM(L12:L13)</f>
        <v>18260</v>
      </c>
      <c r="P12">
        <f>L12/N12</f>
        <v>0.46051478641840088</v>
      </c>
    </row>
    <row r="13" spans="2:16" x14ac:dyDescent="0.25">
      <c r="K13" s="3" t="s">
        <v>33</v>
      </c>
      <c r="L13" s="4">
        <v>9851</v>
      </c>
      <c r="P13">
        <f>L13/N12</f>
        <v>0.53948521358159918</v>
      </c>
    </row>
    <row r="14" spans="2:16" x14ac:dyDescent="0.25">
      <c r="K14" s="8" t="s">
        <v>41</v>
      </c>
      <c r="L14" s="8"/>
    </row>
    <row r="15" spans="2:16" x14ac:dyDescent="0.25">
      <c r="C15">
        <f>SUM(C5:C6)</f>
        <v>3044</v>
      </c>
      <c r="F15">
        <f>SUM(F5:F6)</f>
        <v>51</v>
      </c>
      <c r="K15" s="3" t="s">
        <v>34</v>
      </c>
      <c r="L15" s="4">
        <v>15900</v>
      </c>
      <c r="N15">
        <f>SUM(L15:L16)</f>
        <v>45909</v>
      </c>
      <c r="P15">
        <f>L15/N15</f>
        <v>0.34633731947984053</v>
      </c>
    </row>
    <row r="16" spans="2:16" x14ac:dyDescent="0.25">
      <c r="C16">
        <f>SUM(C8:C9)</f>
        <v>7651</v>
      </c>
      <c r="F16">
        <f>SUM(F8:F9)</f>
        <v>72</v>
      </c>
      <c r="K16" s="3" t="s">
        <v>33</v>
      </c>
      <c r="L16" s="4">
        <v>30009</v>
      </c>
      <c r="P16">
        <f>L16/N15</f>
        <v>0.65366268052015941</v>
      </c>
    </row>
    <row r="18" spans="3:6" x14ac:dyDescent="0.25">
      <c r="C18">
        <f>C5/C15</f>
        <v>0.46057818659658345</v>
      </c>
      <c r="F18">
        <f>F5/F15</f>
        <v>0.49019607843137253</v>
      </c>
    </row>
    <row r="19" spans="3:6" x14ac:dyDescent="0.25">
      <c r="C19">
        <f>C6/C15</f>
        <v>0.53942181340341655</v>
      </c>
      <c r="F19">
        <f>F6/F15</f>
        <v>0.50980392156862742</v>
      </c>
    </row>
    <row r="23" spans="3:6" x14ac:dyDescent="0.25">
      <c r="C23">
        <f>C8/C16</f>
        <v>0.34635995294732713</v>
      </c>
      <c r="F23">
        <f>F8/F16</f>
        <v>0.47222222222222221</v>
      </c>
    </row>
    <row r="24" spans="3:6" x14ac:dyDescent="0.25">
      <c r="C24">
        <f>C9/C16</f>
        <v>0.65364004705267287</v>
      </c>
      <c r="F24">
        <f>F9/F16</f>
        <v>0.52777777777777779</v>
      </c>
    </row>
  </sheetData>
  <mergeCells count="6">
    <mergeCell ref="K14:L14"/>
    <mergeCell ref="B4:C4"/>
    <mergeCell ref="E4:F4"/>
    <mergeCell ref="B7:C7"/>
    <mergeCell ref="E7:F7"/>
    <mergeCell ref="K11:L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S28" sqref="S28"/>
    </sheetView>
  </sheetViews>
  <sheetFormatPr defaultRowHeight="15" x14ac:dyDescent="0.25"/>
  <cols>
    <col min="1" max="1" width="14.5703125" bestFit="1" customWidth="1"/>
    <col min="2" max="2" width="20.42578125" bestFit="1" customWidth="1"/>
    <col min="3" max="3" width="12" bestFit="1" customWidth="1"/>
  </cols>
  <sheetData>
    <row r="3" spans="1:3" x14ac:dyDescent="0.25">
      <c r="A3" s="1" t="s">
        <v>36</v>
      </c>
      <c r="B3" s="1" t="s">
        <v>3</v>
      </c>
    </row>
    <row r="4" spans="1:3" x14ac:dyDescent="0.25">
      <c r="A4" s="1" t="s">
        <v>1</v>
      </c>
      <c r="B4" t="s">
        <v>29</v>
      </c>
      <c r="C4" t="s">
        <v>30</v>
      </c>
    </row>
    <row r="5" spans="1:3" x14ac:dyDescent="0.25">
      <c r="A5" t="s">
        <v>34</v>
      </c>
      <c r="B5" s="2">
        <v>34</v>
      </c>
      <c r="C5" s="2">
        <v>24.833333333333332</v>
      </c>
    </row>
    <row r="6" spans="1:3" x14ac:dyDescent="0.25">
      <c r="A6" t="s">
        <v>33</v>
      </c>
      <c r="B6" s="2">
        <v>38</v>
      </c>
      <c r="C6" s="2">
        <v>25.5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sqref="A1:F25"/>
    </sheetView>
  </sheetViews>
  <sheetFormatPr defaultRowHeight="15" x14ac:dyDescent="0.25"/>
  <cols>
    <col min="2" max="2" width="11.5703125" bestFit="1" customWidth="1"/>
    <col min="5" max="5" width="17.85546875" bestFit="1" customWidth="1"/>
    <col min="6" max="6" width="11.28515625" bestFit="1" customWidth="1"/>
  </cols>
  <sheetData>
    <row r="1" spans="1:17" x14ac:dyDescent="0.25">
      <c r="A1" t="s">
        <v>0</v>
      </c>
      <c r="B1" t="s">
        <v>4</v>
      </c>
      <c r="C1" t="s">
        <v>1</v>
      </c>
      <c r="D1" t="s">
        <v>31</v>
      </c>
      <c r="E1" t="s">
        <v>3</v>
      </c>
      <c r="F1" t="s">
        <v>2</v>
      </c>
    </row>
    <row r="2" spans="1:17" x14ac:dyDescent="0.25">
      <c r="A2">
        <v>1</v>
      </c>
      <c r="B2" t="s">
        <v>5</v>
      </c>
      <c r="C2" t="s">
        <v>33</v>
      </c>
      <c r="D2">
        <v>40</v>
      </c>
      <c r="E2" t="s">
        <v>29</v>
      </c>
      <c r="F2">
        <v>5000</v>
      </c>
    </row>
    <row r="3" spans="1:17" x14ac:dyDescent="0.25">
      <c r="A3">
        <v>2</v>
      </c>
      <c r="B3" t="s">
        <v>6</v>
      </c>
      <c r="C3" t="s">
        <v>33</v>
      </c>
      <c r="D3">
        <v>36</v>
      </c>
      <c r="E3" t="s">
        <v>29</v>
      </c>
      <c r="F3">
        <v>4300</v>
      </c>
    </row>
    <row r="4" spans="1:17" x14ac:dyDescent="0.25">
      <c r="A4">
        <v>3</v>
      </c>
      <c r="B4" t="s">
        <v>7</v>
      </c>
      <c r="C4" t="s">
        <v>33</v>
      </c>
      <c r="D4">
        <v>34</v>
      </c>
      <c r="E4" t="s">
        <v>29</v>
      </c>
      <c r="F4">
        <v>4362</v>
      </c>
    </row>
    <row r="5" spans="1:17" x14ac:dyDescent="0.25">
      <c r="A5">
        <v>4</v>
      </c>
      <c r="B5" t="s">
        <v>8</v>
      </c>
      <c r="C5" t="s">
        <v>33</v>
      </c>
      <c r="D5">
        <v>36</v>
      </c>
      <c r="E5" t="s">
        <v>29</v>
      </c>
      <c r="F5">
        <v>6112</v>
      </c>
    </row>
    <row r="6" spans="1:17" x14ac:dyDescent="0.25">
      <c r="A6">
        <v>5</v>
      </c>
      <c r="B6" t="s">
        <v>9</v>
      </c>
      <c r="C6" t="s">
        <v>33</v>
      </c>
      <c r="D6">
        <v>40</v>
      </c>
      <c r="E6" t="s">
        <v>29</v>
      </c>
      <c r="F6">
        <v>4000</v>
      </c>
    </row>
    <row r="7" spans="1:17" x14ac:dyDescent="0.25">
      <c r="A7">
        <v>6</v>
      </c>
      <c r="B7" t="s">
        <v>10</v>
      </c>
      <c r="C7" t="s">
        <v>33</v>
      </c>
      <c r="D7">
        <v>42</v>
      </c>
      <c r="E7" t="s">
        <v>29</v>
      </c>
      <c r="F7">
        <v>6235</v>
      </c>
    </row>
    <row r="8" spans="1:17" x14ac:dyDescent="0.25">
      <c r="A8">
        <v>7</v>
      </c>
      <c r="B8" t="s">
        <v>11</v>
      </c>
      <c r="C8" t="s">
        <v>34</v>
      </c>
      <c r="D8">
        <v>35</v>
      </c>
      <c r="E8" t="s">
        <v>29</v>
      </c>
      <c r="F8">
        <v>2300</v>
      </c>
    </row>
    <row r="9" spans="1:17" x14ac:dyDescent="0.25">
      <c r="A9">
        <v>8</v>
      </c>
      <c r="B9" t="s">
        <v>12</v>
      </c>
      <c r="C9" t="s">
        <v>34</v>
      </c>
      <c r="D9">
        <v>34</v>
      </c>
      <c r="E9" t="s">
        <v>29</v>
      </c>
      <c r="F9">
        <v>3000</v>
      </c>
    </row>
    <row r="10" spans="1:17" x14ac:dyDescent="0.25">
      <c r="A10">
        <v>9</v>
      </c>
      <c r="B10" t="s">
        <v>13</v>
      </c>
      <c r="C10" t="s">
        <v>34</v>
      </c>
      <c r="D10">
        <v>40</v>
      </c>
      <c r="E10" t="s">
        <v>29</v>
      </c>
      <c r="F10">
        <v>2600</v>
      </c>
    </row>
    <row r="11" spans="1:17" x14ac:dyDescent="0.25">
      <c r="A11">
        <v>10</v>
      </c>
      <c r="B11" t="s">
        <v>14</v>
      </c>
      <c r="C11" t="s">
        <v>34</v>
      </c>
      <c r="D11">
        <v>31</v>
      </c>
      <c r="E11" t="s">
        <v>29</v>
      </c>
      <c r="F11">
        <v>3000</v>
      </c>
    </row>
    <row r="12" spans="1:17" x14ac:dyDescent="0.25">
      <c r="A12">
        <v>11</v>
      </c>
      <c r="B12" t="s">
        <v>15</v>
      </c>
      <c r="C12" t="s">
        <v>34</v>
      </c>
      <c r="D12">
        <v>30</v>
      </c>
      <c r="E12" t="s">
        <v>29</v>
      </c>
      <c r="F12">
        <v>2400</v>
      </c>
    </row>
    <row r="13" spans="1:17" x14ac:dyDescent="0.25">
      <c r="A13">
        <v>12</v>
      </c>
      <c r="B13" t="s">
        <v>16</v>
      </c>
      <c r="C13" t="s">
        <v>34</v>
      </c>
      <c r="D13">
        <v>34</v>
      </c>
      <c r="E13" t="s">
        <v>29</v>
      </c>
      <c r="F13">
        <v>2600</v>
      </c>
    </row>
    <row r="14" spans="1:17" x14ac:dyDescent="0.25">
      <c r="A14">
        <v>13</v>
      </c>
      <c r="B14" t="s">
        <v>17</v>
      </c>
      <c r="C14" t="s">
        <v>33</v>
      </c>
      <c r="D14">
        <v>25</v>
      </c>
      <c r="E14" t="s">
        <v>30</v>
      </c>
      <c r="F14">
        <v>2000</v>
      </c>
    </row>
    <row r="15" spans="1:17" x14ac:dyDescent="0.25">
      <c r="A15">
        <v>14</v>
      </c>
      <c r="B15" t="s">
        <v>18</v>
      </c>
      <c r="C15" t="s">
        <v>33</v>
      </c>
      <c r="D15">
        <v>24</v>
      </c>
      <c r="E15" t="s">
        <v>30</v>
      </c>
      <c r="F15">
        <v>1900</v>
      </c>
      <c r="M15">
        <v>380</v>
      </c>
      <c r="N15">
        <f>M15/N21</f>
        <v>0.15734989648033126</v>
      </c>
      <c r="O15">
        <f>M15/736</f>
        <v>0.51630434782608692</v>
      </c>
      <c r="Q15">
        <f>SUM(M15:M16)</f>
        <v>736</v>
      </c>
    </row>
    <row r="16" spans="1:17" x14ac:dyDescent="0.25">
      <c r="A16">
        <v>15</v>
      </c>
      <c r="B16" t="s">
        <v>19</v>
      </c>
      <c r="C16" t="s">
        <v>33</v>
      </c>
      <c r="D16">
        <v>25</v>
      </c>
      <c r="E16" t="s">
        <v>30</v>
      </c>
      <c r="F16">
        <v>1500</v>
      </c>
      <c r="M16">
        <v>356</v>
      </c>
      <c r="N16">
        <f>M16/M18</f>
        <v>0.21484610742305371</v>
      </c>
      <c r="O16">
        <f>M16/736</f>
        <v>0.48369565217391303</v>
      </c>
    </row>
    <row r="17" spans="1:19" x14ac:dyDescent="0.25">
      <c r="A17">
        <v>16</v>
      </c>
      <c r="B17" t="s">
        <v>20</v>
      </c>
      <c r="C17" t="s">
        <v>33</v>
      </c>
      <c r="D17">
        <v>26</v>
      </c>
      <c r="E17" t="s">
        <v>30</v>
      </c>
      <c r="F17">
        <v>1600</v>
      </c>
      <c r="M17">
        <v>758</v>
      </c>
      <c r="N17">
        <f>M17/N21</f>
        <v>0.31387163561076603</v>
      </c>
    </row>
    <row r="18" spans="1:19" x14ac:dyDescent="0.25">
      <c r="A18">
        <v>17</v>
      </c>
      <c r="B18" t="s">
        <v>21</v>
      </c>
      <c r="C18" t="s">
        <v>33</v>
      </c>
      <c r="D18">
        <v>27</v>
      </c>
      <c r="E18" t="s">
        <v>30</v>
      </c>
      <c r="F18">
        <v>1362</v>
      </c>
      <c r="M18">
        <v>1657</v>
      </c>
      <c r="N18">
        <f>M18/N21</f>
        <v>0.68612836438923397</v>
      </c>
    </row>
    <row r="19" spans="1:19" x14ac:dyDescent="0.25">
      <c r="A19">
        <v>18</v>
      </c>
      <c r="B19" t="s">
        <v>22</v>
      </c>
      <c r="C19" t="s">
        <v>33</v>
      </c>
      <c r="D19">
        <v>26</v>
      </c>
      <c r="E19" t="s">
        <v>30</v>
      </c>
      <c r="F19">
        <v>1489</v>
      </c>
      <c r="R19">
        <v>43</v>
      </c>
      <c r="S19">
        <f>R19/R21</f>
        <v>0.4942528735632184</v>
      </c>
    </row>
    <row r="20" spans="1:19" x14ac:dyDescent="0.25">
      <c r="A20">
        <v>19</v>
      </c>
      <c r="B20" t="s">
        <v>23</v>
      </c>
      <c r="C20" t="s">
        <v>34</v>
      </c>
      <c r="D20">
        <v>23</v>
      </c>
      <c r="E20" t="s">
        <v>30</v>
      </c>
      <c r="F20">
        <v>1360</v>
      </c>
      <c r="R20">
        <v>44</v>
      </c>
      <c r="S20">
        <f>R20/R21</f>
        <v>0.50574712643678166</v>
      </c>
    </row>
    <row r="21" spans="1:19" x14ac:dyDescent="0.25">
      <c r="A21">
        <v>20</v>
      </c>
      <c r="B21" t="s">
        <v>24</v>
      </c>
      <c r="C21" t="s">
        <v>34</v>
      </c>
      <c r="D21">
        <v>24</v>
      </c>
      <c r="E21" t="s">
        <v>30</v>
      </c>
      <c r="F21">
        <v>1423</v>
      </c>
      <c r="N21">
        <f>SUM(M17:M18)</f>
        <v>2415</v>
      </c>
      <c r="R21">
        <f>SUM(R19:R20)</f>
        <v>87</v>
      </c>
    </row>
    <row r="22" spans="1:19" x14ac:dyDescent="0.25">
      <c r="A22">
        <v>21</v>
      </c>
      <c r="B22" t="s">
        <v>25</v>
      </c>
      <c r="C22" t="s">
        <v>34</v>
      </c>
      <c r="D22">
        <v>25</v>
      </c>
      <c r="E22" t="s">
        <v>30</v>
      </c>
      <c r="F22">
        <v>1623</v>
      </c>
    </row>
    <row r="23" spans="1:19" x14ac:dyDescent="0.25">
      <c r="A23">
        <v>22</v>
      </c>
      <c r="B23" t="s">
        <v>26</v>
      </c>
      <c r="C23" t="s">
        <v>34</v>
      </c>
      <c r="D23">
        <v>26</v>
      </c>
      <c r="E23" t="s">
        <v>30</v>
      </c>
      <c r="F23">
        <v>1532</v>
      </c>
    </row>
    <row r="24" spans="1:19" x14ac:dyDescent="0.25">
      <c r="A24">
        <v>23</v>
      </c>
      <c r="B24" t="s">
        <v>27</v>
      </c>
      <c r="C24" t="s">
        <v>34</v>
      </c>
      <c r="D24">
        <v>28</v>
      </c>
      <c r="E24" t="s">
        <v>30</v>
      </c>
      <c r="F24">
        <v>1235</v>
      </c>
    </row>
    <row r="25" spans="1:19" x14ac:dyDescent="0.25">
      <c r="A25">
        <v>24</v>
      </c>
      <c r="B25" t="s">
        <v>28</v>
      </c>
      <c r="C25" t="s">
        <v>34</v>
      </c>
      <c r="D25">
        <v>23</v>
      </c>
      <c r="E25" t="s">
        <v>30</v>
      </c>
      <c r="F25">
        <v>1236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W17" sqref="W17"/>
    </sheetView>
  </sheetViews>
  <sheetFormatPr defaultRowHeight="15" x14ac:dyDescent="0.25"/>
  <sheetData>
    <row r="1" spans="1:2" x14ac:dyDescent="0.25">
      <c r="A1" s="10" t="s">
        <v>30</v>
      </c>
      <c r="B1" s="10"/>
    </row>
    <row r="2" spans="1:2" x14ac:dyDescent="0.25">
      <c r="A2" t="s">
        <v>34</v>
      </c>
      <c r="B2">
        <v>380</v>
      </c>
    </row>
    <row r="3" spans="1:2" x14ac:dyDescent="0.25">
      <c r="A3" t="s">
        <v>37</v>
      </c>
      <c r="B3">
        <v>356</v>
      </c>
    </row>
    <row r="6" spans="1:2" x14ac:dyDescent="0.25">
      <c r="A6" s="10" t="s">
        <v>29</v>
      </c>
      <c r="B6" s="10"/>
    </row>
    <row r="7" spans="1:2" x14ac:dyDescent="0.25">
      <c r="A7" t="s">
        <v>34</v>
      </c>
      <c r="B7">
        <v>758</v>
      </c>
    </row>
    <row r="8" spans="1:2" x14ac:dyDescent="0.25">
      <c r="A8" t="s">
        <v>37</v>
      </c>
      <c r="B8">
        <v>1657</v>
      </c>
    </row>
  </sheetData>
  <mergeCells count="2">
    <mergeCell ref="A6:B6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 capital</vt:lpstr>
      <vt:lpstr>sum capital</vt:lpstr>
      <vt:lpstr>Sheet1</vt:lpstr>
      <vt:lpstr>average age</vt:lpstr>
      <vt:lpstr>data</vt:lpstr>
      <vt:lpstr>Sheet10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2017-11-07T05:02:52Z</dcterms:created>
  <dcterms:modified xsi:type="dcterms:W3CDTF">2018-01-16T11:03:00Z</dcterms:modified>
</cp:coreProperties>
</file>