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60" yWindow="400" windowWidth="22540" windowHeight="13160" activeTab="2"/>
  </bookViews>
  <sheets>
    <sheet name="Sheet1" sheetId="1" r:id="rId1"/>
    <sheet name="validitas" sheetId="2" r:id="rId2"/>
    <sheet name="reliabilitas &amp; tk kesukara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2" l="1"/>
  <c r="E36" i="2"/>
  <c r="G36" i="2"/>
  <c r="I36" i="2"/>
  <c r="K36" i="2"/>
  <c r="M36" i="2"/>
  <c r="O36" i="2"/>
  <c r="Q36" i="2"/>
  <c r="S36" i="2"/>
  <c r="U36" i="2"/>
  <c r="W3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C37" i="2"/>
  <c r="C38" i="2"/>
  <c r="U33" i="2"/>
  <c r="S33" i="2"/>
  <c r="Q33" i="2"/>
  <c r="O33" i="2"/>
  <c r="M3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V3" i="2"/>
  <c r="T3" i="2"/>
  <c r="R3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H4" i="2"/>
  <c r="H5" i="2"/>
  <c r="H6" i="2"/>
  <c r="H7" i="2"/>
  <c r="H8" i="2"/>
  <c r="H9" i="2"/>
  <c r="H10" i="2"/>
  <c r="H11" i="2"/>
  <c r="H12" i="2"/>
  <c r="K41" i="3"/>
  <c r="I41" i="3"/>
  <c r="G41" i="3"/>
  <c r="G40" i="3"/>
  <c r="G42" i="3"/>
  <c r="E41" i="3"/>
  <c r="C41" i="3"/>
  <c r="K40" i="3"/>
  <c r="I40" i="3"/>
  <c r="I42" i="3"/>
  <c r="E40" i="3"/>
  <c r="E42" i="3"/>
  <c r="C40" i="3"/>
  <c r="K38" i="3"/>
  <c r="I38" i="3"/>
  <c r="G38" i="3"/>
  <c r="E38" i="3"/>
  <c r="C38" i="3"/>
  <c r="M38" i="3"/>
  <c r="K37" i="3"/>
  <c r="I37" i="3"/>
  <c r="G37" i="3"/>
  <c r="E37" i="3"/>
  <c r="C37" i="3"/>
  <c r="M36" i="3"/>
  <c r="N36" i="3"/>
  <c r="L36" i="3"/>
  <c r="J36" i="3"/>
  <c r="H36" i="3"/>
  <c r="F36" i="3"/>
  <c r="D36" i="3"/>
  <c r="M35" i="3"/>
  <c r="N35" i="3"/>
  <c r="L35" i="3"/>
  <c r="J35" i="3"/>
  <c r="H35" i="3"/>
  <c r="F35" i="3"/>
  <c r="D35" i="3"/>
  <c r="M34" i="3"/>
  <c r="N34" i="3"/>
  <c r="L34" i="3"/>
  <c r="J34" i="3"/>
  <c r="H34" i="3"/>
  <c r="F34" i="3"/>
  <c r="D34" i="3"/>
  <c r="M33" i="3"/>
  <c r="N33" i="3"/>
  <c r="L33" i="3"/>
  <c r="J33" i="3"/>
  <c r="H33" i="3"/>
  <c r="F33" i="3"/>
  <c r="D33" i="3"/>
  <c r="M32" i="3"/>
  <c r="N32" i="3"/>
  <c r="L32" i="3"/>
  <c r="J32" i="3"/>
  <c r="H32" i="3"/>
  <c r="F32" i="3"/>
  <c r="D32" i="3"/>
  <c r="M31" i="3"/>
  <c r="N31" i="3"/>
  <c r="L31" i="3"/>
  <c r="J31" i="3"/>
  <c r="H31" i="3"/>
  <c r="F31" i="3"/>
  <c r="D31" i="3"/>
  <c r="M30" i="3"/>
  <c r="N30" i="3"/>
  <c r="L30" i="3"/>
  <c r="J30" i="3"/>
  <c r="H30" i="3"/>
  <c r="F30" i="3"/>
  <c r="D30" i="3"/>
  <c r="P29" i="3"/>
  <c r="M29" i="3"/>
  <c r="N29" i="3"/>
  <c r="L29" i="3"/>
  <c r="J29" i="3"/>
  <c r="H29" i="3"/>
  <c r="F29" i="3"/>
  <c r="D29" i="3"/>
  <c r="M28" i="3"/>
  <c r="N28" i="3"/>
  <c r="L28" i="3"/>
  <c r="J28" i="3"/>
  <c r="H28" i="3"/>
  <c r="F28" i="3"/>
  <c r="D28" i="3"/>
  <c r="P27" i="3"/>
  <c r="M27" i="3"/>
  <c r="N27" i="3"/>
  <c r="L27" i="3"/>
  <c r="J27" i="3"/>
  <c r="H27" i="3"/>
  <c r="F27" i="3"/>
  <c r="D27" i="3"/>
  <c r="M26" i="3"/>
  <c r="N26" i="3"/>
  <c r="L26" i="3"/>
  <c r="J26" i="3"/>
  <c r="H26" i="3"/>
  <c r="F26" i="3"/>
  <c r="D26" i="3"/>
  <c r="M25" i="3"/>
  <c r="N25" i="3"/>
  <c r="L25" i="3"/>
  <c r="J25" i="3"/>
  <c r="H25" i="3"/>
  <c r="F25" i="3"/>
  <c r="D25" i="3"/>
  <c r="P24" i="3"/>
  <c r="M24" i="3"/>
  <c r="N24" i="3"/>
  <c r="L24" i="3"/>
  <c r="J24" i="3"/>
  <c r="H24" i="3"/>
  <c r="F24" i="3"/>
  <c r="D24" i="3"/>
  <c r="M23" i="3"/>
  <c r="N23" i="3"/>
  <c r="L23" i="3"/>
  <c r="J23" i="3"/>
  <c r="H23" i="3"/>
  <c r="F23" i="3"/>
  <c r="D23" i="3"/>
  <c r="M22" i="3"/>
  <c r="N22" i="3"/>
  <c r="L22" i="3"/>
  <c r="J22" i="3"/>
  <c r="H22" i="3"/>
  <c r="F22" i="3"/>
  <c r="D22" i="3"/>
  <c r="M21" i="3"/>
  <c r="N21" i="3"/>
  <c r="L21" i="3"/>
  <c r="J21" i="3"/>
  <c r="H21" i="3"/>
  <c r="F21" i="3"/>
  <c r="D21" i="3"/>
  <c r="M20" i="3"/>
  <c r="N20" i="3"/>
  <c r="L20" i="3"/>
  <c r="J20" i="3"/>
  <c r="H20" i="3"/>
  <c r="F20" i="3"/>
  <c r="D20" i="3"/>
  <c r="M19" i="3"/>
  <c r="N19" i="3"/>
  <c r="L19" i="3"/>
  <c r="J19" i="3"/>
  <c r="H19" i="3"/>
  <c r="F19" i="3"/>
  <c r="D19" i="3"/>
  <c r="M18" i="3"/>
  <c r="N18" i="3"/>
  <c r="L18" i="3"/>
  <c r="J18" i="3"/>
  <c r="H18" i="3"/>
  <c r="F18" i="3"/>
  <c r="D18" i="3"/>
  <c r="M17" i="3"/>
  <c r="N17" i="3"/>
  <c r="L17" i="3"/>
  <c r="J17" i="3"/>
  <c r="H17" i="3"/>
  <c r="F17" i="3"/>
  <c r="D17" i="3"/>
  <c r="M16" i="3"/>
  <c r="N16" i="3"/>
  <c r="L16" i="3"/>
  <c r="J16" i="3"/>
  <c r="H16" i="3"/>
  <c r="F16" i="3"/>
  <c r="D16" i="3"/>
  <c r="M15" i="3"/>
  <c r="N15" i="3"/>
  <c r="L15" i="3"/>
  <c r="J15" i="3"/>
  <c r="H15" i="3"/>
  <c r="F15" i="3"/>
  <c r="D15" i="3"/>
  <c r="M14" i="3"/>
  <c r="N14" i="3"/>
  <c r="L14" i="3"/>
  <c r="J14" i="3"/>
  <c r="H14" i="3"/>
  <c r="F14" i="3"/>
  <c r="D14" i="3"/>
  <c r="M13" i="3"/>
  <c r="N13" i="3"/>
  <c r="L13" i="3"/>
  <c r="J13" i="3"/>
  <c r="H13" i="3"/>
  <c r="F13" i="3"/>
  <c r="D13" i="3"/>
  <c r="M12" i="3"/>
  <c r="N12" i="3"/>
  <c r="L12" i="3"/>
  <c r="J12" i="3"/>
  <c r="H12" i="3"/>
  <c r="F12" i="3"/>
  <c r="D12" i="3"/>
  <c r="M11" i="3"/>
  <c r="N11" i="3"/>
  <c r="L11" i="3"/>
  <c r="J11" i="3"/>
  <c r="H11" i="3"/>
  <c r="F11" i="3"/>
  <c r="D11" i="3"/>
  <c r="M10" i="3"/>
  <c r="N10" i="3"/>
  <c r="L10" i="3"/>
  <c r="J10" i="3"/>
  <c r="H10" i="3"/>
  <c r="F10" i="3"/>
  <c r="D10" i="3"/>
  <c r="M9" i="3"/>
  <c r="N9" i="3"/>
  <c r="L9" i="3"/>
  <c r="J9" i="3"/>
  <c r="H9" i="3"/>
  <c r="F9" i="3"/>
  <c r="D9" i="3"/>
  <c r="M8" i="3"/>
  <c r="N8" i="3"/>
  <c r="L8" i="3"/>
  <c r="J8" i="3"/>
  <c r="H8" i="3"/>
  <c r="F8" i="3"/>
  <c r="D8" i="3"/>
  <c r="M7" i="3"/>
  <c r="N7" i="3"/>
  <c r="L7" i="3"/>
  <c r="J7" i="3"/>
  <c r="H7" i="3"/>
  <c r="F7" i="3"/>
  <c r="D7" i="3"/>
  <c r="M6" i="3"/>
  <c r="N6" i="3"/>
  <c r="L6" i="3"/>
  <c r="J6" i="3"/>
  <c r="H6" i="3"/>
  <c r="F6" i="3"/>
  <c r="D6" i="3"/>
  <c r="M5" i="3"/>
  <c r="N5" i="3"/>
  <c r="L5" i="3"/>
  <c r="J5" i="3"/>
  <c r="H5" i="3"/>
  <c r="F5" i="3"/>
  <c r="D5" i="3"/>
  <c r="M4" i="3"/>
  <c r="N4" i="3"/>
  <c r="L4" i="3"/>
  <c r="J4" i="3"/>
  <c r="H4" i="3"/>
  <c r="F4" i="3"/>
  <c r="D4" i="3"/>
  <c r="M3" i="3"/>
  <c r="N3" i="3"/>
  <c r="L3" i="3"/>
  <c r="J3" i="3"/>
  <c r="H3" i="3"/>
  <c r="F3" i="3"/>
  <c r="D3" i="3"/>
  <c r="K33" i="2"/>
  <c r="I33" i="2"/>
  <c r="G33" i="2"/>
  <c r="E33" i="2"/>
  <c r="C33" i="2"/>
  <c r="AB32" i="2"/>
  <c r="L32" i="2"/>
  <c r="J32" i="2"/>
  <c r="H32" i="2"/>
  <c r="F32" i="2"/>
  <c r="D32" i="2"/>
  <c r="L31" i="2"/>
  <c r="J31" i="2"/>
  <c r="H31" i="2"/>
  <c r="F31" i="2"/>
  <c r="D31" i="2"/>
  <c r="AC30" i="2"/>
  <c r="L30" i="2"/>
  <c r="J30" i="2"/>
  <c r="H30" i="2"/>
  <c r="F30" i="2"/>
  <c r="D30" i="2"/>
  <c r="L29" i="2"/>
  <c r="J29" i="2"/>
  <c r="H29" i="2"/>
  <c r="F29" i="2"/>
  <c r="D29" i="2"/>
  <c r="AC28" i="2"/>
  <c r="L28" i="2"/>
  <c r="J28" i="2"/>
  <c r="H28" i="2"/>
  <c r="F28" i="2"/>
  <c r="D28" i="2"/>
  <c r="L27" i="2"/>
  <c r="J27" i="2"/>
  <c r="H27" i="2"/>
  <c r="F27" i="2"/>
  <c r="D27" i="2"/>
  <c r="AC26" i="2"/>
  <c r="L26" i="2"/>
  <c r="J26" i="2"/>
  <c r="H26" i="2"/>
  <c r="F26" i="2"/>
  <c r="D26" i="2"/>
  <c r="L25" i="2"/>
  <c r="J25" i="2"/>
  <c r="H25" i="2"/>
  <c r="F25" i="2"/>
  <c r="D25" i="2"/>
  <c r="AC24" i="2"/>
  <c r="L24" i="2"/>
  <c r="J24" i="2"/>
  <c r="H24" i="2"/>
  <c r="F24" i="2"/>
  <c r="D24" i="2"/>
  <c r="L23" i="2"/>
  <c r="J23" i="2"/>
  <c r="H23" i="2"/>
  <c r="F23" i="2"/>
  <c r="D23" i="2"/>
  <c r="AC22" i="2"/>
  <c r="L22" i="2"/>
  <c r="J22" i="2"/>
  <c r="H22" i="2"/>
  <c r="F22" i="2"/>
  <c r="D22" i="2"/>
  <c r="L21" i="2"/>
  <c r="J21" i="2"/>
  <c r="H21" i="2"/>
  <c r="F21" i="2"/>
  <c r="D21" i="2"/>
  <c r="AC20" i="2"/>
  <c r="L20" i="2"/>
  <c r="J20" i="2"/>
  <c r="H20" i="2"/>
  <c r="F20" i="2"/>
  <c r="D20" i="2"/>
  <c r="L19" i="2"/>
  <c r="J19" i="2"/>
  <c r="H19" i="2"/>
  <c r="F19" i="2"/>
  <c r="D19" i="2"/>
  <c r="AC18" i="2"/>
  <c r="L18" i="2"/>
  <c r="J18" i="2"/>
  <c r="H18" i="2"/>
  <c r="F18" i="2"/>
  <c r="D18" i="2"/>
  <c r="L17" i="2"/>
  <c r="J17" i="2"/>
  <c r="H17" i="2"/>
  <c r="F17" i="2"/>
  <c r="D17" i="2"/>
  <c r="AC16" i="2"/>
  <c r="L16" i="2"/>
  <c r="J16" i="2"/>
  <c r="H16" i="2"/>
  <c r="F16" i="2"/>
  <c r="D16" i="2"/>
  <c r="L15" i="2"/>
  <c r="J15" i="2"/>
  <c r="H15" i="2"/>
  <c r="F15" i="2"/>
  <c r="D15" i="2"/>
  <c r="AC14" i="2"/>
  <c r="L14" i="2"/>
  <c r="J14" i="2"/>
  <c r="H14" i="2"/>
  <c r="F14" i="2"/>
  <c r="D14" i="2"/>
  <c r="L13" i="2"/>
  <c r="J13" i="2"/>
  <c r="H13" i="2"/>
  <c r="F13" i="2"/>
  <c r="D13" i="2"/>
  <c r="AC12" i="2"/>
  <c r="L12" i="2"/>
  <c r="J12" i="2"/>
  <c r="F12" i="2"/>
  <c r="D12" i="2"/>
  <c r="L11" i="2"/>
  <c r="J11" i="2"/>
  <c r="F11" i="2"/>
  <c r="D11" i="2"/>
  <c r="L10" i="2"/>
  <c r="J10" i="2"/>
  <c r="F10" i="2"/>
  <c r="D10" i="2"/>
  <c r="AC9" i="2"/>
  <c r="L9" i="2"/>
  <c r="J9" i="2"/>
  <c r="F9" i="2"/>
  <c r="D9" i="2"/>
  <c r="AC8" i="2"/>
  <c r="L8" i="2"/>
  <c r="J8" i="2"/>
  <c r="F8" i="2"/>
  <c r="D8" i="2"/>
  <c r="L7" i="2"/>
  <c r="J7" i="2"/>
  <c r="F7" i="2"/>
  <c r="D7" i="2"/>
  <c r="L6" i="2"/>
  <c r="J6" i="2"/>
  <c r="F6" i="2"/>
  <c r="D6" i="2"/>
  <c r="AC5" i="2"/>
  <c r="L5" i="2"/>
  <c r="J5" i="2"/>
  <c r="F5" i="2"/>
  <c r="D5" i="2"/>
  <c r="AC4" i="2"/>
  <c r="L4" i="2"/>
  <c r="J4" i="2"/>
  <c r="F4" i="2"/>
  <c r="D4" i="2"/>
  <c r="L3" i="2"/>
  <c r="J3" i="2"/>
  <c r="H3" i="2"/>
  <c r="F3" i="2"/>
  <c r="D3" i="2"/>
  <c r="K37" i="1"/>
  <c r="I37" i="1"/>
  <c r="G37" i="1"/>
  <c r="E37" i="1"/>
  <c r="C37" i="1"/>
  <c r="M36" i="1"/>
  <c r="R36" i="1"/>
  <c r="L36" i="1"/>
  <c r="J36" i="1"/>
  <c r="H36" i="1"/>
  <c r="F36" i="1"/>
  <c r="D36" i="1"/>
  <c r="M35" i="1"/>
  <c r="R35" i="1"/>
  <c r="L35" i="1"/>
  <c r="J35" i="1"/>
  <c r="H35" i="1"/>
  <c r="F35" i="1"/>
  <c r="D35" i="1"/>
  <c r="M34" i="1"/>
  <c r="R34" i="1"/>
  <c r="L34" i="1"/>
  <c r="J34" i="1"/>
  <c r="H34" i="1"/>
  <c r="F34" i="1"/>
  <c r="D34" i="1"/>
  <c r="M33" i="1"/>
  <c r="R33" i="1"/>
  <c r="L33" i="1"/>
  <c r="J33" i="1"/>
  <c r="H33" i="1"/>
  <c r="F33" i="1"/>
  <c r="D33" i="1"/>
  <c r="M32" i="1"/>
  <c r="R32" i="1"/>
  <c r="L32" i="1"/>
  <c r="J32" i="1"/>
  <c r="H32" i="1"/>
  <c r="F32" i="1"/>
  <c r="D32" i="1"/>
  <c r="M31" i="1"/>
  <c r="R31" i="1"/>
  <c r="L31" i="1"/>
  <c r="J31" i="1"/>
  <c r="H31" i="1"/>
  <c r="F31" i="1"/>
  <c r="D31" i="1"/>
  <c r="M30" i="1"/>
  <c r="R30" i="1"/>
  <c r="L30" i="1"/>
  <c r="J30" i="1"/>
  <c r="H30" i="1"/>
  <c r="F30" i="1"/>
  <c r="D30" i="1"/>
  <c r="M29" i="1"/>
  <c r="R29" i="1"/>
  <c r="L29" i="1"/>
  <c r="J29" i="1"/>
  <c r="H29" i="1"/>
  <c r="F29" i="1"/>
  <c r="D29" i="1"/>
  <c r="M28" i="1"/>
  <c r="R28" i="1"/>
  <c r="L28" i="1"/>
  <c r="J28" i="1"/>
  <c r="H28" i="1"/>
  <c r="F28" i="1"/>
  <c r="D28" i="1"/>
  <c r="M27" i="1"/>
  <c r="R27" i="1"/>
  <c r="L27" i="1"/>
  <c r="J27" i="1"/>
  <c r="H27" i="1"/>
  <c r="F27" i="1"/>
  <c r="D27" i="1"/>
  <c r="M26" i="1"/>
  <c r="R26" i="1"/>
  <c r="L26" i="1"/>
  <c r="J26" i="1"/>
  <c r="H26" i="1"/>
  <c r="F26" i="1"/>
  <c r="D26" i="1"/>
  <c r="M25" i="1"/>
  <c r="R25" i="1"/>
  <c r="L25" i="1"/>
  <c r="J25" i="1"/>
  <c r="H25" i="1"/>
  <c r="F25" i="1"/>
  <c r="D25" i="1"/>
  <c r="M24" i="1"/>
  <c r="R24" i="1"/>
  <c r="L24" i="1"/>
  <c r="J24" i="1"/>
  <c r="H24" i="1"/>
  <c r="F24" i="1"/>
  <c r="D24" i="1"/>
  <c r="M23" i="1"/>
  <c r="R23" i="1"/>
  <c r="L23" i="1"/>
  <c r="J23" i="1"/>
  <c r="H23" i="1"/>
  <c r="F23" i="1"/>
  <c r="D23" i="1"/>
  <c r="M22" i="1"/>
  <c r="R22" i="1"/>
  <c r="L22" i="1"/>
  <c r="J22" i="1"/>
  <c r="H22" i="1"/>
  <c r="F22" i="1"/>
  <c r="D22" i="1"/>
  <c r="M21" i="1"/>
  <c r="R21" i="1"/>
  <c r="L21" i="1"/>
  <c r="J21" i="1"/>
  <c r="H21" i="1"/>
  <c r="F21" i="1"/>
  <c r="D21" i="1"/>
  <c r="M20" i="1"/>
  <c r="R20" i="1"/>
  <c r="L20" i="1"/>
  <c r="J20" i="1"/>
  <c r="H20" i="1"/>
  <c r="F20" i="1"/>
  <c r="D20" i="1"/>
  <c r="M19" i="1"/>
  <c r="R19" i="1"/>
  <c r="L19" i="1"/>
  <c r="J19" i="1"/>
  <c r="H19" i="1"/>
  <c r="F19" i="1"/>
  <c r="D19" i="1"/>
  <c r="M18" i="1"/>
  <c r="R18" i="1"/>
  <c r="L18" i="1"/>
  <c r="J18" i="1"/>
  <c r="H18" i="1"/>
  <c r="F18" i="1"/>
  <c r="D18" i="1"/>
  <c r="M17" i="1"/>
  <c r="R17" i="1"/>
  <c r="L17" i="1"/>
  <c r="J17" i="1"/>
  <c r="H17" i="1"/>
  <c r="F17" i="1"/>
  <c r="D17" i="1"/>
  <c r="M16" i="1"/>
  <c r="R16" i="1"/>
  <c r="L16" i="1"/>
  <c r="J16" i="1"/>
  <c r="H16" i="1"/>
  <c r="F16" i="1"/>
  <c r="D16" i="1"/>
  <c r="M15" i="1"/>
  <c r="R15" i="1"/>
  <c r="L15" i="1"/>
  <c r="J15" i="1"/>
  <c r="H15" i="1"/>
  <c r="F15" i="1"/>
  <c r="D15" i="1"/>
  <c r="M14" i="1"/>
  <c r="R14" i="1"/>
  <c r="L14" i="1"/>
  <c r="J14" i="1"/>
  <c r="H14" i="1"/>
  <c r="F14" i="1"/>
  <c r="D14" i="1"/>
  <c r="M13" i="1"/>
  <c r="R13" i="1"/>
  <c r="L13" i="1"/>
  <c r="J13" i="1"/>
  <c r="H13" i="1"/>
  <c r="F13" i="1"/>
  <c r="D13" i="1"/>
  <c r="M12" i="1"/>
  <c r="R12" i="1"/>
  <c r="L12" i="1"/>
  <c r="J12" i="1"/>
  <c r="H12" i="1"/>
  <c r="F12" i="1"/>
  <c r="D12" i="1"/>
  <c r="M11" i="1"/>
  <c r="R11" i="1"/>
  <c r="L11" i="1"/>
  <c r="J11" i="1"/>
  <c r="H11" i="1"/>
  <c r="F11" i="1"/>
  <c r="D11" i="1"/>
  <c r="M10" i="1"/>
  <c r="R10" i="1"/>
  <c r="L10" i="1"/>
  <c r="J10" i="1"/>
  <c r="H10" i="1"/>
  <c r="F10" i="1"/>
  <c r="D10" i="1"/>
  <c r="M9" i="1"/>
  <c r="R9" i="1"/>
  <c r="L9" i="1"/>
  <c r="J9" i="1"/>
  <c r="H9" i="1"/>
  <c r="F9" i="1"/>
  <c r="D9" i="1"/>
  <c r="M8" i="1"/>
  <c r="R8" i="1"/>
  <c r="L8" i="1"/>
  <c r="J8" i="1"/>
  <c r="H8" i="1"/>
  <c r="F8" i="1"/>
  <c r="D8" i="1"/>
  <c r="M7" i="1"/>
  <c r="R7" i="1"/>
  <c r="L7" i="1"/>
  <c r="J7" i="1"/>
  <c r="H7" i="1"/>
  <c r="F7" i="1"/>
  <c r="D7" i="1"/>
  <c r="M6" i="1"/>
  <c r="R6" i="1"/>
  <c r="L6" i="1"/>
  <c r="J6" i="1"/>
  <c r="H6" i="1"/>
  <c r="F6" i="1"/>
  <c r="D6" i="1"/>
  <c r="M5" i="1"/>
  <c r="R5" i="1"/>
  <c r="L5" i="1"/>
  <c r="J5" i="1"/>
  <c r="H5" i="1"/>
  <c r="F5" i="1"/>
  <c r="D5" i="1"/>
  <c r="M4" i="1"/>
  <c r="R4" i="1"/>
  <c r="L4" i="1"/>
  <c r="J4" i="1"/>
  <c r="H4" i="1"/>
  <c r="F4" i="1"/>
  <c r="D4" i="1"/>
  <c r="M3" i="1"/>
  <c r="R3" i="1"/>
  <c r="R37" i="1"/>
  <c r="L3" i="1"/>
  <c r="G38" i="1"/>
  <c r="J3" i="1"/>
  <c r="H3" i="1"/>
  <c r="F3" i="1"/>
  <c r="D38" i="1"/>
  <c r="D3" i="1"/>
  <c r="C38" i="1"/>
  <c r="K39" i="1"/>
  <c r="AE16" i="2"/>
  <c r="AE32" i="2"/>
  <c r="AG22" i="2"/>
  <c r="AF5" i="2"/>
  <c r="AF32" i="2"/>
  <c r="AG5" i="2"/>
  <c r="AD18" i="2"/>
  <c r="AF16" i="2"/>
  <c r="AH18" i="2"/>
  <c r="AD30" i="2"/>
  <c r="AD14" i="2"/>
  <c r="AE28" i="2"/>
  <c r="AE12" i="2"/>
  <c r="AF28" i="2"/>
  <c r="AF12" i="2"/>
  <c r="AF4" i="2"/>
  <c r="AG18" i="2"/>
  <c r="AH30" i="2"/>
  <c r="AH14" i="2"/>
  <c r="AD26" i="2"/>
  <c r="AD9" i="2"/>
  <c r="AE24" i="2"/>
  <c r="AE8" i="2"/>
  <c r="AF24" i="2"/>
  <c r="AF9" i="2"/>
  <c r="AG30" i="2"/>
  <c r="AG14" i="2"/>
  <c r="AH26" i="2"/>
  <c r="AH9" i="2"/>
  <c r="D34" i="2"/>
  <c r="E40" i="2"/>
  <c r="L34" i="2"/>
  <c r="E68" i="2"/>
  <c r="V34" i="2"/>
  <c r="E108" i="2"/>
  <c r="E111" i="2"/>
  <c r="G111" i="2"/>
  <c r="AD22" i="2"/>
  <c r="AD5" i="2"/>
  <c r="AE20" i="2"/>
  <c r="AE4" i="2"/>
  <c r="AF20" i="2"/>
  <c r="AF8" i="2"/>
  <c r="AG26" i="2"/>
  <c r="AG9" i="2"/>
  <c r="AH22" i="2"/>
  <c r="AH5" i="2"/>
  <c r="AC6" i="2"/>
  <c r="AF6" i="2"/>
  <c r="AE6" i="2"/>
  <c r="AH6" i="2"/>
  <c r="AC10" i="2"/>
  <c r="AF10" i="2"/>
  <c r="AE10" i="2"/>
  <c r="AH10" i="2"/>
  <c r="AC13" i="2"/>
  <c r="AE13" i="2"/>
  <c r="AH13" i="2"/>
  <c r="AD13" i="2"/>
  <c r="AG13" i="2"/>
  <c r="AC15" i="2"/>
  <c r="AG15" i="2"/>
  <c r="AF15" i="2"/>
  <c r="AC17" i="2"/>
  <c r="AE17" i="2"/>
  <c r="AH17" i="2"/>
  <c r="AD17" i="2"/>
  <c r="AG17" i="2"/>
  <c r="AC19" i="2"/>
  <c r="AG19" i="2"/>
  <c r="AF19" i="2"/>
  <c r="AC21" i="2"/>
  <c r="AE21" i="2"/>
  <c r="AH21" i="2"/>
  <c r="AD21" i="2"/>
  <c r="AG21" i="2"/>
  <c r="AC23" i="2"/>
  <c r="AG23" i="2"/>
  <c r="AF23" i="2"/>
  <c r="AC25" i="2"/>
  <c r="AE25" i="2"/>
  <c r="AH25" i="2"/>
  <c r="AD25" i="2"/>
  <c r="AC27" i="2"/>
  <c r="AG27" i="2"/>
  <c r="AF27" i="2"/>
  <c r="AC29" i="2"/>
  <c r="AE29" i="2"/>
  <c r="AH29" i="2"/>
  <c r="AD29" i="2"/>
  <c r="AB31" i="2"/>
  <c r="AG31" i="2"/>
  <c r="AF31" i="2"/>
  <c r="AD31" i="2"/>
  <c r="AD23" i="2"/>
  <c r="AD15" i="2"/>
  <c r="AF29" i="2"/>
  <c r="AF21" i="2"/>
  <c r="AF13" i="2"/>
  <c r="F34" i="2"/>
  <c r="E47" i="2"/>
  <c r="E49" i="2"/>
  <c r="G49" i="2"/>
  <c r="AE3" i="2"/>
  <c r="AH3" i="2"/>
  <c r="AD3" i="2"/>
  <c r="AC7" i="2"/>
  <c r="AG7" i="2"/>
  <c r="AF7" i="2"/>
  <c r="AC11" i="2"/>
  <c r="AG11" i="2"/>
  <c r="AF11" i="2"/>
  <c r="P34" i="2"/>
  <c r="E81" i="2"/>
  <c r="AD7" i="2"/>
  <c r="AE31" i="2"/>
  <c r="AE23" i="2"/>
  <c r="AE15" i="2"/>
  <c r="AE7" i="2"/>
  <c r="AG25" i="2"/>
  <c r="AG10" i="2"/>
  <c r="AH31" i="2"/>
  <c r="AH23" i="2"/>
  <c r="AH15" i="2"/>
  <c r="AH7" i="2"/>
  <c r="AF3" i="2"/>
  <c r="AD27" i="2"/>
  <c r="AD19" i="2"/>
  <c r="AD11" i="2"/>
  <c r="AD6" i="2"/>
  <c r="AF25" i="2"/>
  <c r="AF17" i="2"/>
  <c r="AG3" i="2"/>
  <c r="AD10" i="2"/>
  <c r="AE27" i="2"/>
  <c r="AE19" i="2"/>
  <c r="AE11" i="2"/>
  <c r="AG29" i="2"/>
  <c r="AG6" i="2"/>
  <c r="AH27" i="2"/>
  <c r="AH19" i="2"/>
  <c r="AH11" i="2"/>
  <c r="H34" i="2"/>
  <c r="E54" i="2"/>
  <c r="R34" i="2"/>
  <c r="E90" i="2"/>
  <c r="AE30" i="2"/>
  <c r="AE26" i="2"/>
  <c r="AE22" i="2"/>
  <c r="AE18" i="2"/>
  <c r="AE14" i="2"/>
  <c r="AG32" i="2"/>
  <c r="AG28" i="2"/>
  <c r="AG24" i="2"/>
  <c r="AG20" i="2"/>
  <c r="AG16" i="2"/>
  <c r="AG12" i="2"/>
  <c r="AG8" i="2"/>
  <c r="AG4" i="2"/>
  <c r="J34" i="2"/>
  <c r="E61" i="2"/>
  <c r="N34" i="2"/>
  <c r="E74" i="2"/>
  <c r="T34" i="2"/>
  <c r="E99" i="2"/>
  <c r="E102" i="2"/>
  <c r="G102" i="2"/>
  <c r="AD32" i="2"/>
  <c r="AD28" i="2"/>
  <c r="AD24" i="2"/>
  <c r="AD20" i="2"/>
  <c r="AD16" i="2"/>
  <c r="AD12" i="2"/>
  <c r="AD8" i="2"/>
  <c r="AD4" i="2"/>
  <c r="AE9" i="2"/>
  <c r="AE5" i="2"/>
  <c r="AF30" i="2"/>
  <c r="AF26" i="2"/>
  <c r="AF22" i="2"/>
  <c r="AF18" i="2"/>
  <c r="AF14" i="2"/>
  <c r="AH32" i="2"/>
  <c r="AH28" i="2"/>
  <c r="AH24" i="2"/>
  <c r="AH20" i="2"/>
  <c r="AH16" i="2"/>
  <c r="AH12" i="2"/>
  <c r="AH8" i="2"/>
  <c r="AH4" i="2"/>
  <c r="AB29" i="2"/>
  <c r="X4" i="2"/>
  <c r="X6" i="2"/>
  <c r="X8" i="2"/>
  <c r="X10" i="2"/>
  <c r="X12" i="2"/>
  <c r="AB4" i="2"/>
  <c r="AB6" i="2"/>
  <c r="AB8" i="2"/>
  <c r="AB10" i="2"/>
  <c r="P34" i="3"/>
  <c r="X31" i="2"/>
  <c r="E38" i="1"/>
  <c r="W33" i="2"/>
  <c r="C42" i="3"/>
  <c r="K42" i="3"/>
  <c r="F38" i="1"/>
  <c r="X29" i="2"/>
  <c r="P22" i="3"/>
  <c r="Z3" i="2"/>
  <c r="Z5" i="2"/>
  <c r="Z7" i="2"/>
  <c r="Z9" i="2"/>
  <c r="Z11" i="2"/>
  <c r="AB12" i="2"/>
  <c r="Z13" i="2"/>
  <c r="X14" i="2"/>
  <c r="AB14" i="2"/>
  <c r="Z15" i="2"/>
  <c r="X16" i="2"/>
  <c r="AB16" i="2"/>
  <c r="Z17" i="2"/>
  <c r="X18" i="2"/>
  <c r="AB18" i="2"/>
  <c r="Z19" i="2"/>
  <c r="X20" i="2"/>
  <c r="AB20" i="2"/>
  <c r="Z21" i="2"/>
  <c r="X22" i="2"/>
  <c r="AB22" i="2"/>
  <c r="Z23" i="2"/>
  <c r="X24" i="2"/>
  <c r="AB24" i="2"/>
  <c r="Z25" i="2"/>
  <c r="X26" i="2"/>
  <c r="AB26" i="2"/>
  <c r="Z27" i="2"/>
  <c r="X28" i="2"/>
  <c r="AB28" i="2"/>
  <c r="Z29" i="2"/>
  <c r="X30" i="2"/>
  <c r="AB30" i="2"/>
  <c r="X32" i="2"/>
  <c r="X3" i="2"/>
  <c r="AB3" i="2"/>
  <c r="Z4" i="2"/>
  <c r="X5" i="2"/>
  <c r="AB5" i="2"/>
  <c r="Z6" i="2"/>
  <c r="X7" i="2"/>
  <c r="AB7" i="2"/>
  <c r="Z8" i="2"/>
  <c r="X9" i="2"/>
  <c r="AB9" i="2"/>
  <c r="Z10" i="2"/>
  <c r="X11" i="2"/>
  <c r="AB11" i="2"/>
  <c r="Z12" i="2"/>
  <c r="X13" i="2"/>
  <c r="AB13" i="2"/>
  <c r="Z14" i="2"/>
  <c r="X15" i="2"/>
  <c r="AB15" i="2"/>
  <c r="Z16" i="2"/>
  <c r="X17" i="2"/>
  <c r="AB17" i="2"/>
  <c r="Z18" i="2"/>
  <c r="X19" i="2"/>
  <c r="AB19" i="2"/>
  <c r="Z20" i="2"/>
  <c r="X21" i="2"/>
  <c r="AB21" i="2"/>
  <c r="Z22" i="2"/>
  <c r="X23" i="2"/>
  <c r="AB23" i="2"/>
  <c r="Z24" i="2"/>
  <c r="X25" i="2"/>
  <c r="AB25" i="2"/>
  <c r="Z26" i="2"/>
  <c r="X27" i="2"/>
  <c r="AB27" i="2"/>
  <c r="Z28" i="2"/>
  <c r="Z30" i="2"/>
  <c r="N37" i="3"/>
  <c r="C39" i="3"/>
  <c r="P31" i="3"/>
  <c r="M37" i="3"/>
  <c r="Y3" i="2"/>
  <c r="AA3" i="2"/>
  <c r="AC3" i="2"/>
  <c r="Y4" i="2"/>
  <c r="AA4" i="2"/>
  <c r="Y5" i="2"/>
  <c r="AA5" i="2"/>
  <c r="Y6" i="2"/>
  <c r="AA6" i="2"/>
  <c r="Y7" i="2"/>
  <c r="AA7" i="2"/>
  <c r="Y8" i="2"/>
  <c r="AA8" i="2"/>
  <c r="Y9" i="2"/>
  <c r="AA9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AC31" i="2"/>
  <c r="Y32" i="2"/>
  <c r="AA32" i="2"/>
  <c r="AC32" i="2"/>
  <c r="Z31" i="2"/>
  <c r="Z32" i="2"/>
  <c r="Q3" i="1"/>
  <c r="O4" i="1"/>
  <c r="Q4" i="1"/>
  <c r="S4" i="1"/>
  <c r="O5" i="1"/>
  <c r="Q5" i="1"/>
  <c r="S5" i="1"/>
  <c r="O6" i="1"/>
  <c r="Q6" i="1"/>
  <c r="S6" i="1"/>
  <c r="O7" i="1"/>
  <c r="Q7" i="1"/>
  <c r="S7" i="1"/>
  <c r="O8" i="1"/>
  <c r="Q8" i="1"/>
  <c r="S8" i="1"/>
  <c r="O9" i="1"/>
  <c r="Q9" i="1"/>
  <c r="S9" i="1"/>
  <c r="O10" i="1"/>
  <c r="Q10" i="1"/>
  <c r="S10" i="1"/>
  <c r="O11" i="1"/>
  <c r="Q11" i="1"/>
  <c r="S11" i="1"/>
  <c r="O12" i="1"/>
  <c r="Q12" i="1"/>
  <c r="S12" i="1"/>
  <c r="O13" i="1"/>
  <c r="Q13" i="1"/>
  <c r="S13" i="1"/>
  <c r="O14" i="1"/>
  <c r="Q14" i="1"/>
  <c r="S14" i="1"/>
  <c r="O15" i="1"/>
  <c r="Q15" i="1"/>
  <c r="S15" i="1"/>
  <c r="O16" i="1"/>
  <c r="Q16" i="1"/>
  <c r="S16" i="1"/>
  <c r="O17" i="1"/>
  <c r="Q17" i="1"/>
  <c r="S17" i="1"/>
  <c r="O18" i="1"/>
  <c r="Q18" i="1"/>
  <c r="S18" i="1"/>
  <c r="O19" i="1"/>
  <c r="Q19" i="1"/>
  <c r="S19" i="1"/>
  <c r="O20" i="1"/>
  <c r="Q20" i="1"/>
  <c r="S20" i="1"/>
  <c r="O21" i="1"/>
  <c r="Q21" i="1"/>
  <c r="S21" i="1"/>
  <c r="O22" i="1"/>
  <c r="Q22" i="1"/>
  <c r="S22" i="1"/>
  <c r="O23" i="1"/>
  <c r="Q23" i="1"/>
  <c r="S23" i="1"/>
  <c r="O24" i="1"/>
  <c r="Q24" i="1"/>
  <c r="S24" i="1"/>
  <c r="O25" i="1"/>
  <c r="Q25" i="1"/>
  <c r="S25" i="1"/>
  <c r="O26" i="1"/>
  <c r="Q26" i="1"/>
  <c r="S26" i="1"/>
  <c r="O27" i="1"/>
  <c r="Q27" i="1"/>
  <c r="S27" i="1"/>
  <c r="O28" i="1"/>
  <c r="Q28" i="1"/>
  <c r="S28" i="1"/>
  <c r="O29" i="1"/>
  <c r="Q29" i="1"/>
  <c r="S29" i="1"/>
  <c r="O30" i="1"/>
  <c r="Q30" i="1"/>
  <c r="S30" i="1"/>
  <c r="O31" i="1"/>
  <c r="Q31" i="1"/>
  <c r="S31" i="1"/>
  <c r="O32" i="1"/>
  <c r="Q32" i="1"/>
  <c r="S32" i="1"/>
  <c r="O33" i="1"/>
  <c r="Q33" i="1"/>
  <c r="S33" i="1"/>
  <c r="O34" i="1"/>
  <c r="Q34" i="1"/>
  <c r="S34" i="1"/>
  <c r="O35" i="1"/>
  <c r="Q35" i="1"/>
  <c r="S35" i="1"/>
  <c r="O36" i="1"/>
  <c r="Q36" i="1"/>
  <c r="S36" i="1"/>
  <c r="M37" i="1"/>
  <c r="O3" i="1"/>
  <c r="O37" i="1"/>
  <c r="I39" i="1"/>
  <c r="S3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Z33" i="2"/>
  <c r="C47" i="2"/>
  <c r="E51" i="2"/>
  <c r="AD33" i="2"/>
  <c r="C74" i="2"/>
  <c r="AF33" i="2"/>
  <c r="C90" i="2"/>
  <c r="AH33" i="2"/>
  <c r="C108" i="2"/>
  <c r="E114" i="2"/>
  <c r="AG33" i="2"/>
  <c r="C99" i="2"/>
  <c r="E104" i="2"/>
  <c r="AE33" i="2"/>
  <c r="C81" i="2"/>
  <c r="X33" i="2"/>
  <c r="AB33" i="2"/>
  <c r="AA33" i="2"/>
  <c r="AC33" i="2"/>
  <c r="C68" i="2"/>
  <c r="Y33" i="2"/>
  <c r="C40" i="2"/>
  <c r="P37" i="1"/>
  <c r="S37" i="1"/>
  <c r="N37" i="1"/>
  <c r="M39" i="1"/>
  <c r="K41" i="1"/>
  <c r="M41" i="1"/>
  <c r="Q37" i="1"/>
  <c r="G40" i="2"/>
  <c r="E42" i="2"/>
  <c r="G42" i="2"/>
  <c r="E44" i="2"/>
  <c r="G81" i="2"/>
  <c r="E84" i="2"/>
  <c r="G84" i="2"/>
  <c r="E86" i="2"/>
  <c r="G54" i="2"/>
  <c r="E56" i="2"/>
  <c r="G56" i="2"/>
  <c r="G74" i="2"/>
  <c r="E76" i="2"/>
  <c r="G76" i="2"/>
  <c r="E78" i="2"/>
  <c r="G68" i="2"/>
  <c r="E70" i="2"/>
  <c r="G70" i="2"/>
  <c r="E72" i="2"/>
  <c r="G90" i="2"/>
  <c r="E93" i="2"/>
  <c r="G93" i="2"/>
  <c r="E95" i="2"/>
  <c r="G61" i="2"/>
  <c r="E63" i="2"/>
  <c r="G63" i="2"/>
  <c r="C61" i="2"/>
  <c r="E65" i="2"/>
  <c r="C54" i="2"/>
  <c r="E58" i="2"/>
</calcChain>
</file>

<file path=xl/sharedStrings.xml><?xml version="1.0" encoding="utf-8"?>
<sst xmlns="http://schemas.openxmlformats.org/spreadsheetml/2006/main" count="174" uniqueCount="96">
  <si>
    <t>BUTIR SOAL</t>
  </si>
  <si>
    <t>NIS</t>
  </si>
  <si>
    <t>Nama Siswa</t>
  </si>
  <si>
    <t>X1</t>
  </si>
  <si>
    <t>X1^2</t>
  </si>
  <si>
    <t>X2</t>
  </si>
  <si>
    <t>X2^2</t>
  </si>
  <si>
    <t>X3</t>
  </si>
  <si>
    <t>X3^2</t>
  </si>
  <si>
    <t>X4</t>
  </si>
  <si>
    <t>X4^2</t>
  </si>
  <si>
    <t>X5</t>
  </si>
  <si>
    <t>X5^2</t>
  </si>
  <si>
    <t>Y</t>
  </si>
  <si>
    <t>Y^2</t>
  </si>
  <si>
    <t>X1Y</t>
  </si>
  <si>
    <t>X2Y</t>
  </si>
  <si>
    <t>X3Y</t>
  </si>
  <si>
    <t>X4Y</t>
  </si>
  <si>
    <t>X5Y</t>
  </si>
  <si>
    <t>Agus hadi prasetyo</t>
  </si>
  <si>
    <t>Agus wahyu wibowo</t>
  </si>
  <si>
    <t>Alfi zahroti munawaroh</t>
  </si>
  <si>
    <t>Ana ika yanti rukmana</t>
  </si>
  <si>
    <t>Arif setiawan</t>
  </si>
  <si>
    <t>Desi wulansari</t>
  </si>
  <si>
    <t>Eka rahmawati turut</t>
  </si>
  <si>
    <t>Eva kurniastuti</t>
  </si>
  <si>
    <t>Febriana sari</t>
  </si>
  <si>
    <t>Fitri arista sari</t>
  </si>
  <si>
    <t>Ika alifah ratna sari</t>
  </si>
  <si>
    <t>Imam ahmad ghazali</t>
  </si>
  <si>
    <t>Imti nur annafiah</t>
  </si>
  <si>
    <t>Khomsatin sabita</t>
  </si>
  <si>
    <t>Kis setyonugroho</t>
  </si>
  <si>
    <t>Latifatul hidayah</t>
  </si>
  <si>
    <t>Lutfiviana saputri</t>
  </si>
  <si>
    <t>Mariyyah tsuroya</t>
  </si>
  <si>
    <t>Maryanto</t>
  </si>
  <si>
    <t>Mei nur sugiyanti</t>
  </si>
  <si>
    <t>Muhammad maftuh maqosidana</t>
  </si>
  <si>
    <t>Muhammad nur rahman</t>
  </si>
  <si>
    <t>Muhamad rifai</t>
  </si>
  <si>
    <t>Novia pratiwi</t>
  </si>
  <si>
    <t>Nur dhiyan fitriyani</t>
  </si>
  <si>
    <t>Nurul fajriyati</t>
  </si>
  <si>
    <t>Purwanto</t>
  </si>
  <si>
    <t>Retno utami</t>
  </si>
  <si>
    <t>Septiana anggraini</t>
  </si>
  <si>
    <t>Seva faujiyah</t>
  </si>
  <si>
    <t>Silvia rossa</t>
  </si>
  <si>
    <t>Sri utami</t>
  </si>
  <si>
    <t>Tuti setyawati</t>
  </si>
  <si>
    <t>Zudhi dwi nugraha</t>
  </si>
  <si>
    <t>validitas</t>
  </si>
  <si>
    <t>ΣX</t>
  </si>
  <si>
    <t>ΣX^2</t>
  </si>
  <si>
    <t>Rxy</t>
  </si>
  <si>
    <t>kriteria</t>
  </si>
  <si>
    <t xml:space="preserve">nilai </t>
  </si>
  <si>
    <t>tingkat kesukaran</t>
  </si>
  <si>
    <t>nilai</t>
  </si>
  <si>
    <t>TK5</t>
  </si>
  <si>
    <t>sedang</t>
  </si>
  <si>
    <t>TK4</t>
  </si>
  <si>
    <t>TK1</t>
  </si>
  <si>
    <t>TK2</t>
  </si>
  <si>
    <t>TK3</t>
  </si>
  <si>
    <t xml:space="preserve">jumlah </t>
  </si>
  <si>
    <t>variansi tiap butir</t>
  </si>
  <si>
    <t>variansi total</t>
  </si>
  <si>
    <t>reliabilitas</t>
  </si>
  <si>
    <t>jumlah skor kelompok bawah</t>
  </si>
  <si>
    <t>jumlah skor kelompok atas</t>
  </si>
  <si>
    <t>daya pembeda</t>
  </si>
  <si>
    <t xml:space="preserve">kriteria </t>
  </si>
  <si>
    <t xml:space="preserve">baik </t>
  </si>
  <si>
    <t>sangat baik</t>
  </si>
  <si>
    <t>baik</t>
  </si>
  <si>
    <t>agak baik</t>
  </si>
  <si>
    <t>X6</t>
  </si>
  <si>
    <t>X6^2</t>
  </si>
  <si>
    <t>X7</t>
  </si>
  <si>
    <t>X7^2</t>
  </si>
  <si>
    <t>X8</t>
  </si>
  <si>
    <t>X8^2</t>
  </si>
  <si>
    <t>X9</t>
  </si>
  <si>
    <t>X9^2</t>
  </si>
  <si>
    <t>X10</t>
  </si>
  <si>
    <t>X10^2</t>
  </si>
  <si>
    <t>NO</t>
  </si>
  <si>
    <t>X6Y</t>
  </si>
  <si>
    <t>X7Y</t>
  </si>
  <si>
    <t>X8Y</t>
  </si>
  <si>
    <t>X9Y</t>
  </si>
  <si>
    <t>X10Y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</si>
</sst>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2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0" xfId="0" applyFill="1"/>
    <xf numFmtId="0" fontId="0" fillId="0" borderId="6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3" fillId="0" borderId="5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2" borderId="8" xfId="0" applyFill="1" applyBorder="1"/>
    <xf numFmtId="0" fontId="0" fillId="0" borderId="8" xfId="0" applyFill="1" applyBorder="1"/>
    <xf numFmtId="0" fontId="4" fillId="0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2" borderId="8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B21" workbookViewId="0">
      <selection activeCell="D30" sqref="D30"/>
    </sheetView>
  </sheetViews>
  <sheetFormatPr baseColWidth="10" defaultColWidth="8.83203125" defaultRowHeight="14" x14ac:dyDescent="0"/>
  <cols>
    <col min="2" max="2" width="30.33203125" customWidth="1"/>
  </cols>
  <sheetData>
    <row r="1" spans="1:19">
      <c r="A1" s="1"/>
      <c r="B1" s="1"/>
      <c r="C1" s="30" t="s">
        <v>0</v>
      </c>
      <c r="D1" s="31"/>
      <c r="E1" s="31"/>
      <c r="F1" s="31"/>
      <c r="G1" s="31"/>
      <c r="H1" s="31"/>
      <c r="I1" s="31"/>
      <c r="J1" s="31"/>
      <c r="K1" s="31"/>
      <c r="L1" s="32"/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>
      <c r="A3" s="1">
        <v>5698</v>
      </c>
      <c r="B3" s="1" t="s">
        <v>20</v>
      </c>
      <c r="C3" s="1">
        <v>27</v>
      </c>
      <c r="D3" s="1">
        <f>C3^2</f>
        <v>729</v>
      </c>
      <c r="E3" s="1">
        <v>16</v>
      </c>
      <c r="F3" s="1">
        <f>E3^2</f>
        <v>256</v>
      </c>
      <c r="G3" s="1">
        <v>14</v>
      </c>
      <c r="H3" s="1">
        <f>G3^2</f>
        <v>196</v>
      </c>
      <c r="I3" s="1">
        <v>25</v>
      </c>
      <c r="J3" s="1">
        <f>I3^2</f>
        <v>625</v>
      </c>
      <c r="K3" s="1">
        <v>25</v>
      </c>
      <c r="L3" s="1">
        <f>K3^2</f>
        <v>625</v>
      </c>
      <c r="M3" s="1">
        <f>SUM(C3,E3,G3,I3,K3)</f>
        <v>107</v>
      </c>
      <c r="N3" s="1">
        <f>M3^2</f>
        <v>11449</v>
      </c>
      <c r="O3" s="1">
        <f>C3*M3</f>
        <v>2889</v>
      </c>
      <c r="P3" s="1">
        <f>E3*M3</f>
        <v>1712</v>
      </c>
      <c r="Q3" s="1">
        <f>G3*M3</f>
        <v>1498</v>
      </c>
      <c r="R3" s="1">
        <f>I3*M3</f>
        <v>2675</v>
      </c>
      <c r="S3" s="1">
        <f>K3*M3</f>
        <v>2675</v>
      </c>
    </row>
    <row r="4" spans="1:19">
      <c r="A4" s="1">
        <v>5699</v>
      </c>
      <c r="B4" s="1" t="s">
        <v>21</v>
      </c>
      <c r="C4" s="1">
        <v>27</v>
      </c>
      <c r="D4" s="1">
        <f t="shared" ref="D4:D36" si="0">C4^2</f>
        <v>729</v>
      </c>
      <c r="E4" s="1">
        <v>14</v>
      </c>
      <c r="F4" s="1">
        <f t="shared" ref="F4:F36" si="1">E4^2</f>
        <v>196</v>
      </c>
      <c r="G4" s="1">
        <v>14</v>
      </c>
      <c r="H4" s="1">
        <f t="shared" ref="H4:H36" si="2">G4^2</f>
        <v>196</v>
      </c>
      <c r="I4" s="1">
        <v>27</v>
      </c>
      <c r="J4" s="1">
        <f t="shared" ref="J4:J36" si="3">I4^2</f>
        <v>729</v>
      </c>
      <c r="K4" s="1">
        <v>29</v>
      </c>
      <c r="L4" s="1">
        <f t="shared" ref="L4:L35" si="4">K4^2</f>
        <v>841</v>
      </c>
      <c r="M4" s="1">
        <f t="shared" ref="M4:M36" si="5">SUM(C4,E4,G4,I4,K4)</f>
        <v>111</v>
      </c>
      <c r="N4" s="1">
        <f t="shared" ref="N4:N36" si="6">M4^2</f>
        <v>12321</v>
      </c>
      <c r="O4" s="1">
        <f t="shared" ref="O4:O36" si="7">C4*M4</f>
        <v>2997</v>
      </c>
      <c r="P4" s="1">
        <f t="shared" ref="P4:P36" si="8">E4*M4</f>
        <v>1554</v>
      </c>
      <c r="Q4" s="1">
        <f t="shared" ref="Q4:Q36" si="9">G4*M4</f>
        <v>1554</v>
      </c>
      <c r="R4" s="1">
        <f t="shared" ref="R4:R36" si="10">I4*M4</f>
        <v>2997</v>
      </c>
      <c r="S4" s="1">
        <f t="shared" ref="S4:S36" si="11">K4*M4</f>
        <v>3219</v>
      </c>
    </row>
    <row r="5" spans="1:19">
      <c r="A5" s="1">
        <v>5700</v>
      </c>
      <c r="B5" s="1" t="s">
        <v>22</v>
      </c>
      <c r="C5" s="1">
        <v>27</v>
      </c>
      <c r="D5" s="1">
        <f t="shared" si="0"/>
        <v>729</v>
      </c>
      <c r="E5" s="1">
        <v>16</v>
      </c>
      <c r="F5" s="1">
        <f t="shared" si="1"/>
        <v>256</v>
      </c>
      <c r="G5" s="1">
        <v>19</v>
      </c>
      <c r="H5" s="1">
        <f t="shared" si="2"/>
        <v>361</v>
      </c>
      <c r="I5" s="1">
        <v>18</v>
      </c>
      <c r="J5" s="1">
        <f t="shared" si="3"/>
        <v>324</v>
      </c>
      <c r="K5" s="1">
        <v>29</v>
      </c>
      <c r="L5" s="1">
        <f t="shared" si="4"/>
        <v>841</v>
      </c>
      <c r="M5" s="1">
        <f t="shared" si="5"/>
        <v>109</v>
      </c>
      <c r="N5" s="1">
        <f t="shared" si="6"/>
        <v>11881</v>
      </c>
      <c r="O5" s="1">
        <f t="shared" si="7"/>
        <v>2943</v>
      </c>
      <c r="P5" s="1">
        <f t="shared" si="8"/>
        <v>1744</v>
      </c>
      <c r="Q5" s="1">
        <f t="shared" si="9"/>
        <v>2071</v>
      </c>
      <c r="R5" s="1">
        <f t="shared" si="10"/>
        <v>1962</v>
      </c>
      <c r="S5" s="1">
        <f t="shared" si="11"/>
        <v>3161</v>
      </c>
    </row>
    <row r="6" spans="1:19">
      <c r="A6" s="1">
        <v>5701</v>
      </c>
      <c r="B6" s="1" t="s">
        <v>23</v>
      </c>
      <c r="C6" s="1">
        <v>27</v>
      </c>
      <c r="D6" s="1">
        <f t="shared" si="0"/>
        <v>729</v>
      </c>
      <c r="E6" s="1">
        <v>16</v>
      </c>
      <c r="F6" s="1">
        <f t="shared" si="1"/>
        <v>256</v>
      </c>
      <c r="G6" s="1">
        <v>19</v>
      </c>
      <c r="H6" s="1">
        <f t="shared" si="2"/>
        <v>361</v>
      </c>
      <c r="I6" s="1">
        <v>25</v>
      </c>
      <c r="J6" s="1">
        <f t="shared" si="3"/>
        <v>625</v>
      </c>
      <c r="K6" s="1">
        <v>31</v>
      </c>
      <c r="L6" s="1">
        <f t="shared" si="4"/>
        <v>961</v>
      </c>
      <c r="M6" s="1">
        <f t="shared" si="5"/>
        <v>118</v>
      </c>
      <c r="N6" s="1">
        <f t="shared" si="6"/>
        <v>13924</v>
      </c>
      <c r="O6" s="1">
        <f t="shared" si="7"/>
        <v>3186</v>
      </c>
      <c r="P6" s="1">
        <f t="shared" si="8"/>
        <v>1888</v>
      </c>
      <c r="Q6" s="1">
        <f t="shared" si="9"/>
        <v>2242</v>
      </c>
      <c r="R6" s="1">
        <f t="shared" si="10"/>
        <v>2950</v>
      </c>
      <c r="S6" s="1">
        <f t="shared" si="11"/>
        <v>3658</v>
      </c>
    </row>
    <row r="7" spans="1:19">
      <c r="A7" s="1">
        <v>5702</v>
      </c>
      <c r="B7" s="1" t="s">
        <v>24</v>
      </c>
      <c r="C7" s="1">
        <v>27</v>
      </c>
      <c r="D7" s="1">
        <f t="shared" si="0"/>
        <v>729</v>
      </c>
      <c r="E7" s="1">
        <v>5</v>
      </c>
      <c r="F7" s="1">
        <f t="shared" si="1"/>
        <v>25</v>
      </c>
      <c r="G7" s="1">
        <v>5</v>
      </c>
      <c r="H7" s="1">
        <f t="shared" si="2"/>
        <v>25</v>
      </c>
      <c r="I7" s="1">
        <v>25</v>
      </c>
      <c r="J7" s="1">
        <f t="shared" si="3"/>
        <v>625</v>
      </c>
      <c r="K7" s="1">
        <v>29</v>
      </c>
      <c r="L7" s="1">
        <f t="shared" si="4"/>
        <v>841</v>
      </c>
      <c r="M7" s="1">
        <f t="shared" si="5"/>
        <v>91</v>
      </c>
      <c r="N7" s="1">
        <f t="shared" si="6"/>
        <v>8281</v>
      </c>
      <c r="O7" s="1">
        <f t="shared" si="7"/>
        <v>2457</v>
      </c>
      <c r="P7" s="1">
        <f t="shared" si="8"/>
        <v>455</v>
      </c>
      <c r="Q7" s="1">
        <f t="shared" si="9"/>
        <v>455</v>
      </c>
      <c r="R7" s="1">
        <f t="shared" si="10"/>
        <v>2275</v>
      </c>
      <c r="S7" s="1">
        <f t="shared" si="11"/>
        <v>2639</v>
      </c>
    </row>
    <row r="8" spans="1:19">
      <c r="A8" s="1">
        <v>5704</v>
      </c>
      <c r="B8" s="1" t="s">
        <v>25</v>
      </c>
      <c r="C8" s="1">
        <v>27</v>
      </c>
      <c r="D8" s="1">
        <f t="shared" si="0"/>
        <v>729</v>
      </c>
      <c r="E8" s="1">
        <v>16</v>
      </c>
      <c r="F8" s="1">
        <f t="shared" si="1"/>
        <v>256</v>
      </c>
      <c r="G8" s="1">
        <v>19</v>
      </c>
      <c r="H8" s="1">
        <f t="shared" si="2"/>
        <v>361</v>
      </c>
      <c r="I8" s="1">
        <v>20</v>
      </c>
      <c r="J8" s="1">
        <f t="shared" si="3"/>
        <v>400</v>
      </c>
      <c r="K8" s="1">
        <v>29</v>
      </c>
      <c r="L8" s="1">
        <f t="shared" si="4"/>
        <v>841</v>
      </c>
      <c r="M8" s="1">
        <f t="shared" si="5"/>
        <v>111</v>
      </c>
      <c r="N8" s="1">
        <f t="shared" si="6"/>
        <v>12321</v>
      </c>
      <c r="O8" s="1">
        <f t="shared" si="7"/>
        <v>2997</v>
      </c>
      <c r="P8" s="1">
        <f t="shared" si="8"/>
        <v>1776</v>
      </c>
      <c r="Q8" s="1">
        <f t="shared" si="9"/>
        <v>2109</v>
      </c>
      <c r="R8" s="1">
        <f t="shared" si="10"/>
        <v>2220</v>
      </c>
      <c r="S8" s="1">
        <f t="shared" si="11"/>
        <v>3219</v>
      </c>
    </row>
    <row r="9" spans="1:19">
      <c r="A9" s="1">
        <v>5705</v>
      </c>
      <c r="B9" s="1" t="s">
        <v>26</v>
      </c>
      <c r="C9" s="1">
        <v>27</v>
      </c>
      <c r="D9" s="1">
        <f t="shared" si="0"/>
        <v>729</v>
      </c>
      <c r="E9" s="1">
        <v>16</v>
      </c>
      <c r="F9" s="1">
        <f t="shared" si="1"/>
        <v>256</v>
      </c>
      <c r="G9" s="1">
        <v>21</v>
      </c>
      <c r="H9" s="1">
        <f t="shared" si="2"/>
        <v>441</v>
      </c>
      <c r="I9" s="1">
        <v>22</v>
      </c>
      <c r="J9" s="1">
        <f t="shared" si="3"/>
        <v>484</v>
      </c>
      <c r="K9" s="1">
        <v>29</v>
      </c>
      <c r="L9" s="1">
        <f t="shared" si="4"/>
        <v>841</v>
      </c>
      <c r="M9" s="1">
        <f t="shared" si="5"/>
        <v>115</v>
      </c>
      <c r="N9" s="1">
        <f t="shared" si="6"/>
        <v>13225</v>
      </c>
      <c r="O9" s="1">
        <f t="shared" si="7"/>
        <v>3105</v>
      </c>
      <c r="P9" s="1">
        <f t="shared" si="8"/>
        <v>1840</v>
      </c>
      <c r="Q9" s="1">
        <f t="shared" si="9"/>
        <v>2415</v>
      </c>
      <c r="R9" s="1">
        <f t="shared" si="10"/>
        <v>2530</v>
      </c>
      <c r="S9" s="1">
        <f t="shared" si="11"/>
        <v>3335</v>
      </c>
    </row>
    <row r="10" spans="1:19">
      <c r="A10" s="1">
        <v>5706</v>
      </c>
      <c r="B10" s="1" t="s">
        <v>27</v>
      </c>
      <c r="C10" s="1">
        <v>27</v>
      </c>
      <c r="D10" s="1">
        <f t="shared" si="0"/>
        <v>729</v>
      </c>
      <c r="E10" s="1">
        <v>16</v>
      </c>
      <c r="F10" s="1">
        <f t="shared" si="1"/>
        <v>256</v>
      </c>
      <c r="G10" s="1">
        <v>21</v>
      </c>
      <c r="H10" s="1">
        <f t="shared" si="2"/>
        <v>441</v>
      </c>
      <c r="I10" s="1">
        <v>25</v>
      </c>
      <c r="J10" s="1">
        <f t="shared" si="3"/>
        <v>625</v>
      </c>
      <c r="K10" s="1">
        <v>33</v>
      </c>
      <c r="L10" s="1">
        <f t="shared" si="4"/>
        <v>1089</v>
      </c>
      <c r="M10" s="1">
        <f t="shared" si="5"/>
        <v>122</v>
      </c>
      <c r="N10" s="1">
        <f t="shared" si="6"/>
        <v>14884</v>
      </c>
      <c r="O10" s="1">
        <f t="shared" si="7"/>
        <v>3294</v>
      </c>
      <c r="P10" s="1">
        <f t="shared" si="8"/>
        <v>1952</v>
      </c>
      <c r="Q10" s="1">
        <f t="shared" si="9"/>
        <v>2562</v>
      </c>
      <c r="R10" s="1">
        <f t="shared" si="10"/>
        <v>3050</v>
      </c>
      <c r="S10" s="1">
        <f t="shared" si="11"/>
        <v>4026</v>
      </c>
    </row>
    <row r="11" spans="1:19">
      <c r="A11" s="1">
        <v>5707</v>
      </c>
      <c r="B11" s="1" t="s">
        <v>28</v>
      </c>
      <c r="C11" s="1">
        <v>29</v>
      </c>
      <c r="D11" s="1">
        <f t="shared" si="0"/>
        <v>841</v>
      </c>
      <c r="E11" s="1">
        <v>16</v>
      </c>
      <c r="F11" s="1">
        <f t="shared" si="1"/>
        <v>256</v>
      </c>
      <c r="G11" s="1">
        <v>24</v>
      </c>
      <c r="H11" s="1">
        <f t="shared" si="2"/>
        <v>576</v>
      </c>
      <c r="I11" s="1">
        <v>23</v>
      </c>
      <c r="J11" s="1">
        <f t="shared" si="3"/>
        <v>529</v>
      </c>
      <c r="K11" s="1">
        <v>33</v>
      </c>
      <c r="L11" s="1">
        <f t="shared" si="4"/>
        <v>1089</v>
      </c>
      <c r="M11" s="1">
        <f t="shared" si="5"/>
        <v>125</v>
      </c>
      <c r="N11" s="1">
        <f t="shared" si="6"/>
        <v>15625</v>
      </c>
      <c r="O11" s="1">
        <f t="shared" si="7"/>
        <v>3625</v>
      </c>
      <c r="P11" s="1">
        <f t="shared" si="8"/>
        <v>2000</v>
      </c>
      <c r="Q11" s="1">
        <f t="shared" si="9"/>
        <v>3000</v>
      </c>
      <c r="R11" s="1">
        <f t="shared" si="10"/>
        <v>2875</v>
      </c>
      <c r="S11" s="1">
        <f t="shared" si="11"/>
        <v>4125</v>
      </c>
    </row>
    <row r="12" spans="1:19">
      <c r="A12" s="1">
        <v>5708</v>
      </c>
      <c r="B12" s="1" t="s">
        <v>29</v>
      </c>
      <c r="C12" s="1">
        <v>27</v>
      </c>
      <c r="D12" s="1">
        <f t="shared" si="0"/>
        <v>729</v>
      </c>
      <c r="E12" s="1">
        <v>14</v>
      </c>
      <c r="F12" s="1">
        <f t="shared" si="1"/>
        <v>196</v>
      </c>
      <c r="G12" s="1">
        <v>19</v>
      </c>
      <c r="H12" s="1">
        <f t="shared" si="2"/>
        <v>361</v>
      </c>
      <c r="I12" s="1">
        <v>25</v>
      </c>
      <c r="J12" s="1">
        <f t="shared" si="3"/>
        <v>625</v>
      </c>
      <c r="K12" s="1">
        <v>33</v>
      </c>
      <c r="L12" s="1">
        <f t="shared" si="4"/>
        <v>1089</v>
      </c>
      <c r="M12" s="1">
        <f t="shared" si="5"/>
        <v>118</v>
      </c>
      <c r="N12" s="1">
        <f t="shared" si="6"/>
        <v>13924</v>
      </c>
      <c r="O12" s="1">
        <f t="shared" si="7"/>
        <v>3186</v>
      </c>
      <c r="P12" s="1">
        <f t="shared" si="8"/>
        <v>1652</v>
      </c>
      <c r="Q12" s="1">
        <f t="shared" si="9"/>
        <v>2242</v>
      </c>
      <c r="R12" s="1">
        <f t="shared" si="10"/>
        <v>2950</v>
      </c>
      <c r="S12" s="1">
        <f t="shared" si="11"/>
        <v>3894</v>
      </c>
    </row>
    <row r="13" spans="1:19">
      <c r="A13" s="1">
        <v>5709</v>
      </c>
      <c r="B13" s="1" t="s">
        <v>30</v>
      </c>
      <c r="C13" s="1">
        <v>27</v>
      </c>
      <c r="D13" s="1">
        <f t="shared" si="0"/>
        <v>729</v>
      </c>
      <c r="E13" s="1">
        <v>16</v>
      </c>
      <c r="F13" s="1">
        <f t="shared" si="1"/>
        <v>256</v>
      </c>
      <c r="G13" s="1">
        <v>14</v>
      </c>
      <c r="H13" s="1">
        <f t="shared" si="2"/>
        <v>196</v>
      </c>
      <c r="I13" s="1">
        <v>20</v>
      </c>
      <c r="J13" s="1">
        <f t="shared" si="3"/>
        <v>400</v>
      </c>
      <c r="K13" s="1">
        <v>29</v>
      </c>
      <c r="L13" s="1">
        <f t="shared" si="4"/>
        <v>841</v>
      </c>
      <c r="M13" s="1">
        <f t="shared" si="5"/>
        <v>106</v>
      </c>
      <c r="N13" s="1">
        <f t="shared" si="6"/>
        <v>11236</v>
      </c>
      <c r="O13" s="1">
        <f t="shared" si="7"/>
        <v>2862</v>
      </c>
      <c r="P13" s="1">
        <f t="shared" si="8"/>
        <v>1696</v>
      </c>
      <c r="Q13" s="1">
        <f t="shared" si="9"/>
        <v>1484</v>
      </c>
      <c r="R13" s="1">
        <f t="shared" si="10"/>
        <v>2120</v>
      </c>
      <c r="S13" s="1">
        <f t="shared" si="11"/>
        <v>3074</v>
      </c>
    </row>
    <row r="14" spans="1:19">
      <c r="A14" s="1">
        <v>5710</v>
      </c>
      <c r="B14" s="1" t="s">
        <v>31</v>
      </c>
      <c r="C14" s="1">
        <v>29</v>
      </c>
      <c r="D14" s="1">
        <f t="shared" si="0"/>
        <v>841</v>
      </c>
      <c r="E14" s="1">
        <v>16</v>
      </c>
      <c r="F14" s="1">
        <f t="shared" si="1"/>
        <v>256</v>
      </c>
      <c r="G14" s="1">
        <v>19</v>
      </c>
      <c r="H14" s="1">
        <f t="shared" si="2"/>
        <v>361</v>
      </c>
      <c r="I14" s="1">
        <v>20</v>
      </c>
      <c r="J14" s="1">
        <f t="shared" si="3"/>
        <v>400</v>
      </c>
      <c r="K14" s="1">
        <v>38</v>
      </c>
      <c r="L14" s="1">
        <f t="shared" si="4"/>
        <v>1444</v>
      </c>
      <c r="M14" s="1">
        <f t="shared" si="5"/>
        <v>122</v>
      </c>
      <c r="N14" s="1">
        <f t="shared" si="6"/>
        <v>14884</v>
      </c>
      <c r="O14" s="1">
        <f t="shared" si="7"/>
        <v>3538</v>
      </c>
      <c r="P14" s="1">
        <f t="shared" si="8"/>
        <v>1952</v>
      </c>
      <c r="Q14" s="1">
        <f t="shared" si="9"/>
        <v>2318</v>
      </c>
      <c r="R14" s="1">
        <f t="shared" si="10"/>
        <v>2440</v>
      </c>
      <c r="S14" s="1">
        <f t="shared" si="11"/>
        <v>4636</v>
      </c>
    </row>
    <row r="15" spans="1:19">
      <c r="A15" s="1">
        <v>5711</v>
      </c>
      <c r="B15" s="1" t="s">
        <v>32</v>
      </c>
      <c r="C15" s="1">
        <v>27</v>
      </c>
      <c r="D15" s="1">
        <f t="shared" si="0"/>
        <v>729</v>
      </c>
      <c r="E15" s="1">
        <v>14</v>
      </c>
      <c r="F15" s="1">
        <f t="shared" si="1"/>
        <v>196</v>
      </c>
      <c r="G15" s="1">
        <v>21</v>
      </c>
      <c r="H15" s="1">
        <f t="shared" si="2"/>
        <v>441</v>
      </c>
      <c r="I15" s="1">
        <v>20</v>
      </c>
      <c r="J15" s="1">
        <f t="shared" si="3"/>
        <v>400</v>
      </c>
      <c r="K15" s="1">
        <v>31</v>
      </c>
      <c r="L15" s="1">
        <f t="shared" si="4"/>
        <v>961</v>
      </c>
      <c r="M15" s="1">
        <f t="shared" si="5"/>
        <v>113</v>
      </c>
      <c r="N15" s="1">
        <f t="shared" si="6"/>
        <v>12769</v>
      </c>
      <c r="O15" s="1">
        <f t="shared" si="7"/>
        <v>3051</v>
      </c>
      <c r="P15" s="1">
        <f t="shared" si="8"/>
        <v>1582</v>
      </c>
      <c r="Q15" s="1">
        <f t="shared" si="9"/>
        <v>2373</v>
      </c>
      <c r="R15" s="1">
        <f t="shared" si="10"/>
        <v>2260</v>
      </c>
      <c r="S15" s="1">
        <f t="shared" si="11"/>
        <v>3503</v>
      </c>
    </row>
    <row r="16" spans="1:19">
      <c r="A16" s="1">
        <v>5712</v>
      </c>
      <c r="B16" s="1" t="s">
        <v>33</v>
      </c>
      <c r="C16" s="1">
        <v>27</v>
      </c>
      <c r="D16" s="1">
        <f t="shared" si="0"/>
        <v>729</v>
      </c>
      <c r="E16" s="1">
        <v>14</v>
      </c>
      <c r="F16" s="1">
        <f t="shared" si="1"/>
        <v>196</v>
      </c>
      <c r="G16" s="1">
        <v>19</v>
      </c>
      <c r="H16" s="1">
        <f t="shared" si="2"/>
        <v>361</v>
      </c>
      <c r="I16" s="1">
        <v>16</v>
      </c>
      <c r="J16" s="1">
        <f t="shared" si="3"/>
        <v>256</v>
      </c>
      <c r="K16" s="1">
        <v>27</v>
      </c>
      <c r="L16" s="1">
        <f t="shared" si="4"/>
        <v>729</v>
      </c>
      <c r="M16" s="1">
        <f t="shared" si="5"/>
        <v>103</v>
      </c>
      <c r="N16" s="1">
        <f t="shared" si="6"/>
        <v>10609</v>
      </c>
      <c r="O16" s="1">
        <f t="shared" si="7"/>
        <v>2781</v>
      </c>
      <c r="P16" s="1">
        <f t="shared" si="8"/>
        <v>1442</v>
      </c>
      <c r="Q16" s="1">
        <f t="shared" si="9"/>
        <v>1957</v>
      </c>
      <c r="R16" s="1">
        <f t="shared" si="10"/>
        <v>1648</v>
      </c>
      <c r="S16" s="1">
        <f t="shared" si="11"/>
        <v>2781</v>
      </c>
    </row>
    <row r="17" spans="1:19">
      <c r="A17" s="1">
        <v>5713</v>
      </c>
      <c r="B17" s="1" t="s">
        <v>34</v>
      </c>
      <c r="C17" s="1">
        <v>19</v>
      </c>
      <c r="D17" s="1">
        <f t="shared" si="0"/>
        <v>361</v>
      </c>
      <c r="E17" s="1">
        <v>16</v>
      </c>
      <c r="F17" s="1">
        <f t="shared" si="1"/>
        <v>256</v>
      </c>
      <c r="G17" s="1">
        <v>16</v>
      </c>
      <c r="H17" s="1">
        <f t="shared" si="2"/>
        <v>256</v>
      </c>
      <c r="I17" s="1">
        <v>21</v>
      </c>
      <c r="J17" s="1">
        <f t="shared" si="3"/>
        <v>441</v>
      </c>
      <c r="K17" s="1">
        <v>32</v>
      </c>
      <c r="L17" s="1">
        <f t="shared" si="4"/>
        <v>1024</v>
      </c>
      <c r="M17" s="1">
        <f t="shared" si="5"/>
        <v>104</v>
      </c>
      <c r="N17" s="1">
        <f t="shared" si="6"/>
        <v>10816</v>
      </c>
      <c r="O17" s="1">
        <f t="shared" si="7"/>
        <v>1976</v>
      </c>
      <c r="P17" s="1">
        <f t="shared" si="8"/>
        <v>1664</v>
      </c>
      <c r="Q17" s="1">
        <f t="shared" si="9"/>
        <v>1664</v>
      </c>
      <c r="R17" s="1">
        <f t="shared" si="10"/>
        <v>2184</v>
      </c>
      <c r="S17" s="1">
        <f t="shared" si="11"/>
        <v>3328</v>
      </c>
    </row>
    <row r="18" spans="1:19">
      <c r="A18" s="1">
        <v>5714</v>
      </c>
      <c r="B18" s="1" t="s">
        <v>35</v>
      </c>
      <c r="C18" s="1">
        <v>27</v>
      </c>
      <c r="D18" s="1">
        <f t="shared" si="0"/>
        <v>729</v>
      </c>
      <c r="E18" s="1">
        <v>16</v>
      </c>
      <c r="F18" s="1">
        <f t="shared" si="1"/>
        <v>256</v>
      </c>
      <c r="G18" s="1">
        <v>21</v>
      </c>
      <c r="H18" s="1">
        <f t="shared" si="2"/>
        <v>441</v>
      </c>
      <c r="I18" s="1">
        <v>16</v>
      </c>
      <c r="J18" s="1">
        <f t="shared" si="3"/>
        <v>256</v>
      </c>
      <c r="K18" s="1">
        <v>29</v>
      </c>
      <c r="L18" s="1">
        <f t="shared" si="4"/>
        <v>841</v>
      </c>
      <c r="M18" s="1">
        <f t="shared" si="5"/>
        <v>109</v>
      </c>
      <c r="N18" s="1">
        <f t="shared" si="6"/>
        <v>11881</v>
      </c>
      <c r="O18" s="1">
        <f t="shared" si="7"/>
        <v>2943</v>
      </c>
      <c r="P18" s="1">
        <f t="shared" si="8"/>
        <v>1744</v>
      </c>
      <c r="Q18" s="1">
        <f t="shared" si="9"/>
        <v>2289</v>
      </c>
      <c r="R18" s="1">
        <f t="shared" si="10"/>
        <v>1744</v>
      </c>
      <c r="S18" s="1">
        <f t="shared" si="11"/>
        <v>3161</v>
      </c>
    </row>
    <row r="19" spans="1:19">
      <c r="A19" s="1">
        <v>5715</v>
      </c>
      <c r="B19" s="1" t="s">
        <v>36</v>
      </c>
      <c r="C19" s="1">
        <v>27</v>
      </c>
      <c r="D19" s="1">
        <f t="shared" si="0"/>
        <v>729</v>
      </c>
      <c r="E19" s="1">
        <v>16</v>
      </c>
      <c r="F19" s="1">
        <f t="shared" si="1"/>
        <v>256</v>
      </c>
      <c r="G19" s="1">
        <v>21</v>
      </c>
      <c r="H19" s="1">
        <f t="shared" si="2"/>
        <v>441</v>
      </c>
      <c r="I19" s="1">
        <v>20</v>
      </c>
      <c r="J19" s="1">
        <f t="shared" si="3"/>
        <v>400</v>
      </c>
      <c r="K19" s="1">
        <v>29</v>
      </c>
      <c r="L19" s="1">
        <f t="shared" si="4"/>
        <v>841</v>
      </c>
      <c r="M19" s="1">
        <f t="shared" si="5"/>
        <v>113</v>
      </c>
      <c r="N19" s="1">
        <f t="shared" si="6"/>
        <v>12769</v>
      </c>
      <c r="O19" s="1">
        <f t="shared" si="7"/>
        <v>3051</v>
      </c>
      <c r="P19" s="1">
        <f t="shared" si="8"/>
        <v>1808</v>
      </c>
      <c r="Q19" s="1">
        <f t="shared" si="9"/>
        <v>2373</v>
      </c>
      <c r="R19" s="1">
        <f t="shared" si="10"/>
        <v>2260</v>
      </c>
      <c r="S19" s="1">
        <f t="shared" si="11"/>
        <v>3277</v>
      </c>
    </row>
    <row r="20" spans="1:19">
      <c r="A20" s="1">
        <v>5716</v>
      </c>
      <c r="B20" s="1" t="s">
        <v>37</v>
      </c>
      <c r="C20" s="1">
        <v>31</v>
      </c>
      <c r="D20" s="1">
        <f t="shared" si="0"/>
        <v>961</v>
      </c>
      <c r="E20" s="1">
        <v>16</v>
      </c>
      <c r="F20" s="1">
        <f t="shared" si="1"/>
        <v>256</v>
      </c>
      <c r="G20" s="1">
        <v>21</v>
      </c>
      <c r="H20" s="1">
        <f t="shared" si="2"/>
        <v>441</v>
      </c>
      <c r="I20" s="1">
        <v>25</v>
      </c>
      <c r="J20" s="1">
        <f t="shared" si="3"/>
        <v>625</v>
      </c>
      <c r="K20" s="1">
        <v>29</v>
      </c>
      <c r="L20" s="1">
        <f t="shared" si="4"/>
        <v>841</v>
      </c>
      <c r="M20" s="1">
        <f t="shared" si="5"/>
        <v>122</v>
      </c>
      <c r="N20" s="1">
        <f t="shared" si="6"/>
        <v>14884</v>
      </c>
      <c r="O20" s="1">
        <f t="shared" si="7"/>
        <v>3782</v>
      </c>
      <c r="P20" s="1">
        <f t="shared" si="8"/>
        <v>1952</v>
      </c>
      <c r="Q20" s="1">
        <f t="shared" si="9"/>
        <v>2562</v>
      </c>
      <c r="R20" s="1">
        <f t="shared" si="10"/>
        <v>3050</v>
      </c>
      <c r="S20" s="1">
        <f t="shared" si="11"/>
        <v>3538</v>
      </c>
    </row>
    <row r="21" spans="1:19">
      <c r="A21" s="1">
        <v>5717</v>
      </c>
      <c r="B21" s="1" t="s">
        <v>38</v>
      </c>
      <c r="C21" s="1">
        <v>27</v>
      </c>
      <c r="D21" s="1">
        <f t="shared" si="0"/>
        <v>729</v>
      </c>
      <c r="E21" s="1">
        <v>16</v>
      </c>
      <c r="F21" s="1">
        <f t="shared" si="1"/>
        <v>256</v>
      </c>
      <c r="G21" s="1">
        <v>23</v>
      </c>
      <c r="H21" s="1">
        <f t="shared" si="2"/>
        <v>529</v>
      </c>
      <c r="I21" s="1">
        <v>16</v>
      </c>
      <c r="J21" s="1">
        <f t="shared" si="3"/>
        <v>256</v>
      </c>
      <c r="K21" s="1">
        <v>31</v>
      </c>
      <c r="L21" s="1">
        <f t="shared" si="4"/>
        <v>961</v>
      </c>
      <c r="M21" s="1">
        <f t="shared" si="5"/>
        <v>113</v>
      </c>
      <c r="N21" s="1">
        <f t="shared" si="6"/>
        <v>12769</v>
      </c>
      <c r="O21" s="1">
        <f t="shared" si="7"/>
        <v>3051</v>
      </c>
      <c r="P21" s="1">
        <f t="shared" si="8"/>
        <v>1808</v>
      </c>
      <c r="Q21" s="1">
        <f t="shared" si="9"/>
        <v>2599</v>
      </c>
      <c r="R21" s="1">
        <f t="shared" si="10"/>
        <v>1808</v>
      </c>
      <c r="S21" s="1">
        <f t="shared" si="11"/>
        <v>3503</v>
      </c>
    </row>
    <row r="22" spans="1:19">
      <c r="A22" s="1">
        <v>5718</v>
      </c>
      <c r="B22" s="1" t="s">
        <v>39</v>
      </c>
      <c r="C22" s="1">
        <v>27</v>
      </c>
      <c r="D22" s="1">
        <f t="shared" si="0"/>
        <v>729</v>
      </c>
      <c r="E22" s="1">
        <v>16</v>
      </c>
      <c r="F22" s="1">
        <f t="shared" si="1"/>
        <v>256</v>
      </c>
      <c r="G22" s="1">
        <v>19</v>
      </c>
      <c r="H22" s="1">
        <f t="shared" si="2"/>
        <v>361</v>
      </c>
      <c r="I22" s="1">
        <v>23</v>
      </c>
      <c r="J22" s="1">
        <f t="shared" si="3"/>
        <v>529</v>
      </c>
      <c r="K22" s="1">
        <v>29</v>
      </c>
      <c r="L22" s="1">
        <f t="shared" si="4"/>
        <v>841</v>
      </c>
      <c r="M22" s="1">
        <f t="shared" si="5"/>
        <v>114</v>
      </c>
      <c r="N22" s="1">
        <f t="shared" si="6"/>
        <v>12996</v>
      </c>
      <c r="O22" s="1">
        <f t="shared" si="7"/>
        <v>3078</v>
      </c>
      <c r="P22" s="1">
        <f t="shared" si="8"/>
        <v>1824</v>
      </c>
      <c r="Q22" s="1">
        <f t="shared" si="9"/>
        <v>2166</v>
      </c>
      <c r="R22" s="1">
        <f t="shared" si="10"/>
        <v>2622</v>
      </c>
      <c r="S22" s="1">
        <f t="shared" si="11"/>
        <v>3306</v>
      </c>
    </row>
    <row r="23" spans="1:19" ht="15" customHeight="1">
      <c r="A23" s="1">
        <v>5719</v>
      </c>
      <c r="B23" s="3" t="s">
        <v>40</v>
      </c>
      <c r="C23" s="1">
        <v>27</v>
      </c>
      <c r="D23" s="1">
        <f t="shared" si="0"/>
        <v>729</v>
      </c>
      <c r="E23" s="1">
        <v>18</v>
      </c>
      <c r="F23" s="1">
        <f t="shared" si="1"/>
        <v>324</v>
      </c>
      <c r="G23" s="1">
        <v>21</v>
      </c>
      <c r="H23" s="1">
        <f t="shared" si="2"/>
        <v>441</v>
      </c>
      <c r="I23" s="1">
        <v>20</v>
      </c>
      <c r="J23" s="1">
        <f t="shared" si="3"/>
        <v>400</v>
      </c>
      <c r="K23" s="1">
        <v>23</v>
      </c>
      <c r="L23" s="1">
        <f t="shared" si="4"/>
        <v>529</v>
      </c>
      <c r="M23" s="1">
        <f t="shared" si="5"/>
        <v>109</v>
      </c>
      <c r="N23" s="1">
        <f t="shared" si="6"/>
        <v>11881</v>
      </c>
      <c r="O23" s="1">
        <f t="shared" si="7"/>
        <v>2943</v>
      </c>
      <c r="P23" s="1">
        <f t="shared" si="8"/>
        <v>1962</v>
      </c>
      <c r="Q23" s="1">
        <f t="shared" si="9"/>
        <v>2289</v>
      </c>
      <c r="R23" s="1">
        <f t="shared" si="10"/>
        <v>2180</v>
      </c>
      <c r="S23" s="1">
        <f t="shared" si="11"/>
        <v>2507</v>
      </c>
    </row>
    <row r="24" spans="1:19">
      <c r="A24" s="1">
        <v>5720</v>
      </c>
      <c r="B24" s="1" t="s">
        <v>41</v>
      </c>
      <c r="C24" s="1">
        <v>29</v>
      </c>
      <c r="D24" s="1">
        <f t="shared" si="0"/>
        <v>841</v>
      </c>
      <c r="E24" s="1">
        <v>16</v>
      </c>
      <c r="F24" s="1">
        <f t="shared" si="1"/>
        <v>256</v>
      </c>
      <c r="G24" s="1">
        <v>21</v>
      </c>
      <c r="H24" s="1">
        <f t="shared" si="2"/>
        <v>441</v>
      </c>
      <c r="I24" s="1">
        <v>18</v>
      </c>
      <c r="J24" s="1">
        <f t="shared" si="3"/>
        <v>324</v>
      </c>
      <c r="K24" s="1">
        <v>38</v>
      </c>
      <c r="L24" s="1">
        <f t="shared" si="4"/>
        <v>1444</v>
      </c>
      <c r="M24" s="1">
        <f t="shared" si="5"/>
        <v>122</v>
      </c>
      <c r="N24" s="1">
        <f t="shared" si="6"/>
        <v>14884</v>
      </c>
      <c r="O24" s="1">
        <f t="shared" si="7"/>
        <v>3538</v>
      </c>
      <c r="P24" s="1">
        <f t="shared" si="8"/>
        <v>1952</v>
      </c>
      <c r="Q24" s="1">
        <f t="shared" si="9"/>
        <v>2562</v>
      </c>
      <c r="R24" s="1">
        <f t="shared" si="10"/>
        <v>2196</v>
      </c>
      <c r="S24" s="1">
        <f t="shared" si="11"/>
        <v>4636</v>
      </c>
    </row>
    <row r="25" spans="1:19">
      <c r="A25" s="1">
        <v>5721</v>
      </c>
      <c r="B25" s="1" t="s">
        <v>42</v>
      </c>
      <c r="C25" s="1">
        <v>27</v>
      </c>
      <c r="D25" s="1">
        <f t="shared" si="0"/>
        <v>729</v>
      </c>
      <c r="E25" s="1">
        <v>16</v>
      </c>
      <c r="F25" s="1">
        <f t="shared" si="1"/>
        <v>256</v>
      </c>
      <c r="G25" s="1">
        <v>19</v>
      </c>
      <c r="H25" s="1">
        <f t="shared" si="2"/>
        <v>361</v>
      </c>
      <c r="I25" s="1">
        <v>20</v>
      </c>
      <c r="J25" s="1">
        <f t="shared" si="3"/>
        <v>400</v>
      </c>
      <c r="K25" s="1">
        <v>29</v>
      </c>
      <c r="L25" s="1">
        <f t="shared" si="4"/>
        <v>841</v>
      </c>
      <c r="M25" s="1">
        <f t="shared" si="5"/>
        <v>111</v>
      </c>
      <c r="N25" s="1">
        <f t="shared" si="6"/>
        <v>12321</v>
      </c>
      <c r="O25" s="1">
        <f t="shared" si="7"/>
        <v>2997</v>
      </c>
      <c r="P25" s="1">
        <f t="shared" si="8"/>
        <v>1776</v>
      </c>
      <c r="Q25" s="1">
        <f t="shared" si="9"/>
        <v>2109</v>
      </c>
      <c r="R25" s="1">
        <f t="shared" si="10"/>
        <v>2220</v>
      </c>
      <c r="S25" s="1">
        <f t="shared" si="11"/>
        <v>3219</v>
      </c>
    </row>
    <row r="26" spans="1:19">
      <c r="A26" s="1">
        <v>5722</v>
      </c>
      <c r="B26" s="1" t="s">
        <v>43</v>
      </c>
      <c r="C26" s="1">
        <v>19</v>
      </c>
      <c r="D26" s="1">
        <f t="shared" si="0"/>
        <v>361</v>
      </c>
      <c r="E26" s="1">
        <v>16</v>
      </c>
      <c r="F26" s="1">
        <f t="shared" si="1"/>
        <v>256</v>
      </c>
      <c r="G26" s="1">
        <v>19</v>
      </c>
      <c r="H26" s="1">
        <f t="shared" si="2"/>
        <v>361</v>
      </c>
      <c r="I26" s="1">
        <v>23</v>
      </c>
      <c r="J26" s="1">
        <f t="shared" si="3"/>
        <v>529</v>
      </c>
      <c r="K26" s="1">
        <v>31</v>
      </c>
      <c r="L26" s="1">
        <f t="shared" si="4"/>
        <v>961</v>
      </c>
      <c r="M26" s="1">
        <f t="shared" si="5"/>
        <v>108</v>
      </c>
      <c r="N26" s="1">
        <f t="shared" si="6"/>
        <v>11664</v>
      </c>
      <c r="O26" s="1">
        <f t="shared" si="7"/>
        <v>2052</v>
      </c>
      <c r="P26" s="1">
        <f t="shared" si="8"/>
        <v>1728</v>
      </c>
      <c r="Q26" s="1">
        <f t="shared" si="9"/>
        <v>2052</v>
      </c>
      <c r="R26" s="1">
        <f t="shared" si="10"/>
        <v>2484</v>
      </c>
      <c r="S26" s="1">
        <f t="shared" si="11"/>
        <v>3348</v>
      </c>
    </row>
    <row r="27" spans="1:19">
      <c r="A27" s="1">
        <v>5723</v>
      </c>
      <c r="B27" s="1" t="s">
        <v>44</v>
      </c>
      <c r="C27" s="1">
        <v>29</v>
      </c>
      <c r="D27" s="1">
        <f t="shared" si="0"/>
        <v>841</v>
      </c>
      <c r="E27" s="1">
        <v>16</v>
      </c>
      <c r="F27" s="1">
        <f t="shared" si="1"/>
        <v>256</v>
      </c>
      <c r="G27" s="1">
        <v>19</v>
      </c>
      <c r="H27" s="1">
        <f t="shared" si="2"/>
        <v>361</v>
      </c>
      <c r="I27" s="1">
        <v>20</v>
      </c>
      <c r="J27" s="1">
        <f t="shared" si="3"/>
        <v>400</v>
      </c>
      <c r="K27" s="1">
        <v>29</v>
      </c>
      <c r="L27" s="1">
        <f t="shared" si="4"/>
        <v>841</v>
      </c>
      <c r="M27" s="1">
        <f t="shared" si="5"/>
        <v>113</v>
      </c>
      <c r="N27" s="1">
        <f t="shared" si="6"/>
        <v>12769</v>
      </c>
      <c r="O27" s="1">
        <f t="shared" si="7"/>
        <v>3277</v>
      </c>
      <c r="P27" s="1">
        <f t="shared" si="8"/>
        <v>1808</v>
      </c>
      <c r="Q27" s="1">
        <f t="shared" si="9"/>
        <v>2147</v>
      </c>
      <c r="R27" s="1">
        <f t="shared" si="10"/>
        <v>2260</v>
      </c>
      <c r="S27" s="1">
        <f t="shared" si="11"/>
        <v>3277</v>
      </c>
    </row>
    <row r="28" spans="1:19">
      <c r="A28" s="1">
        <v>5724</v>
      </c>
      <c r="B28" s="1" t="s">
        <v>45</v>
      </c>
      <c r="C28" s="1">
        <v>27</v>
      </c>
      <c r="D28" s="1">
        <f t="shared" si="0"/>
        <v>729</v>
      </c>
      <c r="E28" s="1">
        <v>16</v>
      </c>
      <c r="F28" s="1">
        <f t="shared" si="1"/>
        <v>256</v>
      </c>
      <c r="G28" s="1">
        <v>21</v>
      </c>
      <c r="H28" s="1">
        <f t="shared" si="2"/>
        <v>441</v>
      </c>
      <c r="I28" s="1">
        <v>22</v>
      </c>
      <c r="J28" s="1">
        <f t="shared" si="3"/>
        <v>484</v>
      </c>
      <c r="K28" s="1">
        <v>29</v>
      </c>
      <c r="L28" s="1">
        <f t="shared" si="4"/>
        <v>841</v>
      </c>
      <c r="M28" s="1">
        <f t="shared" si="5"/>
        <v>115</v>
      </c>
      <c r="N28" s="1">
        <f t="shared" si="6"/>
        <v>13225</v>
      </c>
      <c r="O28" s="1">
        <f t="shared" si="7"/>
        <v>3105</v>
      </c>
      <c r="P28" s="1">
        <f t="shared" si="8"/>
        <v>1840</v>
      </c>
      <c r="Q28" s="1">
        <f t="shared" si="9"/>
        <v>2415</v>
      </c>
      <c r="R28" s="1">
        <f t="shared" si="10"/>
        <v>2530</v>
      </c>
      <c r="S28" s="1">
        <f t="shared" si="11"/>
        <v>3335</v>
      </c>
    </row>
    <row r="29" spans="1:19">
      <c r="A29" s="1">
        <v>5725</v>
      </c>
      <c r="B29" s="1" t="s">
        <v>46</v>
      </c>
      <c r="C29" s="1">
        <v>27</v>
      </c>
      <c r="D29" s="1">
        <f t="shared" si="0"/>
        <v>729</v>
      </c>
      <c r="E29" s="1">
        <v>16</v>
      </c>
      <c r="F29" s="1">
        <f t="shared" si="1"/>
        <v>256</v>
      </c>
      <c r="G29" s="1">
        <v>21</v>
      </c>
      <c r="H29" s="1">
        <f t="shared" si="2"/>
        <v>441</v>
      </c>
      <c r="I29" s="1">
        <v>20</v>
      </c>
      <c r="J29" s="1">
        <f t="shared" si="3"/>
        <v>400</v>
      </c>
      <c r="K29" s="1">
        <v>29</v>
      </c>
      <c r="L29" s="1">
        <f t="shared" si="4"/>
        <v>841</v>
      </c>
      <c r="M29" s="1">
        <f t="shared" si="5"/>
        <v>113</v>
      </c>
      <c r="N29" s="1">
        <f t="shared" si="6"/>
        <v>12769</v>
      </c>
      <c r="O29" s="1">
        <f t="shared" si="7"/>
        <v>3051</v>
      </c>
      <c r="P29" s="1">
        <f t="shared" si="8"/>
        <v>1808</v>
      </c>
      <c r="Q29" s="1">
        <f t="shared" si="9"/>
        <v>2373</v>
      </c>
      <c r="R29" s="1">
        <f t="shared" si="10"/>
        <v>2260</v>
      </c>
      <c r="S29" s="1">
        <f t="shared" si="11"/>
        <v>3277</v>
      </c>
    </row>
    <row r="30" spans="1:19">
      <c r="A30" s="1">
        <v>5726</v>
      </c>
      <c r="B30" s="1" t="s">
        <v>47</v>
      </c>
      <c r="C30" s="1">
        <v>29</v>
      </c>
      <c r="D30" s="1">
        <f t="shared" si="0"/>
        <v>841</v>
      </c>
      <c r="E30" s="1">
        <v>16</v>
      </c>
      <c r="F30" s="1">
        <f t="shared" si="1"/>
        <v>256</v>
      </c>
      <c r="G30" s="1">
        <v>19</v>
      </c>
      <c r="H30" s="1">
        <f t="shared" si="2"/>
        <v>361</v>
      </c>
      <c r="I30" s="1">
        <v>23</v>
      </c>
      <c r="J30" s="1">
        <f t="shared" si="3"/>
        <v>529</v>
      </c>
      <c r="K30" s="1">
        <v>29</v>
      </c>
      <c r="L30" s="1">
        <f t="shared" si="4"/>
        <v>841</v>
      </c>
      <c r="M30" s="1">
        <f t="shared" si="5"/>
        <v>116</v>
      </c>
      <c r="N30" s="1">
        <f t="shared" si="6"/>
        <v>13456</v>
      </c>
      <c r="O30" s="1">
        <f t="shared" si="7"/>
        <v>3364</v>
      </c>
      <c r="P30" s="1">
        <f t="shared" si="8"/>
        <v>1856</v>
      </c>
      <c r="Q30" s="1">
        <f t="shared" si="9"/>
        <v>2204</v>
      </c>
      <c r="R30" s="1">
        <f t="shared" si="10"/>
        <v>2668</v>
      </c>
      <c r="S30" s="1">
        <f t="shared" si="11"/>
        <v>3364</v>
      </c>
    </row>
    <row r="31" spans="1:19">
      <c r="A31" s="1">
        <v>5727</v>
      </c>
      <c r="B31" s="1" t="s">
        <v>48</v>
      </c>
      <c r="C31" s="1">
        <v>27</v>
      </c>
      <c r="D31" s="1">
        <f t="shared" si="0"/>
        <v>729</v>
      </c>
      <c r="E31" s="1">
        <v>14</v>
      </c>
      <c r="F31" s="1">
        <f t="shared" si="1"/>
        <v>196</v>
      </c>
      <c r="G31" s="1">
        <v>21</v>
      </c>
      <c r="H31" s="1">
        <f t="shared" si="2"/>
        <v>441</v>
      </c>
      <c r="I31" s="1">
        <v>16</v>
      </c>
      <c r="J31" s="1">
        <f t="shared" si="3"/>
        <v>256</v>
      </c>
      <c r="K31" s="1">
        <v>31</v>
      </c>
      <c r="L31" s="1">
        <f t="shared" si="4"/>
        <v>961</v>
      </c>
      <c r="M31" s="1">
        <f t="shared" si="5"/>
        <v>109</v>
      </c>
      <c r="N31" s="1">
        <f t="shared" si="6"/>
        <v>11881</v>
      </c>
      <c r="O31" s="1">
        <f t="shared" si="7"/>
        <v>2943</v>
      </c>
      <c r="P31" s="1">
        <f t="shared" si="8"/>
        <v>1526</v>
      </c>
      <c r="Q31" s="1">
        <f t="shared" si="9"/>
        <v>2289</v>
      </c>
      <c r="R31" s="1">
        <f t="shared" si="10"/>
        <v>1744</v>
      </c>
      <c r="S31" s="1">
        <f t="shared" si="11"/>
        <v>3379</v>
      </c>
    </row>
    <row r="32" spans="1:19">
      <c r="A32" s="1">
        <v>5728</v>
      </c>
      <c r="B32" s="1" t="s">
        <v>49</v>
      </c>
      <c r="C32" s="1">
        <v>27</v>
      </c>
      <c r="D32" s="1">
        <f t="shared" si="0"/>
        <v>729</v>
      </c>
      <c r="E32" s="1">
        <v>16</v>
      </c>
      <c r="F32" s="1">
        <f t="shared" si="1"/>
        <v>256</v>
      </c>
      <c r="G32" s="1">
        <v>21</v>
      </c>
      <c r="H32" s="1">
        <f t="shared" si="2"/>
        <v>441</v>
      </c>
      <c r="I32" s="1">
        <v>22</v>
      </c>
      <c r="J32" s="1">
        <f t="shared" si="3"/>
        <v>484</v>
      </c>
      <c r="K32" s="1">
        <v>29</v>
      </c>
      <c r="L32" s="1">
        <f t="shared" si="4"/>
        <v>841</v>
      </c>
      <c r="M32" s="1">
        <f t="shared" si="5"/>
        <v>115</v>
      </c>
      <c r="N32" s="1">
        <f t="shared" si="6"/>
        <v>13225</v>
      </c>
      <c r="O32" s="1">
        <f t="shared" si="7"/>
        <v>3105</v>
      </c>
      <c r="P32" s="1">
        <f t="shared" si="8"/>
        <v>1840</v>
      </c>
      <c r="Q32" s="1">
        <f t="shared" si="9"/>
        <v>2415</v>
      </c>
      <c r="R32" s="1">
        <f t="shared" si="10"/>
        <v>2530</v>
      </c>
      <c r="S32" s="1">
        <f t="shared" si="11"/>
        <v>3335</v>
      </c>
    </row>
    <row r="33" spans="1:19">
      <c r="A33" s="1">
        <v>5729</v>
      </c>
      <c r="B33" s="1" t="s">
        <v>50</v>
      </c>
      <c r="C33" s="1">
        <v>27</v>
      </c>
      <c r="D33" s="1">
        <f t="shared" si="0"/>
        <v>729</v>
      </c>
      <c r="E33" s="1">
        <v>16</v>
      </c>
      <c r="F33" s="1">
        <f t="shared" si="1"/>
        <v>256</v>
      </c>
      <c r="G33" s="1">
        <v>21</v>
      </c>
      <c r="H33" s="1">
        <f t="shared" si="2"/>
        <v>441</v>
      </c>
      <c r="I33" s="1">
        <v>22</v>
      </c>
      <c r="J33" s="1">
        <f t="shared" si="3"/>
        <v>484</v>
      </c>
      <c r="K33" s="1">
        <v>29</v>
      </c>
      <c r="L33" s="1">
        <f t="shared" si="4"/>
        <v>841</v>
      </c>
      <c r="M33" s="1">
        <f t="shared" si="5"/>
        <v>115</v>
      </c>
      <c r="N33" s="1">
        <f t="shared" si="6"/>
        <v>13225</v>
      </c>
      <c r="O33" s="1">
        <f t="shared" si="7"/>
        <v>3105</v>
      </c>
      <c r="P33" s="1">
        <f t="shared" si="8"/>
        <v>1840</v>
      </c>
      <c r="Q33" s="1">
        <f t="shared" si="9"/>
        <v>2415</v>
      </c>
      <c r="R33" s="1">
        <f t="shared" si="10"/>
        <v>2530</v>
      </c>
      <c r="S33" s="1">
        <f t="shared" si="11"/>
        <v>3335</v>
      </c>
    </row>
    <row r="34" spans="1:19">
      <c r="A34" s="1">
        <v>5730</v>
      </c>
      <c r="B34" s="1" t="s">
        <v>51</v>
      </c>
      <c r="C34" s="1">
        <v>19</v>
      </c>
      <c r="D34" s="1">
        <f t="shared" si="0"/>
        <v>361</v>
      </c>
      <c r="E34" s="1">
        <v>16</v>
      </c>
      <c r="F34" s="1">
        <f t="shared" si="1"/>
        <v>256</v>
      </c>
      <c r="G34" s="1">
        <v>21</v>
      </c>
      <c r="H34" s="1">
        <f t="shared" si="2"/>
        <v>441</v>
      </c>
      <c r="I34" s="1">
        <v>20</v>
      </c>
      <c r="J34" s="1">
        <f t="shared" si="3"/>
        <v>400</v>
      </c>
      <c r="K34" s="1">
        <v>29</v>
      </c>
      <c r="L34" s="1">
        <f t="shared" si="4"/>
        <v>841</v>
      </c>
      <c r="M34" s="1">
        <f t="shared" si="5"/>
        <v>105</v>
      </c>
      <c r="N34" s="1">
        <f t="shared" si="6"/>
        <v>11025</v>
      </c>
      <c r="O34" s="1">
        <f t="shared" si="7"/>
        <v>1995</v>
      </c>
      <c r="P34" s="1">
        <f t="shared" si="8"/>
        <v>1680</v>
      </c>
      <c r="Q34" s="1">
        <f t="shared" si="9"/>
        <v>2205</v>
      </c>
      <c r="R34" s="1">
        <f t="shared" si="10"/>
        <v>2100</v>
      </c>
      <c r="S34" s="1">
        <f t="shared" si="11"/>
        <v>3045</v>
      </c>
    </row>
    <row r="35" spans="1:19">
      <c r="A35" s="1">
        <v>5731</v>
      </c>
      <c r="B35" s="1" t="s">
        <v>52</v>
      </c>
      <c r="C35" s="1">
        <v>27</v>
      </c>
      <c r="D35" s="1">
        <f t="shared" si="0"/>
        <v>729</v>
      </c>
      <c r="E35" s="1">
        <v>16</v>
      </c>
      <c r="F35" s="1">
        <f t="shared" si="1"/>
        <v>256</v>
      </c>
      <c r="G35" s="1">
        <v>19</v>
      </c>
      <c r="H35" s="1">
        <f t="shared" si="2"/>
        <v>361</v>
      </c>
      <c r="I35" s="1">
        <v>20</v>
      </c>
      <c r="J35" s="1">
        <f t="shared" si="3"/>
        <v>400</v>
      </c>
      <c r="K35" s="1">
        <v>29</v>
      </c>
      <c r="L35" s="1">
        <f t="shared" si="4"/>
        <v>841</v>
      </c>
      <c r="M35" s="1">
        <f t="shared" si="5"/>
        <v>111</v>
      </c>
      <c r="N35" s="1">
        <f t="shared" si="6"/>
        <v>12321</v>
      </c>
      <c r="O35" s="1">
        <f t="shared" si="7"/>
        <v>2997</v>
      </c>
      <c r="P35" s="1">
        <f t="shared" si="8"/>
        <v>1776</v>
      </c>
      <c r="Q35" s="1">
        <f t="shared" si="9"/>
        <v>2109</v>
      </c>
      <c r="R35" s="1">
        <f t="shared" si="10"/>
        <v>2220</v>
      </c>
      <c r="S35" s="1">
        <f t="shared" si="11"/>
        <v>3219</v>
      </c>
    </row>
    <row r="36" spans="1:19">
      <c r="A36" s="1">
        <v>5732</v>
      </c>
      <c r="B36" s="1" t="s">
        <v>53</v>
      </c>
      <c r="C36" s="1">
        <v>27</v>
      </c>
      <c r="D36" s="1">
        <f t="shared" si="0"/>
        <v>729</v>
      </c>
      <c r="E36" s="1">
        <v>16</v>
      </c>
      <c r="F36" s="1">
        <f t="shared" si="1"/>
        <v>256</v>
      </c>
      <c r="G36" s="1">
        <v>19</v>
      </c>
      <c r="H36" s="1">
        <f t="shared" si="2"/>
        <v>361</v>
      </c>
      <c r="I36" s="1">
        <v>14</v>
      </c>
      <c r="J36" s="1">
        <f t="shared" si="3"/>
        <v>196</v>
      </c>
      <c r="K36" s="1">
        <v>22</v>
      </c>
      <c r="L36" s="1">
        <f>K36^2</f>
        <v>484</v>
      </c>
      <c r="M36" s="1">
        <f t="shared" si="5"/>
        <v>98</v>
      </c>
      <c r="N36" s="1">
        <f t="shared" si="6"/>
        <v>9604</v>
      </c>
      <c r="O36" s="1">
        <f t="shared" si="7"/>
        <v>2646</v>
      </c>
      <c r="P36" s="1">
        <f t="shared" si="8"/>
        <v>1568</v>
      </c>
      <c r="Q36" s="1">
        <f t="shared" si="9"/>
        <v>1862</v>
      </c>
      <c r="R36" s="1">
        <f t="shared" si="10"/>
        <v>1372</v>
      </c>
      <c r="S36" s="1">
        <f t="shared" si="11"/>
        <v>2156</v>
      </c>
    </row>
    <row r="37" spans="1:19">
      <c r="A37" s="33" t="s">
        <v>54</v>
      </c>
      <c r="B37" s="4" t="s">
        <v>55</v>
      </c>
      <c r="C37" s="5">
        <f>SUM(C3:C36)</f>
        <v>908</v>
      </c>
      <c r="D37" s="5"/>
      <c r="E37" s="5">
        <f t="shared" ref="E37:K37" si="12">SUM(E3:E36)</f>
        <v>525</v>
      </c>
      <c r="F37" s="5"/>
      <c r="G37" s="5">
        <f t="shared" si="12"/>
        <v>651</v>
      </c>
      <c r="H37" s="5"/>
      <c r="I37" s="5">
        <f t="shared" si="12"/>
        <v>712</v>
      </c>
      <c r="J37" s="5"/>
      <c r="K37" s="5">
        <f t="shared" si="12"/>
        <v>1010</v>
      </c>
      <c r="L37" s="5"/>
      <c r="M37" s="5">
        <f t="shared" ref="M37:S37" si="13">SUM(M3:M36)</f>
        <v>3806</v>
      </c>
      <c r="N37" s="5">
        <f t="shared" si="13"/>
        <v>427698</v>
      </c>
      <c r="O37" s="5">
        <f t="shared" si="13"/>
        <v>101910</v>
      </c>
      <c r="P37" s="5">
        <f t="shared" si="13"/>
        <v>59005</v>
      </c>
      <c r="Q37" s="5">
        <f t="shared" si="13"/>
        <v>73379</v>
      </c>
      <c r="R37" s="5">
        <f t="shared" si="13"/>
        <v>79914</v>
      </c>
      <c r="S37" s="5">
        <f t="shared" si="13"/>
        <v>113490</v>
      </c>
    </row>
    <row r="38" spans="1:19">
      <c r="A38" s="34"/>
      <c r="B38" s="2" t="s">
        <v>56</v>
      </c>
      <c r="C38" s="2">
        <f>SUM(D3:D36)</f>
        <v>24474</v>
      </c>
      <c r="D38" s="2">
        <f>SUM(F3:F36)</f>
        <v>8241</v>
      </c>
      <c r="E38" s="2">
        <f>SUM(H3:H36)</f>
        <v>12841</v>
      </c>
      <c r="F38" s="2">
        <f>SUM(J3:J36)</f>
        <v>15240</v>
      </c>
      <c r="G38" s="2">
        <f>SUM(L3:L36)</f>
        <v>30330</v>
      </c>
      <c r="H38" s="6"/>
      <c r="I38" s="6"/>
      <c r="J38" s="6"/>
      <c r="K38" s="6"/>
      <c r="L38" s="6"/>
      <c r="M38" s="6"/>
    </row>
    <row r="39" spans="1:19">
      <c r="A39" s="34"/>
      <c r="B39" s="1" t="s">
        <v>57</v>
      </c>
      <c r="C39" s="1"/>
      <c r="D39" s="1"/>
      <c r="E39" s="1"/>
      <c r="F39" s="1"/>
      <c r="G39" s="1"/>
      <c r="I39">
        <f>(34*O37)-(C37*M37)</f>
        <v>9092</v>
      </c>
      <c r="K39">
        <f>(34*C38)-(C37^2)</f>
        <v>7652</v>
      </c>
      <c r="M39">
        <f>(34*N37)-(M37^2)</f>
        <v>56096</v>
      </c>
    </row>
    <row r="40" spans="1:19">
      <c r="A40" s="35"/>
      <c r="B40" s="1" t="s">
        <v>58</v>
      </c>
      <c r="C40" s="1"/>
      <c r="D40" s="1"/>
      <c r="E40" s="1"/>
      <c r="F40" s="1"/>
      <c r="G40" s="1"/>
    </row>
    <row r="41" spans="1:19">
      <c r="A41" s="1"/>
      <c r="B41" s="1"/>
      <c r="C41" s="1"/>
      <c r="D41" s="1"/>
      <c r="E41" s="1"/>
      <c r="F41" s="1"/>
      <c r="G41" s="1"/>
      <c r="K41">
        <f>K39*M39</f>
        <v>429246592</v>
      </c>
      <c r="M41">
        <f>(K41)^(1/2)</f>
        <v>20718.267109003107</v>
      </c>
    </row>
  </sheetData>
  <mergeCells count="2">
    <mergeCell ref="C1:L1"/>
    <mergeCell ref="A37:A4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2"/>
  <sheetViews>
    <sheetView topLeftCell="A19" zoomScale="78" zoomScaleNormal="78" zoomScalePageLayoutView="78" workbookViewId="0">
      <selection activeCell="C38" sqref="C38"/>
    </sheetView>
  </sheetViews>
  <sheetFormatPr baseColWidth="10" defaultColWidth="8.83203125" defaultRowHeight="14" x14ac:dyDescent="0"/>
  <cols>
    <col min="1" max="1" width="8.83203125" style="18"/>
    <col min="2" max="2" width="14.6640625" style="18" bestFit="1" customWidth="1"/>
    <col min="3" max="4" width="8.83203125" style="18"/>
    <col min="5" max="5" width="10.83203125" style="18" customWidth="1"/>
    <col min="6" max="6" width="9.33203125" style="18" customWidth="1"/>
    <col min="7" max="7" width="8.83203125" style="18"/>
    <col min="8" max="10" width="9.1640625" style="18" customWidth="1"/>
    <col min="11" max="11" width="11.5" style="18" customWidth="1"/>
    <col min="12" max="28" width="9.1640625" style="18" customWidth="1"/>
    <col min="29" max="16384" width="8.83203125" style="18"/>
  </cols>
  <sheetData>
    <row r="1" spans="1:34">
      <c r="A1" s="16"/>
      <c r="B1" s="16"/>
      <c r="C1" s="36" t="s">
        <v>0</v>
      </c>
      <c r="D1" s="37"/>
      <c r="E1" s="37"/>
      <c r="F1" s="37"/>
      <c r="G1" s="37"/>
      <c r="H1" s="37"/>
      <c r="I1" s="37"/>
      <c r="J1" s="37"/>
      <c r="K1" s="37"/>
      <c r="L1" s="38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34">
      <c r="A2" s="19" t="s">
        <v>90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80</v>
      </c>
      <c r="N2" s="19" t="s">
        <v>81</v>
      </c>
      <c r="O2" s="19" t="s">
        <v>82</v>
      </c>
      <c r="P2" s="19" t="s">
        <v>83</v>
      </c>
      <c r="Q2" s="19" t="s">
        <v>84</v>
      </c>
      <c r="R2" s="19" t="s">
        <v>85</v>
      </c>
      <c r="S2" s="19" t="s">
        <v>86</v>
      </c>
      <c r="T2" s="19" t="s">
        <v>87</v>
      </c>
      <c r="U2" s="19" t="s">
        <v>88</v>
      </c>
      <c r="V2" s="19" t="s">
        <v>89</v>
      </c>
      <c r="W2" s="19" t="s">
        <v>13</v>
      </c>
      <c r="X2" s="16" t="s">
        <v>14</v>
      </c>
      <c r="Y2" s="16" t="s">
        <v>15</v>
      </c>
      <c r="Z2" s="16" t="s">
        <v>16</v>
      </c>
      <c r="AA2" s="16" t="s">
        <v>17</v>
      </c>
      <c r="AB2" s="16" t="s">
        <v>18</v>
      </c>
      <c r="AC2" s="16" t="s">
        <v>19</v>
      </c>
      <c r="AD2" s="16" t="s">
        <v>91</v>
      </c>
      <c r="AE2" s="16" t="s">
        <v>92</v>
      </c>
      <c r="AF2" s="16" t="s">
        <v>93</v>
      </c>
      <c r="AG2" s="16" t="s">
        <v>94</v>
      </c>
      <c r="AH2" s="16" t="s">
        <v>95</v>
      </c>
    </row>
    <row r="3" spans="1:34">
      <c r="A3" s="16">
        <v>1</v>
      </c>
      <c r="B3" s="16"/>
      <c r="C3" s="20">
        <v>8</v>
      </c>
      <c r="D3" s="16">
        <f>C3^2</f>
        <v>64</v>
      </c>
      <c r="E3" s="20">
        <v>8</v>
      </c>
      <c r="F3" s="16">
        <f>E3^2</f>
        <v>64</v>
      </c>
      <c r="G3" s="21">
        <v>8</v>
      </c>
      <c r="H3" s="16">
        <f>G3^2</f>
        <v>64</v>
      </c>
      <c r="I3" s="20">
        <v>9</v>
      </c>
      <c r="J3" s="16">
        <f>I3^2</f>
        <v>81</v>
      </c>
      <c r="K3" s="20">
        <v>8</v>
      </c>
      <c r="L3" s="16">
        <f>K3^2</f>
        <v>64</v>
      </c>
      <c r="M3" s="20">
        <v>10</v>
      </c>
      <c r="N3" s="16">
        <f>(M3^2)</f>
        <v>100</v>
      </c>
      <c r="O3" s="20">
        <v>8</v>
      </c>
      <c r="P3" s="16">
        <f>O3^2</f>
        <v>64</v>
      </c>
      <c r="Q3" s="20">
        <v>7</v>
      </c>
      <c r="R3" s="16">
        <f>Q3^2</f>
        <v>49</v>
      </c>
      <c r="S3" s="20">
        <v>6</v>
      </c>
      <c r="T3" s="16">
        <f>S3^2</f>
        <v>36</v>
      </c>
      <c r="U3" s="20">
        <v>3</v>
      </c>
      <c r="V3" s="16">
        <f>U3^2</f>
        <v>9</v>
      </c>
      <c r="W3" s="16">
        <f>SUM(C3,E3,G3,I3,K3)</f>
        <v>41</v>
      </c>
      <c r="X3" s="16">
        <f>W3^2</f>
        <v>1681</v>
      </c>
      <c r="Y3" s="16">
        <f>C3*W3</f>
        <v>328</v>
      </c>
      <c r="Z3" s="16">
        <f>E3*W3</f>
        <v>328</v>
      </c>
      <c r="AA3" s="16">
        <f>G3*W3</f>
        <v>328</v>
      </c>
      <c r="AB3" s="16">
        <f>I3*W3</f>
        <v>369</v>
      </c>
      <c r="AC3" s="16">
        <f>K3*W3</f>
        <v>328</v>
      </c>
      <c r="AD3" s="16">
        <f>W3*M3</f>
        <v>410</v>
      </c>
      <c r="AE3" s="16">
        <f>W3*O3</f>
        <v>328</v>
      </c>
      <c r="AF3" s="16">
        <f>W3*Q3</f>
        <v>287</v>
      </c>
      <c r="AG3" s="16">
        <f>W3*S3</f>
        <v>246</v>
      </c>
      <c r="AH3" s="16">
        <f>W3*U3</f>
        <v>123</v>
      </c>
    </row>
    <row r="4" spans="1:34">
      <c r="A4" s="16">
        <v>2</v>
      </c>
      <c r="B4" s="16"/>
      <c r="C4" s="20">
        <v>5</v>
      </c>
      <c r="D4" s="16">
        <f t="shared" ref="D4:D32" si="0">C4^2</f>
        <v>25</v>
      </c>
      <c r="E4" s="20">
        <v>5</v>
      </c>
      <c r="F4" s="16">
        <f t="shared" ref="F4:F32" si="1">E4^2</f>
        <v>25</v>
      </c>
      <c r="G4" s="20">
        <v>5</v>
      </c>
      <c r="H4" s="16">
        <f t="shared" ref="H4:H12" si="2">G4^2</f>
        <v>25</v>
      </c>
      <c r="I4" s="20">
        <v>5</v>
      </c>
      <c r="J4" s="16">
        <f t="shared" ref="J4:J32" si="3">I4^2</f>
        <v>25</v>
      </c>
      <c r="K4" s="20">
        <v>5</v>
      </c>
      <c r="L4" s="16">
        <f t="shared" ref="L4:L32" si="4">K4^2</f>
        <v>25</v>
      </c>
      <c r="M4" s="20">
        <v>5</v>
      </c>
      <c r="N4" s="16">
        <f t="shared" ref="N4:N32" si="5">(M4^2)</f>
        <v>25</v>
      </c>
      <c r="O4" s="20">
        <v>5</v>
      </c>
      <c r="P4" s="16">
        <f t="shared" ref="P4:P32" si="6">O4^2</f>
        <v>25</v>
      </c>
      <c r="Q4" s="20">
        <v>1</v>
      </c>
      <c r="R4" s="16">
        <f t="shared" ref="R4:R32" si="7">Q4^2</f>
        <v>1</v>
      </c>
      <c r="S4" s="20">
        <v>1</v>
      </c>
      <c r="T4" s="16">
        <f t="shared" ref="T4:T32" si="8">S4^2</f>
        <v>1</v>
      </c>
      <c r="U4" s="20">
        <v>2</v>
      </c>
      <c r="V4" s="16">
        <f t="shared" ref="V4:V32" si="9">U4^2</f>
        <v>4</v>
      </c>
      <c r="W4" s="16">
        <f t="shared" ref="W4:W32" si="10">SUM(C4,E4,G4,I4,K4)</f>
        <v>25</v>
      </c>
      <c r="X4" s="16">
        <f t="shared" ref="X4:X32" si="11">W4^2</f>
        <v>625</v>
      </c>
      <c r="Y4" s="16">
        <f t="shared" ref="Y4:Y32" si="12">C4*W4</f>
        <v>125</v>
      </c>
      <c r="Z4" s="16">
        <f t="shared" ref="Z4:Z32" si="13">E4*W4</f>
        <v>125</v>
      </c>
      <c r="AA4" s="16">
        <f t="shared" ref="AA4:AA32" si="14">G4*W4</f>
        <v>125</v>
      </c>
      <c r="AB4" s="16">
        <f t="shared" ref="AB4:AB32" si="15">I4*W4</f>
        <v>125</v>
      </c>
      <c r="AC4" s="16">
        <f t="shared" ref="AC4:AC32" si="16">K4*W4</f>
        <v>125</v>
      </c>
      <c r="AD4" s="16">
        <f t="shared" ref="AD4:AD32" si="17">W4*M4</f>
        <v>125</v>
      </c>
      <c r="AE4" s="16">
        <f t="shared" ref="AE4:AE32" si="18">W4*O4</f>
        <v>125</v>
      </c>
      <c r="AF4" s="16">
        <f t="shared" ref="AF4:AF32" si="19">W4*Q4</f>
        <v>25</v>
      </c>
      <c r="AG4" s="16">
        <f t="shared" ref="AG4:AG32" si="20">W4*S4</f>
        <v>25</v>
      </c>
      <c r="AH4" s="16">
        <f t="shared" ref="AH4:AH32" si="21">W4*U4</f>
        <v>50</v>
      </c>
    </row>
    <row r="5" spans="1:34">
      <c r="A5" s="16">
        <v>3</v>
      </c>
      <c r="B5" s="16"/>
      <c r="C5" s="20">
        <v>5</v>
      </c>
      <c r="D5" s="16">
        <f t="shared" si="0"/>
        <v>25</v>
      </c>
      <c r="E5" s="20">
        <v>3</v>
      </c>
      <c r="F5" s="16">
        <f t="shared" si="1"/>
        <v>9</v>
      </c>
      <c r="G5" s="20">
        <v>5</v>
      </c>
      <c r="H5" s="16">
        <f t="shared" si="2"/>
        <v>25</v>
      </c>
      <c r="I5" s="20">
        <v>5</v>
      </c>
      <c r="J5" s="16">
        <f t="shared" si="3"/>
        <v>25</v>
      </c>
      <c r="K5" s="20">
        <v>5</v>
      </c>
      <c r="L5" s="16">
        <f t="shared" si="4"/>
        <v>25</v>
      </c>
      <c r="M5" s="20">
        <v>5</v>
      </c>
      <c r="N5" s="16">
        <f t="shared" si="5"/>
        <v>25</v>
      </c>
      <c r="O5" s="20">
        <v>3</v>
      </c>
      <c r="P5" s="16">
        <f t="shared" si="6"/>
        <v>9</v>
      </c>
      <c r="Q5" s="20">
        <v>1</v>
      </c>
      <c r="R5" s="16">
        <f t="shared" si="7"/>
        <v>1</v>
      </c>
      <c r="S5" s="20">
        <v>1</v>
      </c>
      <c r="T5" s="16">
        <f t="shared" si="8"/>
        <v>1</v>
      </c>
      <c r="U5" s="20">
        <v>4</v>
      </c>
      <c r="V5" s="16">
        <f t="shared" si="9"/>
        <v>16</v>
      </c>
      <c r="W5" s="16">
        <f t="shared" si="10"/>
        <v>23</v>
      </c>
      <c r="X5" s="16">
        <f t="shared" si="11"/>
        <v>529</v>
      </c>
      <c r="Y5" s="16">
        <f t="shared" si="12"/>
        <v>115</v>
      </c>
      <c r="Z5" s="16">
        <f t="shared" si="13"/>
        <v>69</v>
      </c>
      <c r="AA5" s="16">
        <f t="shared" si="14"/>
        <v>115</v>
      </c>
      <c r="AB5" s="16">
        <f t="shared" si="15"/>
        <v>115</v>
      </c>
      <c r="AC5" s="16">
        <f t="shared" si="16"/>
        <v>115</v>
      </c>
      <c r="AD5" s="16">
        <f t="shared" si="17"/>
        <v>115</v>
      </c>
      <c r="AE5" s="16">
        <f t="shared" si="18"/>
        <v>69</v>
      </c>
      <c r="AF5" s="16">
        <f t="shared" si="19"/>
        <v>23</v>
      </c>
      <c r="AG5" s="16">
        <f t="shared" si="20"/>
        <v>23</v>
      </c>
      <c r="AH5" s="16">
        <f t="shared" si="21"/>
        <v>92</v>
      </c>
    </row>
    <row r="6" spans="1:34">
      <c r="A6" s="16">
        <v>4</v>
      </c>
      <c r="B6" s="16"/>
      <c r="C6" s="20">
        <v>5</v>
      </c>
      <c r="D6" s="16">
        <f t="shared" si="0"/>
        <v>25</v>
      </c>
      <c r="E6" s="20">
        <v>4</v>
      </c>
      <c r="F6" s="16">
        <f t="shared" si="1"/>
        <v>16</v>
      </c>
      <c r="G6" s="20">
        <v>5</v>
      </c>
      <c r="H6" s="16">
        <f t="shared" si="2"/>
        <v>25</v>
      </c>
      <c r="I6" s="20">
        <v>5</v>
      </c>
      <c r="J6" s="16">
        <f t="shared" si="3"/>
        <v>25</v>
      </c>
      <c r="K6" s="20">
        <v>5</v>
      </c>
      <c r="L6" s="16">
        <f t="shared" si="4"/>
        <v>25</v>
      </c>
      <c r="M6" s="20">
        <v>5</v>
      </c>
      <c r="N6" s="16">
        <f t="shared" si="5"/>
        <v>25</v>
      </c>
      <c r="O6" s="20">
        <v>4</v>
      </c>
      <c r="P6" s="16">
        <f t="shared" si="6"/>
        <v>16</v>
      </c>
      <c r="Q6" s="20">
        <v>1</v>
      </c>
      <c r="R6" s="16">
        <f t="shared" si="7"/>
        <v>1</v>
      </c>
      <c r="S6" s="20">
        <v>1</v>
      </c>
      <c r="T6" s="16">
        <f t="shared" si="8"/>
        <v>1</v>
      </c>
      <c r="U6" s="20">
        <v>0</v>
      </c>
      <c r="V6" s="16">
        <f t="shared" si="9"/>
        <v>0</v>
      </c>
      <c r="W6" s="16">
        <f t="shared" si="10"/>
        <v>24</v>
      </c>
      <c r="X6" s="16">
        <f t="shared" si="11"/>
        <v>576</v>
      </c>
      <c r="Y6" s="16">
        <f t="shared" si="12"/>
        <v>120</v>
      </c>
      <c r="Z6" s="16">
        <f t="shared" si="13"/>
        <v>96</v>
      </c>
      <c r="AA6" s="16">
        <f t="shared" si="14"/>
        <v>120</v>
      </c>
      <c r="AB6" s="16">
        <f t="shared" si="15"/>
        <v>120</v>
      </c>
      <c r="AC6" s="16">
        <f t="shared" si="16"/>
        <v>120</v>
      </c>
      <c r="AD6" s="16">
        <f t="shared" si="17"/>
        <v>120</v>
      </c>
      <c r="AE6" s="16">
        <f t="shared" si="18"/>
        <v>96</v>
      </c>
      <c r="AF6" s="16">
        <f t="shared" si="19"/>
        <v>24</v>
      </c>
      <c r="AG6" s="16">
        <f t="shared" si="20"/>
        <v>24</v>
      </c>
      <c r="AH6" s="16">
        <f t="shared" si="21"/>
        <v>0</v>
      </c>
    </row>
    <row r="7" spans="1:34">
      <c r="A7" s="16">
        <v>5</v>
      </c>
      <c r="B7" s="16"/>
      <c r="C7" s="20">
        <v>5</v>
      </c>
      <c r="D7" s="16">
        <f t="shared" si="0"/>
        <v>25</v>
      </c>
      <c r="E7" s="20">
        <v>3</v>
      </c>
      <c r="F7" s="16">
        <f t="shared" si="1"/>
        <v>9</v>
      </c>
      <c r="G7" s="20">
        <v>5</v>
      </c>
      <c r="H7" s="16">
        <f t="shared" si="2"/>
        <v>25</v>
      </c>
      <c r="I7" s="20">
        <v>5</v>
      </c>
      <c r="J7" s="16">
        <f t="shared" si="3"/>
        <v>25</v>
      </c>
      <c r="K7" s="20">
        <v>5</v>
      </c>
      <c r="L7" s="16">
        <f t="shared" si="4"/>
        <v>25</v>
      </c>
      <c r="M7" s="20">
        <v>5</v>
      </c>
      <c r="N7" s="16">
        <f t="shared" si="5"/>
        <v>25</v>
      </c>
      <c r="O7" s="20">
        <v>3</v>
      </c>
      <c r="P7" s="16">
        <f t="shared" si="6"/>
        <v>9</v>
      </c>
      <c r="Q7" s="20">
        <v>1</v>
      </c>
      <c r="R7" s="16">
        <f t="shared" si="7"/>
        <v>1</v>
      </c>
      <c r="S7" s="20">
        <v>1</v>
      </c>
      <c r="T7" s="16">
        <f t="shared" si="8"/>
        <v>1</v>
      </c>
      <c r="U7" s="20">
        <v>2</v>
      </c>
      <c r="V7" s="16">
        <f t="shared" si="9"/>
        <v>4</v>
      </c>
      <c r="W7" s="16">
        <f t="shared" si="10"/>
        <v>23</v>
      </c>
      <c r="X7" s="16">
        <f t="shared" si="11"/>
        <v>529</v>
      </c>
      <c r="Y7" s="16">
        <f t="shared" si="12"/>
        <v>115</v>
      </c>
      <c r="Z7" s="16">
        <f t="shared" si="13"/>
        <v>69</v>
      </c>
      <c r="AA7" s="16">
        <f t="shared" si="14"/>
        <v>115</v>
      </c>
      <c r="AB7" s="16">
        <f t="shared" si="15"/>
        <v>115</v>
      </c>
      <c r="AC7" s="16">
        <f t="shared" si="16"/>
        <v>115</v>
      </c>
      <c r="AD7" s="16">
        <f t="shared" si="17"/>
        <v>115</v>
      </c>
      <c r="AE7" s="16">
        <f t="shared" si="18"/>
        <v>69</v>
      </c>
      <c r="AF7" s="16">
        <f t="shared" si="19"/>
        <v>23</v>
      </c>
      <c r="AG7" s="16">
        <f t="shared" si="20"/>
        <v>23</v>
      </c>
      <c r="AH7" s="16">
        <f t="shared" si="21"/>
        <v>46</v>
      </c>
    </row>
    <row r="8" spans="1:34">
      <c r="A8" s="16">
        <v>6</v>
      </c>
      <c r="B8" s="16"/>
      <c r="C8" s="20">
        <v>6</v>
      </c>
      <c r="D8" s="16">
        <f t="shared" si="0"/>
        <v>36</v>
      </c>
      <c r="E8" s="20">
        <v>1</v>
      </c>
      <c r="F8" s="16">
        <f t="shared" si="1"/>
        <v>1</v>
      </c>
      <c r="G8" s="20">
        <v>5</v>
      </c>
      <c r="H8" s="16">
        <f t="shared" si="2"/>
        <v>25</v>
      </c>
      <c r="I8" s="20">
        <v>4</v>
      </c>
      <c r="J8" s="16">
        <f t="shared" si="3"/>
        <v>16</v>
      </c>
      <c r="K8" s="20">
        <v>5</v>
      </c>
      <c r="L8" s="16">
        <f t="shared" si="4"/>
        <v>25</v>
      </c>
      <c r="M8" s="20">
        <v>5</v>
      </c>
      <c r="N8" s="16">
        <f t="shared" si="5"/>
        <v>25</v>
      </c>
      <c r="O8" s="20">
        <v>3</v>
      </c>
      <c r="P8" s="16">
        <f t="shared" si="6"/>
        <v>9</v>
      </c>
      <c r="Q8" s="20">
        <v>0</v>
      </c>
      <c r="R8" s="16">
        <f t="shared" si="7"/>
        <v>0</v>
      </c>
      <c r="S8" s="20">
        <v>4</v>
      </c>
      <c r="T8" s="16">
        <f t="shared" si="8"/>
        <v>16</v>
      </c>
      <c r="U8" s="20">
        <v>1</v>
      </c>
      <c r="V8" s="16">
        <f t="shared" si="9"/>
        <v>1</v>
      </c>
      <c r="W8" s="16">
        <f t="shared" si="10"/>
        <v>21</v>
      </c>
      <c r="X8" s="16">
        <f t="shared" si="11"/>
        <v>441</v>
      </c>
      <c r="Y8" s="16">
        <f t="shared" si="12"/>
        <v>126</v>
      </c>
      <c r="Z8" s="16">
        <f t="shared" si="13"/>
        <v>21</v>
      </c>
      <c r="AA8" s="16">
        <f t="shared" si="14"/>
        <v>105</v>
      </c>
      <c r="AB8" s="16">
        <f t="shared" si="15"/>
        <v>84</v>
      </c>
      <c r="AC8" s="16">
        <f t="shared" si="16"/>
        <v>105</v>
      </c>
      <c r="AD8" s="16">
        <f t="shared" si="17"/>
        <v>105</v>
      </c>
      <c r="AE8" s="16">
        <f t="shared" si="18"/>
        <v>63</v>
      </c>
      <c r="AF8" s="16">
        <f t="shared" si="19"/>
        <v>0</v>
      </c>
      <c r="AG8" s="16">
        <f t="shared" si="20"/>
        <v>84</v>
      </c>
      <c r="AH8" s="16">
        <f t="shared" si="21"/>
        <v>21</v>
      </c>
    </row>
    <row r="9" spans="1:34">
      <c r="A9" s="16">
        <v>7</v>
      </c>
      <c r="B9" s="16"/>
      <c r="C9" s="20">
        <v>5</v>
      </c>
      <c r="D9" s="16">
        <f t="shared" si="0"/>
        <v>25</v>
      </c>
      <c r="E9" s="20">
        <v>1</v>
      </c>
      <c r="F9" s="16">
        <f t="shared" si="1"/>
        <v>1</v>
      </c>
      <c r="G9" s="20">
        <v>5</v>
      </c>
      <c r="H9" s="16">
        <f t="shared" si="2"/>
        <v>25</v>
      </c>
      <c r="I9" s="20">
        <v>5</v>
      </c>
      <c r="J9" s="16">
        <f t="shared" si="3"/>
        <v>25</v>
      </c>
      <c r="K9" s="20">
        <v>5</v>
      </c>
      <c r="L9" s="16">
        <f t="shared" si="4"/>
        <v>25</v>
      </c>
      <c r="M9" s="20">
        <v>5</v>
      </c>
      <c r="N9" s="16">
        <f t="shared" si="5"/>
        <v>25</v>
      </c>
      <c r="O9" s="20">
        <v>2</v>
      </c>
      <c r="P9" s="16">
        <f t="shared" si="6"/>
        <v>4</v>
      </c>
      <c r="Q9" s="20">
        <v>1</v>
      </c>
      <c r="R9" s="16">
        <f t="shared" si="7"/>
        <v>1</v>
      </c>
      <c r="S9" s="20">
        <v>1</v>
      </c>
      <c r="T9" s="16">
        <f t="shared" si="8"/>
        <v>1</v>
      </c>
      <c r="U9" s="20">
        <v>4</v>
      </c>
      <c r="V9" s="16">
        <f t="shared" si="9"/>
        <v>16</v>
      </c>
      <c r="W9" s="16">
        <f t="shared" si="10"/>
        <v>21</v>
      </c>
      <c r="X9" s="16">
        <f t="shared" si="11"/>
        <v>441</v>
      </c>
      <c r="Y9" s="16">
        <f t="shared" si="12"/>
        <v>105</v>
      </c>
      <c r="Z9" s="16">
        <f t="shared" si="13"/>
        <v>21</v>
      </c>
      <c r="AA9" s="16">
        <f t="shared" si="14"/>
        <v>105</v>
      </c>
      <c r="AB9" s="16">
        <f t="shared" si="15"/>
        <v>105</v>
      </c>
      <c r="AC9" s="16">
        <f t="shared" si="16"/>
        <v>105</v>
      </c>
      <c r="AD9" s="16">
        <f t="shared" si="17"/>
        <v>105</v>
      </c>
      <c r="AE9" s="16">
        <f t="shared" si="18"/>
        <v>42</v>
      </c>
      <c r="AF9" s="16">
        <f t="shared" si="19"/>
        <v>21</v>
      </c>
      <c r="AG9" s="16">
        <f t="shared" si="20"/>
        <v>21</v>
      </c>
      <c r="AH9" s="16">
        <f t="shared" si="21"/>
        <v>84</v>
      </c>
    </row>
    <row r="10" spans="1:34">
      <c r="A10" s="16">
        <v>8</v>
      </c>
      <c r="B10" s="16"/>
      <c r="C10" s="20">
        <v>2</v>
      </c>
      <c r="D10" s="16">
        <f t="shared" si="0"/>
        <v>4</v>
      </c>
      <c r="E10" s="20">
        <v>2</v>
      </c>
      <c r="F10" s="16">
        <f t="shared" si="1"/>
        <v>4</v>
      </c>
      <c r="G10" s="20">
        <v>5</v>
      </c>
      <c r="H10" s="16">
        <f t="shared" si="2"/>
        <v>25</v>
      </c>
      <c r="I10" s="20">
        <v>4</v>
      </c>
      <c r="J10" s="16">
        <f t="shared" si="3"/>
        <v>16</v>
      </c>
      <c r="K10" s="20">
        <v>6</v>
      </c>
      <c r="L10" s="16">
        <f t="shared" si="4"/>
        <v>36</v>
      </c>
      <c r="M10" s="20">
        <v>5</v>
      </c>
      <c r="N10" s="16">
        <f t="shared" si="5"/>
        <v>25</v>
      </c>
      <c r="O10" s="20">
        <v>3</v>
      </c>
      <c r="P10" s="16">
        <f t="shared" si="6"/>
        <v>9</v>
      </c>
      <c r="Q10" s="20">
        <v>1</v>
      </c>
      <c r="R10" s="16">
        <f t="shared" si="7"/>
        <v>1</v>
      </c>
      <c r="S10" s="20">
        <v>2</v>
      </c>
      <c r="T10" s="16">
        <f t="shared" si="8"/>
        <v>4</v>
      </c>
      <c r="U10" s="20">
        <v>1</v>
      </c>
      <c r="V10" s="16">
        <f t="shared" si="9"/>
        <v>1</v>
      </c>
      <c r="W10" s="16">
        <f t="shared" si="10"/>
        <v>19</v>
      </c>
      <c r="X10" s="16">
        <f t="shared" si="11"/>
        <v>361</v>
      </c>
      <c r="Y10" s="16">
        <f t="shared" si="12"/>
        <v>38</v>
      </c>
      <c r="Z10" s="16">
        <f t="shared" si="13"/>
        <v>38</v>
      </c>
      <c r="AA10" s="16">
        <f t="shared" si="14"/>
        <v>95</v>
      </c>
      <c r="AB10" s="16">
        <f t="shared" si="15"/>
        <v>76</v>
      </c>
      <c r="AC10" s="16">
        <f t="shared" si="16"/>
        <v>114</v>
      </c>
      <c r="AD10" s="16">
        <f t="shared" si="17"/>
        <v>95</v>
      </c>
      <c r="AE10" s="16">
        <f t="shared" si="18"/>
        <v>57</v>
      </c>
      <c r="AF10" s="16">
        <f t="shared" si="19"/>
        <v>19</v>
      </c>
      <c r="AG10" s="16">
        <f t="shared" si="20"/>
        <v>38</v>
      </c>
      <c r="AH10" s="16">
        <f t="shared" si="21"/>
        <v>19</v>
      </c>
    </row>
    <row r="11" spans="1:34">
      <c r="A11" s="16">
        <v>9</v>
      </c>
      <c r="B11" s="16"/>
      <c r="C11" s="20">
        <v>5</v>
      </c>
      <c r="D11" s="16">
        <f t="shared" si="0"/>
        <v>25</v>
      </c>
      <c r="E11" s="20">
        <v>1</v>
      </c>
      <c r="F11" s="16">
        <f t="shared" si="1"/>
        <v>1</v>
      </c>
      <c r="G11" s="20">
        <v>2</v>
      </c>
      <c r="H11" s="16">
        <f t="shared" si="2"/>
        <v>4</v>
      </c>
      <c r="I11" s="20">
        <v>5</v>
      </c>
      <c r="J11" s="16">
        <f t="shared" si="3"/>
        <v>25</v>
      </c>
      <c r="K11" s="20">
        <v>5</v>
      </c>
      <c r="L11" s="16">
        <f t="shared" si="4"/>
        <v>25</v>
      </c>
      <c r="M11" s="20">
        <v>3</v>
      </c>
      <c r="N11" s="16">
        <f t="shared" si="5"/>
        <v>9</v>
      </c>
      <c r="O11" s="20">
        <v>4</v>
      </c>
      <c r="P11" s="16">
        <f t="shared" si="6"/>
        <v>16</v>
      </c>
      <c r="Q11" s="20">
        <v>1</v>
      </c>
      <c r="R11" s="16">
        <f t="shared" si="7"/>
        <v>1</v>
      </c>
      <c r="S11" s="20">
        <v>3</v>
      </c>
      <c r="T11" s="16">
        <f t="shared" si="8"/>
        <v>9</v>
      </c>
      <c r="U11" s="20">
        <v>0</v>
      </c>
      <c r="V11" s="16">
        <f t="shared" si="9"/>
        <v>0</v>
      </c>
      <c r="W11" s="16">
        <f t="shared" si="10"/>
        <v>18</v>
      </c>
      <c r="X11" s="16">
        <f t="shared" si="11"/>
        <v>324</v>
      </c>
      <c r="Y11" s="16">
        <f t="shared" si="12"/>
        <v>90</v>
      </c>
      <c r="Z11" s="16">
        <f t="shared" si="13"/>
        <v>18</v>
      </c>
      <c r="AA11" s="16">
        <f t="shared" si="14"/>
        <v>36</v>
      </c>
      <c r="AB11" s="16">
        <f t="shared" si="15"/>
        <v>90</v>
      </c>
      <c r="AC11" s="16">
        <f t="shared" si="16"/>
        <v>90</v>
      </c>
      <c r="AD11" s="16">
        <f t="shared" si="17"/>
        <v>54</v>
      </c>
      <c r="AE11" s="16">
        <f t="shared" si="18"/>
        <v>72</v>
      </c>
      <c r="AF11" s="16">
        <f t="shared" si="19"/>
        <v>18</v>
      </c>
      <c r="AG11" s="16">
        <f t="shared" si="20"/>
        <v>54</v>
      </c>
      <c r="AH11" s="16">
        <f t="shared" si="21"/>
        <v>0</v>
      </c>
    </row>
    <row r="12" spans="1:34">
      <c r="A12" s="16">
        <v>10</v>
      </c>
      <c r="B12" s="16"/>
      <c r="C12" s="20">
        <v>3</v>
      </c>
      <c r="D12" s="16">
        <f t="shared" si="0"/>
        <v>9</v>
      </c>
      <c r="E12" s="20">
        <v>1</v>
      </c>
      <c r="F12" s="16">
        <f t="shared" si="1"/>
        <v>1</v>
      </c>
      <c r="G12" s="20">
        <v>2</v>
      </c>
      <c r="H12" s="16">
        <f t="shared" si="2"/>
        <v>4</v>
      </c>
      <c r="I12" s="20">
        <v>3</v>
      </c>
      <c r="J12" s="16">
        <f t="shared" si="3"/>
        <v>9</v>
      </c>
      <c r="K12" s="20">
        <v>5</v>
      </c>
      <c r="L12" s="16">
        <f t="shared" si="4"/>
        <v>25</v>
      </c>
      <c r="M12" s="20">
        <v>5</v>
      </c>
      <c r="N12" s="16">
        <f t="shared" si="5"/>
        <v>25</v>
      </c>
      <c r="O12" s="20">
        <v>2</v>
      </c>
      <c r="P12" s="16">
        <f t="shared" si="6"/>
        <v>4</v>
      </c>
      <c r="Q12" s="20">
        <v>1</v>
      </c>
      <c r="R12" s="16">
        <f t="shared" si="7"/>
        <v>1</v>
      </c>
      <c r="S12" s="20">
        <v>3</v>
      </c>
      <c r="T12" s="16">
        <f t="shared" si="8"/>
        <v>9</v>
      </c>
      <c r="U12" s="20">
        <v>1</v>
      </c>
      <c r="V12" s="16">
        <f t="shared" si="9"/>
        <v>1</v>
      </c>
      <c r="W12" s="16">
        <f t="shared" si="10"/>
        <v>14</v>
      </c>
      <c r="X12" s="16">
        <f t="shared" si="11"/>
        <v>196</v>
      </c>
      <c r="Y12" s="16">
        <f t="shared" si="12"/>
        <v>42</v>
      </c>
      <c r="Z12" s="16">
        <f t="shared" si="13"/>
        <v>14</v>
      </c>
      <c r="AA12" s="16">
        <f t="shared" si="14"/>
        <v>28</v>
      </c>
      <c r="AB12" s="16">
        <f t="shared" si="15"/>
        <v>42</v>
      </c>
      <c r="AC12" s="16">
        <f t="shared" si="16"/>
        <v>70</v>
      </c>
      <c r="AD12" s="16">
        <f t="shared" si="17"/>
        <v>70</v>
      </c>
      <c r="AE12" s="16">
        <f t="shared" si="18"/>
        <v>28</v>
      </c>
      <c r="AF12" s="16">
        <f t="shared" si="19"/>
        <v>14</v>
      </c>
      <c r="AG12" s="16">
        <f t="shared" si="20"/>
        <v>42</v>
      </c>
      <c r="AH12" s="16">
        <f t="shared" si="21"/>
        <v>14</v>
      </c>
    </row>
    <row r="13" spans="1:34">
      <c r="A13" s="16">
        <v>11</v>
      </c>
      <c r="B13" s="16"/>
      <c r="C13" s="20">
        <v>5</v>
      </c>
      <c r="D13" s="16">
        <f t="shared" si="0"/>
        <v>25</v>
      </c>
      <c r="E13" s="20">
        <v>2</v>
      </c>
      <c r="F13" s="16">
        <f t="shared" si="1"/>
        <v>4</v>
      </c>
      <c r="G13" s="20">
        <v>2</v>
      </c>
      <c r="H13" s="16">
        <f t="shared" ref="H13:H32" si="22">G13^2</f>
        <v>4</v>
      </c>
      <c r="I13" s="20">
        <v>4</v>
      </c>
      <c r="J13" s="16">
        <f t="shared" si="3"/>
        <v>16</v>
      </c>
      <c r="K13" s="20">
        <v>3</v>
      </c>
      <c r="L13" s="16">
        <f t="shared" si="4"/>
        <v>9</v>
      </c>
      <c r="M13" s="20">
        <v>5</v>
      </c>
      <c r="N13" s="16">
        <f t="shared" si="5"/>
        <v>25</v>
      </c>
      <c r="O13" s="20">
        <v>1</v>
      </c>
      <c r="P13" s="16">
        <f t="shared" si="6"/>
        <v>1</v>
      </c>
      <c r="Q13" s="20">
        <v>1</v>
      </c>
      <c r="R13" s="16">
        <f t="shared" si="7"/>
        <v>1</v>
      </c>
      <c r="S13" s="20">
        <v>2</v>
      </c>
      <c r="T13" s="16">
        <f t="shared" si="8"/>
        <v>4</v>
      </c>
      <c r="U13" s="20">
        <v>0</v>
      </c>
      <c r="V13" s="16">
        <f t="shared" si="9"/>
        <v>0</v>
      </c>
      <c r="W13" s="16">
        <f t="shared" si="10"/>
        <v>16</v>
      </c>
      <c r="X13" s="16">
        <f t="shared" si="11"/>
        <v>256</v>
      </c>
      <c r="Y13" s="16">
        <f t="shared" si="12"/>
        <v>80</v>
      </c>
      <c r="Z13" s="16">
        <f t="shared" si="13"/>
        <v>32</v>
      </c>
      <c r="AA13" s="16">
        <f t="shared" si="14"/>
        <v>32</v>
      </c>
      <c r="AB13" s="16">
        <f t="shared" si="15"/>
        <v>64</v>
      </c>
      <c r="AC13" s="16">
        <f t="shared" si="16"/>
        <v>48</v>
      </c>
      <c r="AD13" s="16">
        <f t="shared" si="17"/>
        <v>80</v>
      </c>
      <c r="AE13" s="16">
        <f t="shared" si="18"/>
        <v>16</v>
      </c>
      <c r="AF13" s="16">
        <f t="shared" si="19"/>
        <v>16</v>
      </c>
      <c r="AG13" s="16">
        <f t="shared" si="20"/>
        <v>32</v>
      </c>
      <c r="AH13" s="16">
        <f t="shared" si="21"/>
        <v>0</v>
      </c>
    </row>
    <row r="14" spans="1:34">
      <c r="A14" s="16">
        <v>12</v>
      </c>
      <c r="B14" s="16"/>
      <c r="C14" s="20">
        <v>5</v>
      </c>
      <c r="D14" s="16">
        <f t="shared" si="0"/>
        <v>25</v>
      </c>
      <c r="E14" s="20">
        <v>0</v>
      </c>
      <c r="F14" s="16">
        <f t="shared" si="1"/>
        <v>0</v>
      </c>
      <c r="G14" s="20">
        <v>5</v>
      </c>
      <c r="H14" s="16">
        <f t="shared" si="22"/>
        <v>25</v>
      </c>
      <c r="I14" s="20">
        <v>5</v>
      </c>
      <c r="J14" s="16">
        <f t="shared" si="3"/>
        <v>25</v>
      </c>
      <c r="K14" s="20">
        <v>5</v>
      </c>
      <c r="L14" s="16">
        <f t="shared" si="4"/>
        <v>25</v>
      </c>
      <c r="M14" s="20">
        <v>5</v>
      </c>
      <c r="N14" s="16">
        <f t="shared" si="5"/>
        <v>25</v>
      </c>
      <c r="O14" s="20">
        <v>0</v>
      </c>
      <c r="P14" s="16">
        <f t="shared" si="6"/>
        <v>0</v>
      </c>
      <c r="Q14" s="20">
        <v>0</v>
      </c>
      <c r="R14" s="16">
        <f t="shared" si="7"/>
        <v>0</v>
      </c>
      <c r="S14" s="20">
        <v>0</v>
      </c>
      <c r="T14" s="16">
        <f t="shared" si="8"/>
        <v>0</v>
      </c>
      <c r="U14" s="20">
        <v>2</v>
      </c>
      <c r="V14" s="16">
        <f t="shared" si="9"/>
        <v>4</v>
      </c>
      <c r="W14" s="16">
        <f t="shared" si="10"/>
        <v>20</v>
      </c>
      <c r="X14" s="16">
        <f t="shared" si="11"/>
        <v>400</v>
      </c>
      <c r="Y14" s="16">
        <f t="shared" si="12"/>
        <v>100</v>
      </c>
      <c r="Z14" s="16">
        <f t="shared" si="13"/>
        <v>0</v>
      </c>
      <c r="AA14" s="16">
        <f t="shared" si="14"/>
        <v>100</v>
      </c>
      <c r="AB14" s="16">
        <f t="shared" si="15"/>
        <v>100</v>
      </c>
      <c r="AC14" s="16">
        <f t="shared" si="16"/>
        <v>100</v>
      </c>
      <c r="AD14" s="16">
        <f t="shared" si="17"/>
        <v>100</v>
      </c>
      <c r="AE14" s="16">
        <f t="shared" si="18"/>
        <v>0</v>
      </c>
      <c r="AF14" s="16">
        <f t="shared" si="19"/>
        <v>0</v>
      </c>
      <c r="AG14" s="16">
        <f t="shared" si="20"/>
        <v>0</v>
      </c>
      <c r="AH14" s="16">
        <f t="shared" si="21"/>
        <v>40</v>
      </c>
    </row>
    <row r="15" spans="1:34">
      <c r="A15" s="16">
        <v>13</v>
      </c>
      <c r="B15" s="16"/>
      <c r="C15" s="20">
        <v>3</v>
      </c>
      <c r="D15" s="16">
        <f t="shared" si="0"/>
        <v>9</v>
      </c>
      <c r="E15" s="20">
        <v>3</v>
      </c>
      <c r="F15" s="16">
        <f t="shared" si="1"/>
        <v>9</v>
      </c>
      <c r="G15" s="20">
        <v>3</v>
      </c>
      <c r="H15" s="16">
        <f t="shared" si="22"/>
        <v>9</v>
      </c>
      <c r="I15" s="20">
        <v>3</v>
      </c>
      <c r="J15" s="16">
        <f t="shared" si="3"/>
        <v>9</v>
      </c>
      <c r="K15" s="20">
        <v>3</v>
      </c>
      <c r="L15" s="16">
        <f t="shared" si="4"/>
        <v>9</v>
      </c>
      <c r="M15" s="20">
        <v>3</v>
      </c>
      <c r="N15" s="16">
        <f t="shared" si="5"/>
        <v>9</v>
      </c>
      <c r="O15" s="20">
        <v>3</v>
      </c>
      <c r="P15" s="16">
        <f t="shared" si="6"/>
        <v>9</v>
      </c>
      <c r="Q15" s="20">
        <v>1</v>
      </c>
      <c r="R15" s="16">
        <f t="shared" si="7"/>
        <v>1</v>
      </c>
      <c r="S15" s="20">
        <v>3</v>
      </c>
      <c r="T15" s="16">
        <f t="shared" si="8"/>
        <v>9</v>
      </c>
      <c r="U15" s="20">
        <v>1</v>
      </c>
      <c r="V15" s="16">
        <f t="shared" si="9"/>
        <v>1</v>
      </c>
      <c r="W15" s="16">
        <f t="shared" si="10"/>
        <v>15</v>
      </c>
      <c r="X15" s="16">
        <f t="shared" si="11"/>
        <v>225</v>
      </c>
      <c r="Y15" s="16">
        <f t="shared" si="12"/>
        <v>45</v>
      </c>
      <c r="Z15" s="16">
        <f t="shared" si="13"/>
        <v>45</v>
      </c>
      <c r="AA15" s="16">
        <f t="shared" si="14"/>
        <v>45</v>
      </c>
      <c r="AB15" s="16">
        <f t="shared" si="15"/>
        <v>45</v>
      </c>
      <c r="AC15" s="16">
        <f t="shared" si="16"/>
        <v>45</v>
      </c>
      <c r="AD15" s="16">
        <f t="shared" si="17"/>
        <v>45</v>
      </c>
      <c r="AE15" s="16">
        <f t="shared" si="18"/>
        <v>45</v>
      </c>
      <c r="AF15" s="16">
        <f t="shared" si="19"/>
        <v>15</v>
      </c>
      <c r="AG15" s="16">
        <f t="shared" si="20"/>
        <v>45</v>
      </c>
      <c r="AH15" s="16">
        <f t="shared" si="21"/>
        <v>15</v>
      </c>
    </row>
    <row r="16" spans="1:34">
      <c r="A16" s="16">
        <v>14</v>
      </c>
      <c r="B16" s="16"/>
      <c r="C16" s="20">
        <v>1</v>
      </c>
      <c r="D16" s="16">
        <f t="shared" si="0"/>
        <v>1</v>
      </c>
      <c r="E16" s="20">
        <v>4</v>
      </c>
      <c r="F16" s="16">
        <f t="shared" si="1"/>
        <v>16</v>
      </c>
      <c r="G16" s="20">
        <v>3</v>
      </c>
      <c r="H16" s="16">
        <f t="shared" si="22"/>
        <v>9</v>
      </c>
      <c r="I16" s="20">
        <v>3</v>
      </c>
      <c r="J16" s="16">
        <f t="shared" si="3"/>
        <v>9</v>
      </c>
      <c r="K16" s="20">
        <v>3</v>
      </c>
      <c r="L16" s="16">
        <f t="shared" si="4"/>
        <v>9</v>
      </c>
      <c r="M16" s="20">
        <v>3</v>
      </c>
      <c r="N16" s="16">
        <f t="shared" si="5"/>
        <v>9</v>
      </c>
      <c r="O16" s="20">
        <v>3</v>
      </c>
      <c r="P16" s="16">
        <f t="shared" si="6"/>
        <v>9</v>
      </c>
      <c r="Q16" s="20">
        <v>3</v>
      </c>
      <c r="R16" s="16">
        <f t="shared" si="7"/>
        <v>9</v>
      </c>
      <c r="S16" s="20">
        <v>1</v>
      </c>
      <c r="T16" s="16">
        <f t="shared" si="8"/>
        <v>1</v>
      </c>
      <c r="U16" s="20">
        <v>0</v>
      </c>
      <c r="V16" s="16">
        <f t="shared" si="9"/>
        <v>0</v>
      </c>
      <c r="W16" s="16">
        <f t="shared" si="10"/>
        <v>14</v>
      </c>
      <c r="X16" s="16">
        <f t="shared" si="11"/>
        <v>196</v>
      </c>
      <c r="Y16" s="16">
        <f t="shared" si="12"/>
        <v>14</v>
      </c>
      <c r="Z16" s="16">
        <f t="shared" si="13"/>
        <v>56</v>
      </c>
      <c r="AA16" s="16">
        <f t="shared" si="14"/>
        <v>42</v>
      </c>
      <c r="AB16" s="16">
        <f t="shared" si="15"/>
        <v>42</v>
      </c>
      <c r="AC16" s="16">
        <f t="shared" si="16"/>
        <v>42</v>
      </c>
      <c r="AD16" s="16">
        <f t="shared" si="17"/>
        <v>42</v>
      </c>
      <c r="AE16" s="16">
        <f t="shared" si="18"/>
        <v>42</v>
      </c>
      <c r="AF16" s="16">
        <f t="shared" si="19"/>
        <v>42</v>
      </c>
      <c r="AG16" s="16">
        <f t="shared" si="20"/>
        <v>14</v>
      </c>
      <c r="AH16" s="16">
        <f t="shared" si="21"/>
        <v>0</v>
      </c>
    </row>
    <row r="17" spans="1:34">
      <c r="A17" s="16">
        <v>15</v>
      </c>
      <c r="B17" s="16"/>
      <c r="C17" s="20">
        <v>3</v>
      </c>
      <c r="D17" s="16">
        <f t="shared" si="0"/>
        <v>9</v>
      </c>
      <c r="E17" s="20">
        <v>3</v>
      </c>
      <c r="F17" s="16">
        <f t="shared" si="1"/>
        <v>9</v>
      </c>
      <c r="G17" s="20">
        <v>3</v>
      </c>
      <c r="H17" s="16">
        <f t="shared" si="22"/>
        <v>9</v>
      </c>
      <c r="I17" s="20">
        <v>3</v>
      </c>
      <c r="J17" s="16">
        <f t="shared" si="3"/>
        <v>9</v>
      </c>
      <c r="K17" s="20">
        <v>3</v>
      </c>
      <c r="L17" s="16">
        <f t="shared" si="4"/>
        <v>9</v>
      </c>
      <c r="M17" s="20">
        <v>3</v>
      </c>
      <c r="N17" s="16">
        <f t="shared" si="5"/>
        <v>9</v>
      </c>
      <c r="O17" s="20">
        <v>3</v>
      </c>
      <c r="P17" s="16">
        <f t="shared" si="6"/>
        <v>9</v>
      </c>
      <c r="Q17" s="20">
        <v>0</v>
      </c>
      <c r="R17" s="16">
        <f t="shared" si="7"/>
        <v>0</v>
      </c>
      <c r="S17" s="20">
        <v>3</v>
      </c>
      <c r="T17" s="16">
        <f t="shared" si="8"/>
        <v>9</v>
      </c>
      <c r="U17" s="20">
        <v>1</v>
      </c>
      <c r="V17" s="16">
        <f t="shared" si="9"/>
        <v>1</v>
      </c>
      <c r="W17" s="16">
        <f t="shared" si="10"/>
        <v>15</v>
      </c>
      <c r="X17" s="16">
        <f t="shared" si="11"/>
        <v>225</v>
      </c>
      <c r="Y17" s="16">
        <f t="shared" si="12"/>
        <v>45</v>
      </c>
      <c r="Z17" s="16">
        <f t="shared" si="13"/>
        <v>45</v>
      </c>
      <c r="AA17" s="16">
        <f t="shared" si="14"/>
        <v>45</v>
      </c>
      <c r="AB17" s="16">
        <f t="shared" si="15"/>
        <v>45</v>
      </c>
      <c r="AC17" s="16">
        <f t="shared" si="16"/>
        <v>45</v>
      </c>
      <c r="AD17" s="16">
        <f t="shared" si="17"/>
        <v>45</v>
      </c>
      <c r="AE17" s="16">
        <f t="shared" si="18"/>
        <v>45</v>
      </c>
      <c r="AF17" s="16">
        <f t="shared" si="19"/>
        <v>0</v>
      </c>
      <c r="AG17" s="16">
        <f t="shared" si="20"/>
        <v>45</v>
      </c>
      <c r="AH17" s="16">
        <f t="shared" si="21"/>
        <v>15</v>
      </c>
    </row>
    <row r="18" spans="1:34">
      <c r="A18" s="16">
        <v>16</v>
      </c>
      <c r="B18" s="16"/>
      <c r="C18" s="20">
        <v>3</v>
      </c>
      <c r="D18" s="16">
        <f t="shared" si="0"/>
        <v>9</v>
      </c>
      <c r="E18" s="20">
        <v>3</v>
      </c>
      <c r="F18" s="16">
        <f t="shared" si="1"/>
        <v>9</v>
      </c>
      <c r="G18" s="20">
        <v>3</v>
      </c>
      <c r="H18" s="16">
        <f t="shared" si="22"/>
        <v>9</v>
      </c>
      <c r="I18" s="20">
        <v>3</v>
      </c>
      <c r="J18" s="16">
        <f t="shared" si="3"/>
        <v>9</v>
      </c>
      <c r="K18" s="20">
        <v>3</v>
      </c>
      <c r="L18" s="16">
        <f t="shared" si="4"/>
        <v>9</v>
      </c>
      <c r="M18" s="20">
        <v>3</v>
      </c>
      <c r="N18" s="16">
        <f t="shared" si="5"/>
        <v>9</v>
      </c>
      <c r="O18" s="20">
        <v>3</v>
      </c>
      <c r="P18" s="16">
        <f t="shared" si="6"/>
        <v>9</v>
      </c>
      <c r="Q18" s="20">
        <v>2</v>
      </c>
      <c r="R18" s="16">
        <f t="shared" si="7"/>
        <v>4</v>
      </c>
      <c r="S18" s="20">
        <v>0</v>
      </c>
      <c r="T18" s="16">
        <f t="shared" si="8"/>
        <v>0</v>
      </c>
      <c r="U18" s="20">
        <v>1</v>
      </c>
      <c r="V18" s="16">
        <f t="shared" si="9"/>
        <v>1</v>
      </c>
      <c r="W18" s="16">
        <f t="shared" si="10"/>
        <v>15</v>
      </c>
      <c r="X18" s="16">
        <f t="shared" si="11"/>
        <v>225</v>
      </c>
      <c r="Y18" s="16">
        <f t="shared" si="12"/>
        <v>45</v>
      </c>
      <c r="Z18" s="16">
        <f t="shared" si="13"/>
        <v>45</v>
      </c>
      <c r="AA18" s="16">
        <f t="shared" si="14"/>
        <v>45</v>
      </c>
      <c r="AB18" s="16">
        <f t="shared" si="15"/>
        <v>45</v>
      </c>
      <c r="AC18" s="16">
        <f t="shared" si="16"/>
        <v>45</v>
      </c>
      <c r="AD18" s="16">
        <f t="shared" si="17"/>
        <v>45</v>
      </c>
      <c r="AE18" s="16">
        <f t="shared" si="18"/>
        <v>45</v>
      </c>
      <c r="AF18" s="16">
        <f t="shared" si="19"/>
        <v>30</v>
      </c>
      <c r="AG18" s="16">
        <f t="shared" si="20"/>
        <v>0</v>
      </c>
      <c r="AH18" s="16">
        <f t="shared" si="21"/>
        <v>15</v>
      </c>
    </row>
    <row r="19" spans="1:34">
      <c r="A19" s="16">
        <v>17</v>
      </c>
      <c r="B19" s="16"/>
      <c r="C19" s="20">
        <v>3</v>
      </c>
      <c r="D19" s="16">
        <f t="shared" si="0"/>
        <v>9</v>
      </c>
      <c r="E19" s="20">
        <v>3</v>
      </c>
      <c r="F19" s="16">
        <f t="shared" si="1"/>
        <v>9</v>
      </c>
      <c r="G19" s="20">
        <v>3</v>
      </c>
      <c r="H19" s="16">
        <f t="shared" si="22"/>
        <v>9</v>
      </c>
      <c r="I19" s="20">
        <v>3</v>
      </c>
      <c r="J19" s="16">
        <f t="shared" si="3"/>
        <v>9</v>
      </c>
      <c r="K19" s="20">
        <v>3</v>
      </c>
      <c r="L19" s="16">
        <f t="shared" si="4"/>
        <v>9</v>
      </c>
      <c r="M19" s="20">
        <v>3</v>
      </c>
      <c r="N19" s="16">
        <f t="shared" si="5"/>
        <v>9</v>
      </c>
      <c r="O19" s="20">
        <v>3</v>
      </c>
      <c r="P19" s="16">
        <f t="shared" si="6"/>
        <v>9</v>
      </c>
      <c r="Q19" s="20">
        <v>1</v>
      </c>
      <c r="R19" s="16">
        <f t="shared" si="7"/>
        <v>1</v>
      </c>
      <c r="S19" s="20">
        <v>1</v>
      </c>
      <c r="T19" s="16">
        <f t="shared" si="8"/>
        <v>1</v>
      </c>
      <c r="U19" s="20">
        <v>1</v>
      </c>
      <c r="V19" s="16">
        <f t="shared" si="9"/>
        <v>1</v>
      </c>
      <c r="W19" s="16">
        <f t="shared" si="10"/>
        <v>15</v>
      </c>
      <c r="X19" s="16">
        <f t="shared" si="11"/>
        <v>225</v>
      </c>
      <c r="Y19" s="16">
        <f t="shared" si="12"/>
        <v>45</v>
      </c>
      <c r="Z19" s="16">
        <f t="shared" si="13"/>
        <v>45</v>
      </c>
      <c r="AA19" s="16">
        <f t="shared" si="14"/>
        <v>45</v>
      </c>
      <c r="AB19" s="16">
        <f t="shared" si="15"/>
        <v>45</v>
      </c>
      <c r="AC19" s="16">
        <f t="shared" si="16"/>
        <v>45</v>
      </c>
      <c r="AD19" s="16">
        <f t="shared" si="17"/>
        <v>45</v>
      </c>
      <c r="AE19" s="16">
        <f t="shared" si="18"/>
        <v>45</v>
      </c>
      <c r="AF19" s="16">
        <f t="shared" si="19"/>
        <v>15</v>
      </c>
      <c r="AG19" s="16">
        <f t="shared" si="20"/>
        <v>15</v>
      </c>
      <c r="AH19" s="16">
        <f t="shared" si="21"/>
        <v>15</v>
      </c>
    </row>
    <row r="20" spans="1:34">
      <c r="A20" s="16">
        <v>18</v>
      </c>
      <c r="B20" s="16"/>
      <c r="C20" s="20">
        <v>2</v>
      </c>
      <c r="D20" s="16">
        <f t="shared" si="0"/>
        <v>4</v>
      </c>
      <c r="E20" s="20">
        <v>4</v>
      </c>
      <c r="F20" s="16">
        <f t="shared" si="1"/>
        <v>16</v>
      </c>
      <c r="G20" s="20">
        <v>2</v>
      </c>
      <c r="H20" s="16">
        <f t="shared" si="22"/>
        <v>4</v>
      </c>
      <c r="I20" s="20">
        <v>0</v>
      </c>
      <c r="J20" s="16">
        <f t="shared" si="3"/>
        <v>0</v>
      </c>
      <c r="K20" s="20">
        <v>2</v>
      </c>
      <c r="L20" s="16">
        <f t="shared" si="4"/>
        <v>4</v>
      </c>
      <c r="M20" s="20">
        <v>2</v>
      </c>
      <c r="N20" s="16">
        <f t="shared" si="5"/>
        <v>4</v>
      </c>
      <c r="O20" s="20">
        <v>4</v>
      </c>
      <c r="P20" s="16">
        <f t="shared" si="6"/>
        <v>16</v>
      </c>
      <c r="Q20" s="20">
        <v>2</v>
      </c>
      <c r="R20" s="16">
        <f t="shared" si="7"/>
        <v>4</v>
      </c>
      <c r="S20" s="20">
        <v>1</v>
      </c>
      <c r="T20" s="16">
        <f t="shared" si="8"/>
        <v>1</v>
      </c>
      <c r="U20" s="20">
        <v>1</v>
      </c>
      <c r="V20" s="16">
        <f t="shared" si="9"/>
        <v>1</v>
      </c>
      <c r="W20" s="16">
        <f t="shared" si="10"/>
        <v>10</v>
      </c>
      <c r="X20" s="16">
        <f t="shared" si="11"/>
        <v>100</v>
      </c>
      <c r="Y20" s="16">
        <f t="shared" si="12"/>
        <v>20</v>
      </c>
      <c r="Z20" s="16">
        <f t="shared" si="13"/>
        <v>40</v>
      </c>
      <c r="AA20" s="16">
        <f t="shared" si="14"/>
        <v>20</v>
      </c>
      <c r="AB20" s="16">
        <f t="shared" si="15"/>
        <v>0</v>
      </c>
      <c r="AC20" s="16">
        <f t="shared" si="16"/>
        <v>20</v>
      </c>
      <c r="AD20" s="16">
        <f t="shared" si="17"/>
        <v>20</v>
      </c>
      <c r="AE20" s="16">
        <f t="shared" si="18"/>
        <v>40</v>
      </c>
      <c r="AF20" s="16">
        <f t="shared" si="19"/>
        <v>20</v>
      </c>
      <c r="AG20" s="16">
        <f t="shared" si="20"/>
        <v>10</v>
      </c>
      <c r="AH20" s="16">
        <f t="shared" si="21"/>
        <v>10</v>
      </c>
    </row>
    <row r="21" spans="1:34">
      <c r="A21" s="16">
        <v>19</v>
      </c>
      <c r="B21" s="16"/>
      <c r="C21" s="20">
        <v>3</v>
      </c>
      <c r="D21" s="16">
        <f t="shared" si="0"/>
        <v>9</v>
      </c>
      <c r="E21" s="20">
        <v>1</v>
      </c>
      <c r="F21" s="16">
        <f t="shared" si="1"/>
        <v>1</v>
      </c>
      <c r="G21" s="20">
        <v>3</v>
      </c>
      <c r="H21" s="16">
        <f t="shared" si="22"/>
        <v>9</v>
      </c>
      <c r="I21" s="20">
        <v>3</v>
      </c>
      <c r="J21" s="16">
        <f t="shared" si="3"/>
        <v>9</v>
      </c>
      <c r="K21" s="20">
        <v>3</v>
      </c>
      <c r="L21" s="16">
        <f t="shared" si="4"/>
        <v>9</v>
      </c>
      <c r="M21" s="20">
        <v>3</v>
      </c>
      <c r="N21" s="16">
        <f t="shared" si="5"/>
        <v>9</v>
      </c>
      <c r="O21" s="20">
        <v>1</v>
      </c>
      <c r="P21" s="16">
        <f t="shared" si="6"/>
        <v>1</v>
      </c>
      <c r="Q21" s="20">
        <v>1</v>
      </c>
      <c r="R21" s="16">
        <f t="shared" si="7"/>
        <v>1</v>
      </c>
      <c r="S21" s="20">
        <v>1</v>
      </c>
      <c r="T21" s="16">
        <f t="shared" si="8"/>
        <v>1</v>
      </c>
      <c r="U21" s="20">
        <v>2</v>
      </c>
      <c r="V21" s="16">
        <f t="shared" si="9"/>
        <v>4</v>
      </c>
      <c r="W21" s="16">
        <f t="shared" si="10"/>
        <v>13</v>
      </c>
      <c r="X21" s="16">
        <f t="shared" si="11"/>
        <v>169</v>
      </c>
      <c r="Y21" s="16">
        <f t="shared" si="12"/>
        <v>39</v>
      </c>
      <c r="Z21" s="16">
        <f t="shared" si="13"/>
        <v>13</v>
      </c>
      <c r="AA21" s="16">
        <f t="shared" si="14"/>
        <v>39</v>
      </c>
      <c r="AB21" s="16">
        <f t="shared" si="15"/>
        <v>39</v>
      </c>
      <c r="AC21" s="16">
        <f t="shared" si="16"/>
        <v>39</v>
      </c>
      <c r="AD21" s="16">
        <f t="shared" si="17"/>
        <v>39</v>
      </c>
      <c r="AE21" s="16">
        <f t="shared" si="18"/>
        <v>13</v>
      </c>
      <c r="AF21" s="16">
        <f t="shared" si="19"/>
        <v>13</v>
      </c>
      <c r="AG21" s="16">
        <f t="shared" si="20"/>
        <v>13</v>
      </c>
      <c r="AH21" s="16">
        <f t="shared" si="21"/>
        <v>26</v>
      </c>
    </row>
    <row r="22" spans="1:34">
      <c r="A22" s="16">
        <v>20</v>
      </c>
      <c r="B22" s="16"/>
      <c r="C22" s="20">
        <v>0</v>
      </c>
      <c r="D22" s="16">
        <f t="shared" si="0"/>
        <v>0</v>
      </c>
      <c r="E22" s="20">
        <v>2</v>
      </c>
      <c r="F22" s="16">
        <f t="shared" si="1"/>
        <v>4</v>
      </c>
      <c r="G22" s="20">
        <v>3</v>
      </c>
      <c r="H22" s="16">
        <f t="shared" si="22"/>
        <v>9</v>
      </c>
      <c r="I22" s="20">
        <v>3</v>
      </c>
      <c r="J22" s="16">
        <f t="shared" si="3"/>
        <v>9</v>
      </c>
      <c r="K22" s="20">
        <v>3</v>
      </c>
      <c r="L22" s="16">
        <f t="shared" si="4"/>
        <v>9</v>
      </c>
      <c r="M22" s="20">
        <v>3</v>
      </c>
      <c r="N22" s="16">
        <f t="shared" si="5"/>
        <v>9</v>
      </c>
      <c r="O22" s="20">
        <v>2</v>
      </c>
      <c r="P22" s="16">
        <f t="shared" si="6"/>
        <v>4</v>
      </c>
      <c r="Q22" s="20">
        <v>1</v>
      </c>
      <c r="R22" s="16">
        <f t="shared" si="7"/>
        <v>1</v>
      </c>
      <c r="S22" s="20">
        <v>1</v>
      </c>
      <c r="T22" s="16">
        <f t="shared" si="8"/>
        <v>1</v>
      </c>
      <c r="U22" s="20">
        <v>0</v>
      </c>
      <c r="V22" s="16">
        <f t="shared" si="9"/>
        <v>0</v>
      </c>
      <c r="W22" s="16">
        <f t="shared" si="10"/>
        <v>11</v>
      </c>
      <c r="X22" s="16">
        <f t="shared" si="11"/>
        <v>121</v>
      </c>
      <c r="Y22" s="16">
        <f t="shared" si="12"/>
        <v>0</v>
      </c>
      <c r="Z22" s="16">
        <f t="shared" si="13"/>
        <v>22</v>
      </c>
      <c r="AA22" s="16">
        <f t="shared" si="14"/>
        <v>33</v>
      </c>
      <c r="AB22" s="16">
        <f t="shared" si="15"/>
        <v>33</v>
      </c>
      <c r="AC22" s="16">
        <f t="shared" si="16"/>
        <v>33</v>
      </c>
      <c r="AD22" s="16">
        <f t="shared" si="17"/>
        <v>33</v>
      </c>
      <c r="AE22" s="16">
        <f t="shared" si="18"/>
        <v>22</v>
      </c>
      <c r="AF22" s="16">
        <f t="shared" si="19"/>
        <v>11</v>
      </c>
      <c r="AG22" s="16">
        <f t="shared" si="20"/>
        <v>11</v>
      </c>
      <c r="AH22" s="16">
        <f t="shared" si="21"/>
        <v>0</v>
      </c>
    </row>
    <row r="23" spans="1:34" ht="15" customHeight="1">
      <c r="A23" s="16">
        <v>21</v>
      </c>
      <c r="B23" s="22"/>
      <c r="C23" s="20">
        <v>3</v>
      </c>
      <c r="D23" s="16">
        <f t="shared" si="0"/>
        <v>9</v>
      </c>
      <c r="E23" s="20">
        <v>2</v>
      </c>
      <c r="F23" s="16">
        <f t="shared" si="1"/>
        <v>4</v>
      </c>
      <c r="G23" s="20">
        <v>3</v>
      </c>
      <c r="H23" s="16">
        <f t="shared" si="22"/>
        <v>9</v>
      </c>
      <c r="I23" s="20">
        <v>3</v>
      </c>
      <c r="J23" s="16">
        <f t="shared" si="3"/>
        <v>9</v>
      </c>
      <c r="K23" s="20">
        <v>2</v>
      </c>
      <c r="L23" s="16">
        <f t="shared" si="4"/>
        <v>4</v>
      </c>
      <c r="M23" s="20">
        <v>3</v>
      </c>
      <c r="N23" s="16">
        <f t="shared" si="5"/>
        <v>9</v>
      </c>
      <c r="O23" s="20">
        <v>2</v>
      </c>
      <c r="P23" s="16">
        <f t="shared" si="6"/>
        <v>4</v>
      </c>
      <c r="Q23" s="20">
        <v>1</v>
      </c>
      <c r="R23" s="16">
        <f t="shared" si="7"/>
        <v>1</v>
      </c>
      <c r="S23" s="20">
        <v>1</v>
      </c>
      <c r="T23" s="16">
        <f t="shared" si="8"/>
        <v>1</v>
      </c>
      <c r="U23" s="20">
        <v>0</v>
      </c>
      <c r="V23" s="16">
        <f t="shared" si="9"/>
        <v>0</v>
      </c>
      <c r="W23" s="16">
        <f t="shared" si="10"/>
        <v>13</v>
      </c>
      <c r="X23" s="16">
        <f t="shared" si="11"/>
        <v>169</v>
      </c>
      <c r="Y23" s="16">
        <f t="shared" si="12"/>
        <v>39</v>
      </c>
      <c r="Z23" s="16">
        <f t="shared" si="13"/>
        <v>26</v>
      </c>
      <c r="AA23" s="16">
        <f t="shared" si="14"/>
        <v>39</v>
      </c>
      <c r="AB23" s="16">
        <f t="shared" si="15"/>
        <v>39</v>
      </c>
      <c r="AC23" s="16">
        <f t="shared" si="16"/>
        <v>26</v>
      </c>
      <c r="AD23" s="16">
        <f t="shared" si="17"/>
        <v>39</v>
      </c>
      <c r="AE23" s="16">
        <f t="shared" si="18"/>
        <v>26</v>
      </c>
      <c r="AF23" s="16">
        <f t="shared" si="19"/>
        <v>13</v>
      </c>
      <c r="AG23" s="16">
        <f t="shared" si="20"/>
        <v>13</v>
      </c>
      <c r="AH23" s="16">
        <f t="shared" si="21"/>
        <v>0</v>
      </c>
    </row>
    <row r="24" spans="1:34">
      <c r="A24" s="16">
        <v>22</v>
      </c>
      <c r="B24" s="16"/>
      <c r="C24" s="20">
        <v>3</v>
      </c>
      <c r="D24" s="16">
        <f t="shared" si="0"/>
        <v>9</v>
      </c>
      <c r="E24" s="20">
        <v>2</v>
      </c>
      <c r="F24" s="16">
        <f t="shared" si="1"/>
        <v>4</v>
      </c>
      <c r="G24" s="20">
        <v>2</v>
      </c>
      <c r="H24" s="16">
        <f t="shared" si="22"/>
        <v>4</v>
      </c>
      <c r="I24" s="20">
        <v>3</v>
      </c>
      <c r="J24" s="16">
        <f t="shared" si="3"/>
        <v>9</v>
      </c>
      <c r="K24" s="20">
        <v>2</v>
      </c>
      <c r="L24" s="16">
        <f t="shared" si="4"/>
        <v>4</v>
      </c>
      <c r="M24" s="20">
        <v>3</v>
      </c>
      <c r="N24" s="16">
        <f t="shared" si="5"/>
        <v>9</v>
      </c>
      <c r="O24" s="20">
        <v>2</v>
      </c>
      <c r="P24" s="16">
        <f t="shared" si="6"/>
        <v>4</v>
      </c>
      <c r="Q24" s="20">
        <v>1</v>
      </c>
      <c r="R24" s="16">
        <f t="shared" si="7"/>
        <v>1</v>
      </c>
      <c r="S24" s="20">
        <v>1</v>
      </c>
      <c r="T24" s="16">
        <f t="shared" si="8"/>
        <v>1</v>
      </c>
      <c r="U24" s="20">
        <v>0</v>
      </c>
      <c r="V24" s="16">
        <f t="shared" si="9"/>
        <v>0</v>
      </c>
      <c r="W24" s="16">
        <f t="shared" si="10"/>
        <v>12</v>
      </c>
      <c r="X24" s="16">
        <f t="shared" si="11"/>
        <v>144</v>
      </c>
      <c r="Y24" s="16">
        <f t="shared" si="12"/>
        <v>36</v>
      </c>
      <c r="Z24" s="16">
        <f t="shared" si="13"/>
        <v>24</v>
      </c>
      <c r="AA24" s="16">
        <f t="shared" si="14"/>
        <v>24</v>
      </c>
      <c r="AB24" s="16">
        <f t="shared" si="15"/>
        <v>36</v>
      </c>
      <c r="AC24" s="16">
        <f t="shared" si="16"/>
        <v>24</v>
      </c>
      <c r="AD24" s="16">
        <f t="shared" si="17"/>
        <v>36</v>
      </c>
      <c r="AE24" s="16">
        <f t="shared" si="18"/>
        <v>24</v>
      </c>
      <c r="AF24" s="16">
        <f t="shared" si="19"/>
        <v>12</v>
      </c>
      <c r="AG24" s="16">
        <f t="shared" si="20"/>
        <v>12</v>
      </c>
      <c r="AH24" s="16">
        <f t="shared" si="21"/>
        <v>0</v>
      </c>
    </row>
    <row r="25" spans="1:34">
      <c r="A25" s="16">
        <v>23</v>
      </c>
      <c r="B25" s="16"/>
      <c r="C25" s="20">
        <v>3</v>
      </c>
      <c r="D25" s="16">
        <f t="shared" si="0"/>
        <v>9</v>
      </c>
      <c r="E25" s="20">
        <v>2</v>
      </c>
      <c r="F25" s="16">
        <f t="shared" si="1"/>
        <v>4</v>
      </c>
      <c r="G25" s="20">
        <v>2</v>
      </c>
      <c r="H25" s="16">
        <f t="shared" si="22"/>
        <v>4</v>
      </c>
      <c r="I25" s="20">
        <v>3</v>
      </c>
      <c r="J25" s="16">
        <f t="shared" si="3"/>
        <v>9</v>
      </c>
      <c r="K25" s="20">
        <v>2</v>
      </c>
      <c r="L25" s="16">
        <f t="shared" si="4"/>
        <v>4</v>
      </c>
      <c r="M25" s="20">
        <v>3</v>
      </c>
      <c r="N25" s="16">
        <f t="shared" si="5"/>
        <v>9</v>
      </c>
      <c r="O25" s="20">
        <v>3</v>
      </c>
      <c r="P25" s="16">
        <f t="shared" si="6"/>
        <v>9</v>
      </c>
      <c r="Q25" s="20">
        <v>0</v>
      </c>
      <c r="R25" s="16">
        <f t="shared" si="7"/>
        <v>0</v>
      </c>
      <c r="S25" s="20">
        <v>2</v>
      </c>
      <c r="T25" s="16">
        <f t="shared" si="8"/>
        <v>4</v>
      </c>
      <c r="U25" s="20">
        <v>0</v>
      </c>
      <c r="V25" s="16">
        <f t="shared" si="9"/>
        <v>0</v>
      </c>
      <c r="W25" s="16">
        <f t="shared" si="10"/>
        <v>12</v>
      </c>
      <c r="X25" s="16">
        <f t="shared" si="11"/>
        <v>144</v>
      </c>
      <c r="Y25" s="16">
        <f t="shared" si="12"/>
        <v>36</v>
      </c>
      <c r="Z25" s="16">
        <f t="shared" si="13"/>
        <v>24</v>
      </c>
      <c r="AA25" s="16">
        <f t="shared" si="14"/>
        <v>24</v>
      </c>
      <c r="AB25" s="16">
        <f t="shared" si="15"/>
        <v>36</v>
      </c>
      <c r="AC25" s="16">
        <f t="shared" si="16"/>
        <v>24</v>
      </c>
      <c r="AD25" s="16">
        <f t="shared" si="17"/>
        <v>36</v>
      </c>
      <c r="AE25" s="16">
        <f t="shared" si="18"/>
        <v>36</v>
      </c>
      <c r="AF25" s="16">
        <f t="shared" si="19"/>
        <v>0</v>
      </c>
      <c r="AG25" s="16">
        <f t="shared" si="20"/>
        <v>24</v>
      </c>
      <c r="AH25" s="16">
        <f t="shared" si="21"/>
        <v>0</v>
      </c>
    </row>
    <row r="26" spans="1:34">
      <c r="A26" s="16">
        <v>24</v>
      </c>
      <c r="B26" s="16"/>
      <c r="C26" s="20">
        <v>0</v>
      </c>
      <c r="D26" s="16">
        <f t="shared" si="0"/>
        <v>0</v>
      </c>
      <c r="E26" s="20">
        <v>1</v>
      </c>
      <c r="F26" s="16">
        <f t="shared" si="1"/>
        <v>1</v>
      </c>
      <c r="G26" s="20">
        <v>3</v>
      </c>
      <c r="H26" s="16">
        <f t="shared" si="22"/>
        <v>9</v>
      </c>
      <c r="I26" s="20">
        <v>3</v>
      </c>
      <c r="J26" s="16">
        <f t="shared" si="3"/>
        <v>9</v>
      </c>
      <c r="K26" s="20">
        <v>3</v>
      </c>
      <c r="L26" s="16">
        <f t="shared" si="4"/>
        <v>9</v>
      </c>
      <c r="M26" s="20">
        <v>3</v>
      </c>
      <c r="N26" s="16">
        <f t="shared" si="5"/>
        <v>9</v>
      </c>
      <c r="O26" s="20">
        <v>1</v>
      </c>
      <c r="P26" s="16">
        <f t="shared" si="6"/>
        <v>1</v>
      </c>
      <c r="Q26" s="20">
        <v>1</v>
      </c>
      <c r="R26" s="16">
        <f t="shared" si="7"/>
        <v>1</v>
      </c>
      <c r="S26" s="20">
        <v>1</v>
      </c>
      <c r="T26" s="16">
        <f t="shared" si="8"/>
        <v>1</v>
      </c>
      <c r="U26" s="20">
        <v>1</v>
      </c>
      <c r="V26" s="16">
        <f t="shared" si="9"/>
        <v>1</v>
      </c>
      <c r="W26" s="16">
        <f t="shared" si="10"/>
        <v>10</v>
      </c>
      <c r="X26" s="16">
        <f t="shared" si="11"/>
        <v>100</v>
      </c>
      <c r="Y26" s="16">
        <f t="shared" si="12"/>
        <v>0</v>
      </c>
      <c r="Z26" s="16">
        <f t="shared" si="13"/>
        <v>10</v>
      </c>
      <c r="AA26" s="16">
        <f t="shared" si="14"/>
        <v>30</v>
      </c>
      <c r="AB26" s="16">
        <f t="shared" si="15"/>
        <v>30</v>
      </c>
      <c r="AC26" s="16">
        <f t="shared" si="16"/>
        <v>30</v>
      </c>
      <c r="AD26" s="16">
        <f t="shared" si="17"/>
        <v>30</v>
      </c>
      <c r="AE26" s="16">
        <f t="shared" si="18"/>
        <v>10</v>
      </c>
      <c r="AF26" s="16">
        <f t="shared" si="19"/>
        <v>10</v>
      </c>
      <c r="AG26" s="16">
        <f t="shared" si="20"/>
        <v>10</v>
      </c>
      <c r="AH26" s="16">
        <f t="shared" si="21"/>
        <v>10</v>
      </c>
    </row>
    <row r="27" spans="1:34">
      <c r="A27" s="16">
        <v>25</v>
      </c>
      <c r="B27" s="16"/>
      <c r="C27" s="20">
        <v>3</v>
      </c>
      <c r="D27" s="16">
        <f t="shared" si="0"/>
        <v>9</v>
      </c>
      <c r="E27" s="20">
        <v>1</v>
      </c>
      <c r="F27" s="16">
        <f t="shared" si="1"/>
        <v>1</v>
      </c>
      <c r="G27" s="20">
        <v>3</v>
      </c>
      <c r="H27" s="16">
        <f t="shared" si="22"/>
        <v>9</v>
      </c>
      <c r="I27" s="20">
        <v>3</v>
      </c>
      <c r="J27" s="16">
        <f t="shared" si="3"/>
        <v>9</v>
      </c>
      <c r="K27" s="20">
        <v>3</v>
      </c>
      <c r="L27" s="16">
        <f t="shared" si="4"/>
        <v>9</v>
      </c>
      <c r="M27" s="20">
        <v>3</v>
      </c>
      <c r="N27" s="16">
        <f t="shared" si="5"/>
        <v>9</v>
      </c>
      <c r="O27" s="20">
        <v>1</v>
      </c>
      <c r="P27" s="16">
        <f t="shared" si="6"/>
        <v>1</v>
      </c>
      <c r="Q27" s="20">
        <v>0</v>
      </c>
      <c r="R27" s="16">
        <f t="shared" si="7"/>
        <v>0</v>
      </c>
      <c r="S27" s="20">
        <v>2</v>
      </c>
      <c r="T27" s="16">
        <f t="shared" si="8"/>
        <v>4</v>
      </c>
      <c r="U27" s="20">
        <v>0</v>
      </c>
      <c r="V27" s="16">
        <f t="shared" si="9"/>
        <v>0</v>
      </c>
      <c r="W27" s="16">
        <f t="shared" si="10"/>
        <v>13</v>
      </c>
      <c r="X27" s="16">
        <f t="shared" si="11"/>
        <v>169</v>
      </c>
      <c r="Y27" s="16">
        <f t="shared" si="12"/>
        <v>39</v>
      </c>
      <c r="Z27" s="16">
        <f t="shared" si="13"/>
        <v>13</v>
      </c>
      <c r="AA27" s="16">
        <f t="shared" si="14"/>
        <v>39</v>
      </c>
      <c r="AB27" s="16">
        <f t="shared" si="15"/>
        <v>39</v>
      </c>
      <c r="AC27" s="16">
        <f t="shared" si="16"/>
        <v>39</v>
      </c>
      <c r="AD27" s="16">
        <f t="shared" si="17"/>
        <v>39</v>
      </c>
      <c r="AE27" s="16">
        <f t="shared" si="18"/>
        <v>13</v>
      </c>
      <c r="AF27" s="16">
        <f t="shared" si="19"/>
        <v>0</v>
      </c>
      <c r="AG27" s="16">
        <f t="shared" si="20"/>
        <v>26</v>
      </c>
      <c r="AH27" s="16">
        <f t="shared" si="21"/>
        <v>0</v>
      </c>
    </row>
    <row r="28" spans="1:34">
      <c r="A28" s="16">
        <v>26</v>
      </c>
      <c r="B28" s="16"/>
      <c r="C28" s="20">
        <v>0</v>
      </c>
      <c r="D28" s="16">
        <f t="shared" si="0"/>
        <v>0</v>
      </c>
      <c r="E28" s="20">
        <v>1</v>
      </c>
      <c r="F28" s="16">
        <f t="shared" si="1"/>
        <v>1</v>
      </c>
      <c r="G28" s="20">
        <v>2</v>
      </c>
      <c r="H28" s="16">
        <f t="shared" si="22"/>
        <v>4</v>
      </c>
      <c r="I28" s="20">
        <v>2</v>
      </c>
      <c r="J28" s="16">
        <f t="shared" si="3"/>
        <v>4</v>
      </c>
      <c r="K28" s="20">
        <v>2</v>
      </c>
      <c r="L28" s="16">
        <f t="shared" si="4"/>
        <v>4</v>
      </c>
      <c r="M28" s="20">
        <v>2</v>
      </c>
      <c r="N28" s="16">
        <f t="shared" si="5"/>
        <v>4</v>
      </c>
      <c r="O28" s="20">
        <v>1</v>
      </c>
      <c r="P28" s="16">
        <f t="shared" si="6"/>
        <v>1</v>
      </c>
      <c r="Q28" s="20">
        <v>2</v>
      </c>
      <c r="R28" s="16">
        <f t="shared" si="7"/>
        <v>4</v>
      </c>
      <c r="S28" s="20">
        <v>1</v>
      </c>
      <c r="T28" s="16">
        <f t="shared" si="8"/>
        <v>1</v>
      </c>
      <c r="U28" s="20">
        <v>2</v>
      </c>
      <c r="V28" s="16">
        <f t="shared" si="9"/>
        <v>4</v>
      </c>
      <c r="W28" s="16">
        <f t="shared" si="10"/>
        <v>7</v>
      </c>
      <c r="X28" s="16">
        <f t="shared" si="11"/>
        <v>49</v>
      </c>
      <c r="Y28" s="16">
        <f t="shared" si="12"/>
        <v>0</v>
      </c>
      <c r="Z28" s="16">
        <f t="shared" si="13"/>
        <v>7</v>
      </c>
      <c r="AA28" s="16">
        <f t="shared" si="14"/>
        <v>14</v>
      </c>
      <c r="AB28" s="16">
        <f t="shared" si="15"/>
        <v>14</v>
      </c>
      <c r="AC28" s="16">
        <f t="shared" si="16"/>
        <v>14</v>
      </c>
      <c r="AD28" s="16">
        <f t="shared" si="17"/>
        <v>14</v>
      </c>
      <c r="AE28" s="16">
        <f t="shared" si="18"/>
        <v>7</v>
      </c>
      <c r="AF28" s="16">
        <f t="shared" si="19"/>
        <v>14</v>
      </c>
      <c r="AG28" s="16">
        <f t="shared" si="20"/>
        <v>7</v>
      </c>
      <c r="AH28" s="16">
        <f t="shared" si="21"/>
        <v>14</v>
      </c>
    </row>
    <row r="29" spans="1:34">
      <c r="A29" s="16">
        <v>27</v>
      </c>
      <c r="B29" s="16"/>
      <c r="C29" s="20">
        <v>2</v>
      </c>
      <c r="D29" s="16">
        <f t="shared" si="0"/>
        <v>4</v>
      </c>
      <c r="E29" s="20">
        <v>1</v>
      </c>
      <c r="F29" s="16">
        <f t="shared" si="1"/>
        <v>1</v>
      </c>
      <c r="G29" s="20">
        <v>2</v>
      </c>
      <c r="H29" s="16">
        <f t="shared" si="22"/>
        <v>4</v>
      </c>
      <c r="I29" s="20">
        <v>2</v>
      </c>
      <c r="J29" s="16">
        <f t="shared" si="3"/>
        <v>4</v>
      </c>
      <c r="K29" s="20">
        <v>1</v>
      </c>
      <c r="L29" s="16">
        <f t="shared" si="4"/>
        <v>1</v>
      </c>
      <c r="M29" s="20">
        <v>2</v>
      </c>
      <c r="N29" s="16">
        <f t="shared" si="5"/>
        <v>4</v>
      </c>
      <c r="O29" s="20">
        <v>1</v>
      </c>
      <c r="P29" s="16">
        <f t="shared" si="6"/>
        <v>1</v>
      </c>
      <c r="Q29" s="20">
        <v>1</v>
      </c>
      <c r="R29" s="16">
        <f t="shared" si="7"/>
        <v>1</v>
      </c>
      <c r="S29" s="20">
        <v>1</v>
      </c>
      <c r="T29" s="16">
        <f t="shared" si="8"/>
        <v>1</v>
      </c>
      <c r="U29" s="20">
        <v>1</v>
      </c>
      <c r="V29" s="16">
        <f t="shared" si="9"/>
        <v>1</v>
      </c>
      <c r="W29" s="16">
        <f t="shared" si="10"/>
        <v>8</v>
      </c>
      <c r="X29" s="16">
        <f t="shared" si="11"/>
        <v>64</v>
      </c>
      <c r="Y29" s="16">
        <f t="shared" si="12"/>
        <v>16</v>
      </c>
      <c r="Z29" s="16">
        <f t="shared" si="13"/>
        <v>8</v>
      </c>
      <c r="AA29" s="16">
        <f t="shared" si="14"/>
        <v>16</v>
      </c>
      <c r="AB29" s="16">
        <f t="shared" si="15"/>
        <v>16</v>
      </c>
      <c r="AC29" s="16">
        <f t="shared" si="16"/>
        <v>8</v>
      </c>
      <c r="AD29" s="16">
        <f t="shared" si="17"/>
        <v>16</v>
      </c>
      <c r="AE29" s="16">
        <f t="shared" si="18"/>
        <v>8</v>
      </c>
      <c r="AF29" s="16">
        <f t="shared" si="19"/>
        <v>8</v>
      </c>
      <c r="AG29" s="16">
        <f t="shared" si="20"/>
        <v>8</v>
      </c>
      <c r="AH29" s="16">
        <f t="shared" si="21"/>
        <v>8</v>
      </c>
    </row>
    <row r="30" spans="1:34">
      <c r="A30" s="16">
        <v>28</v>
      </c>
      <c r="B30" s="16"/>
      <c r="C30" s="20">
        <v>2</v>
      </c>
      <c r="D30" s="16">
        <f t="shared" si="0"/>
        <v>4</v>
      </c>
      <c r="E30" s="20">
        <v>0</v>
      </c>
      <c r="F30" s="16">
        <f t="shared" si="1"/>
        <v>0</v>
      </c>
      <c r="G30" s="20">
        <v>2</v>
      </c>
      <c r="H30" s="16">
        <f t="shared" si="22"/>
        <v>4</v>
      </c>
      <c r="I30" s="20">
        <v>2</v>
      </c>
      <c r="J30" s="16">
        <f t="shared" si="3"/>
        <v>4</v>
      </c>
      <c r="K30" s="20">
        <v>2</v>
      </c>
      <c r="L30" s="16">
        <f t="shared" si="4"/>
        <v>4</v>
      </c>
      <c r="M30" s="20">
        <v>2</v>
      </c>
      <c r="N30" s="16">
        <f t="shared" si="5"/>
        <v>4</v>
      </c>
      <c r="O30" s="20">
        <v>4</v>
      </c>
      <c r="P30" s="16">
        <f t="shared" si="6"/>
        <v>16</v>
      </c>
      <c r="Q30" s="20">
        <v>0</v>
      </c>
      <c r="R30" s="16">
        <f t="shared" si="7"/>
        <v>0</v>
      </c>
      <c r="S30" s="20">
        <v>1</v>
      </c>
      <c r="T30" s="16">
        <f t="shared" si="8"/>
        <v>1</v>
      </c>
      <c r="U30" s="20">
        <v>0</v>
      </c>
      <c r="V30" s="16">
        <f t="shared" si="9"/>
        <v>0</v>
      </c>
      <c r="W30" s="16">
        <f t="shared" si="10"/>
        <v>8</v>
      </c>
      <c r="X30" s="16">
        <f t="shared" si="11"/>
        <v>64</v>
      </c>
      <c r="Y30" s="16">
        <f t="shared" si="12"/>
        <v>16</v>
      </c>
      <c r="Z30" s="16">
        <f t="shared" si="13"/>
        <v>0</v>
      </c>
      <c r="AA30" s="16">
        <f t="shared" si="14"/>
        <v>16</v>
      </c>
      <c r="AB30" s="16">
        <f t="shared" si="15"/>
        <v>16</v>
      </c>
      <c r="AC30" s="16">
        <f t="shared" si="16"/>
        <v>16</v>
      </c>
      <c r="AD30" s="16">
        <f t="shared" si="17"/>
        <v>16</v>
      </c>
      <c r="AE30" s="16">
        <f t="shared" si="18"/>
        <v>32</v>
      </c>
      <c r="AF30" s="16">
        <f t="shared" si="19"/>
        <v>0</v>
      </c>
      <c r="AG30" s="16">
        <f t="shared" si="20"/>
        <v>8</v>
      </c>
      <c r="AH30" s="16">
        <f t="shared" si="21"/>
        <v>0</v>
      </c>
    </row>
    <row r="31" spans="1:34">
      <c r="A31" s="16">
        <v>29</v>
      </c>
      <c r="B31" s="16"/>
      <c r="C31" s="20">
        <v>1</v>
      </c>
      <c r="D31" s="16">
        <f t="shared" si="0"/>
        <v>1</v>
      </c>
      <c r="E31" s="20">
        <v>0</v>
      </c>
      <c r="F31" s="16">
        <f t="shared" si="1"/>
        <v>0</v>
      </c>
      <c r="G31" s="20">
        <v>2</v>
      </c>
      <c r="H31" s="16">
        <f t="shared" si="22"/>
        <v>4</v>
      </c>
      <c r="I31" s="20">
        <v>2</v>
      </c>
      <c r="J31" s="16">
        <f t="shared" si="3"/>
        <v>4</v>
      </c>
      <c r="K31" s="20">
        <v>1</v>
      </c>
      <c r="L31" s="16">
        <f t="shared" si="4"/>
        <v>1</v>
      </c>
      <c r="M31" s="20">
        <v>2</v>
      </c>
      <c r="N31" s="16">
        <f t="shared" si="5"/>
        <v>4</v>
      </c>
      <c r="O31" s="20">
        <v>0</v>
      </c>
      <c r="P31" s="16">
        <f t="shared" si="6"/>
        <v>0</v>
      </c>
      <c r="Q31" s="20">
        <v>2</v>
      </c>
      <c r="R31" s="16">
        <f t="shared" si="7"/>
        <v>4</v>
      </c>
      <c r="S31" s="20">
        <v>1</v>
      </c>
      <c r="T31" s="16">
        <f t="shared" si="8"/>
        <v>1</v>
      </c>
      <c r="U31" s="20">
        <v>1</v>
      </c>
      <c r="V31" s="16">
        <f t="shared" si="9"/>
        <v>1</v>
      </c>
      <c r="W31" s="16">
        <f t="shared" si="10"/>
        <v>6</v>
      </c>
      <c r="X31" s="16">
        <f t="shared" si="11"/>
        <v>36</v>
      </c>
      <c r="Y31" s="16">
        <f t="shared" si="12"/>
        <v>6</v>
      </c>
      <c r="Z31" s="16">
        <f t="shared" si="13"/>
        <v>0</v>
      </c>
      <c r="AA31" s="16">
        <f t="shared" si="14"/>
        <v>12</v>
      </c>
      <c r="AB31" s="16">
        <f t="shared" si="15"/>
        <v>12</v>
      </c>
      <c r="AC31" s="16">
        <f t="shared" si="16"/>
        <v>6</v>
      </c>
      <c r="AD31" s="16">
        <f t="shared" si="17"/>
        <v>12</v>
      </c>
      <c r="AE31" s="16">
        <f t="shared" si="18"/>
        <v>0</v>
      </c>
      <c r="AF31" s="16">
        <f t="shared" si="19"/>
        <v>12</v>
      </c>
      <c r="AG31" s="16">
        <f t="shared" si="20"/>
        <v>6</v>
      </c>
      <c r="AH31" s="16">
        <f t="shared" si="21"/>
        <v>6</v>
      </c>
    </row>
    <row r="32" spans="1:34">
      <c r="A32" s="16">
        <v>30</v>
      </c>
      <c r="B32" s="16"/>
      <c r="C32" s="20">
        <v>0</v>
      </c>
      <c r="D32" s="16">
        <f t="shared" si="0"/>
        <v>0</v>
      </c>
      <c r="E32" s="20">
        <v>1</v>
      </c>
      <c r="F32" s="16">
        <f t="shared" si="1"/>
        <v>1</v>
      </c>
      <c r="G32" s="20">
        <v>1</v>
      </c>
      <c r="H32" s="16">
        <f t="shared" si="22"/>
        <v>1</v>
      </c>
      <c r="I32" s="23">
        <v>1</v>
      </c>
      <c r="J32" s="16">
        <f t="shared" si="3"/>
        <v>1</v>
      </c>
      <c r="K32" s="20">
        <v>1</v>
      </c>
      <c r="L32" s="16">
        <f t="shared" si="4"/>
        <v>1</v>
      </c>
      <c r="M32" s="20">
        <v>1</v>
      </c>
      <c r="N32" s="16">
        <f t="shared" si="5"/>
        <v>1</v>
      </c>
      <c r="O32" s="20">
        <v>1</v>
      </c>
      <c r="P32" s="16">
        <f t="shared" si="6"/>
        <v>1</v>
      </c>
      <c r="Q32" s="20">
        <v>0</v>
      </c>
      <c r="R32" s="16">
        <f t="shared" si="7"/>
        <v>0</v>
      </c>
      <c r="S32" s="20">
        <v>0</v>
      </c>
      <c r="T32" s="16">
        <f t="shared" si="8"/>
        <v>0</v>
      </c>
      <c r="U32" s="20">
        <v>2</v>
      </c>
      <c r="V32" s="16">
        <f t="shared" si="9"/>
        <v>4</v>
      </c>
      <c r="W32" s="16">
        <f t="shared" si="10"/>
        <v>4</v>
      </c>
      <c r="X32" s="16">
        <f t="shared" si="11"/>
        <v>16</v>
      </c>
      <c r="Y32" s="16">
        <f t="shared" si="12"/>
        <v>0</v>
      </c>
      <c r="Z32" s="16">
        <f t="shared" si="13"/>
        <v>4</v>
      </c>
      <c r="AA32" s="16">
        <f t="shared" si="14"/>
        <v>4</v>
      </c>
      <c r="AB32" s="16">
        <f t="shared" si="15"/>
        <v>4</v>
      </c>
      <c r="AC32" s="16">
        <f t="shared" si="16"/>
        <v>4</v>
      </c>
      <c r="AD32" s="16">
        <f t="shared" si="17"/>
        <v>4</v>
      </c>
      <c r="AE32" s="16">
        <f t="shared" si="18"/>
        <v>4</v>
      </c>
      <c r="AF32" s="16">
        <f t="shared" si="19"/>
        <v>0</v>
      </c>
      <c r="AG32" s="16">
        <f t="shared" si="20"/>
        <v>0</v>
      </c>
      <c r="AH32" s="16">
        <f t="shared" si="21"/>
        <v>8</v>
      </c>
    </row>
    <row r="33" spans="1:34">
      <c r="A33" s="39" t="s">
        <v>54</v>
      </c>
      <c r="B33" s="24" t="s">
        <v>55</v>
      </c>
      <c r="C33" s="16">
        <f>SUM(C3:C32)</f>
        <v>94</v>
      </c>
      <c r="D33" s="16"/>
      <c r="E33" s="16">
        <f>SUM(E3:E32)</f>
        <v>65</v>
      </c>
      <c r="F33" s="16"/>
      <c r="G33" s="16">
        <f>SUM(G3:G32)</f>
        <v>99</v>
      </c>
      <c r="H33" s="16"/>
      <c r="I33" s="16">
        <f>SUM(I3:I32)</f>
        <v>104</v>
      </c>
      <c r="J33" s="16"/>
      <c r="K33" s="16">
        <f>SUM(K3:K32)</f>
        <v>104</v>
      </c>
      <c r="L33" s="16"/>
      <c r="M33" s="16">
        <f>SUM(M3:M32)</f>
        <v>110</v>
      </c>
      <c r="N33" s="16"/>
      <c r="O33" s="16">
        <f>SUM(O3:O32)</f>
        <v>76</v>
      </c>
      <c r="P33" s="16"/>
      <c r="Q33" s="16">
        <f>SUM(Q3:Q32)</f>
        <v>35</v>
      </c>
      <c r="R33" s="16"/>
      <c r="S33" s="16">
        <f>SUM(S3:S32)</f>
        <v>47</v>
      </c>
      <c r="T33" s="16"/>
      <c r="U33" s="16">
        <f>SUM(U3:U32)</f>
        <v>34</v>
      </c>
      <c r="V33" s="16"/>
      <c r="W33" s="16">
        <f t="shared" ref="W33:AC33" si="23">SUM(W3:W32)</f>
        <v>466</v>
      </c>
      <c r="X33" s="16">
        <f t="shared" si="23"/>
        <v>8800</v>
      </c>
      <c r="Y33" s="16">
        <f t="shared" si="23"/>
        <v>1825</v>
      </c>
      <c r="Z33" s="16">
        <f t="shared" si="23"/>
        <v>1258</v>
      </c>
      <c r="AA33" s="16">
        <f t="shared" si="23"/>
        <v>1836</v>
      </c>
      <c r="AB33" s="16">
        <f t="shared" si="23"/>
        <v>1941</v>
      </c>
      <c r="AC33" s="16">
        <f t="shared" si="23"/>
        <v>1940</v>
      </c>
      <c r="AD33" s="16">
        <f t="shared" ref="AD33:AH33" si="24">SUM(AD3:AD32)</f>
        <v>2050</v>
      </c>
      <c r="AE33" s="16">
        <f t="shared" si="24"/>
        <v>1422</v>
      </c>
      <c r="AF33" s="16">
        <f t="shared" si="24"/>
        <v>685</v>
      </c>
      <c r="AG33" s="16">
        <f t="shared" si="24"/>
        <v>879</v>
      </c>
      <c r="AH33" s="16">
        <f t="shared" si="24"/>
        <v>631</v>
      </c>
    </row>
    <row r="34" spans="1:34">
      <c r="A34" s="40"/>
      <c r="B34" s="19" t="s">
        <v>56</v>
      </c>
      <c r="C34" s="19"/>
      <c r="D34" s="19">
        <f>SUM(D3:D33)</f>
        <v>408</v>
      </c>
      <c r="E34" s="19"/>
      <c r="F34" s="19">
        <f>SUM(F3:F33)</f>
        <v>225</v>
      </c>
      <c r="G34" s="19"/>
      <c r="H34" s="25">
        <f>SUM(H3:H33)</f>
        <v>395</v>
      </c>
      <c r="I34" s="25"/>
      <c r="J34" s="25">
        <f>SUM(J3:J33)</f>
        <v>438</v>
      </c>
      <c r="K34" s="25"/>
      <c r="L34" s="25">
        <f>SUM(L3:L33)</f>
        <v>442</v>
      </c>
      <c r="M34" s="25"/>
      <c r="N34" s="25">
        <f>SUM(N3:N33)</f>
        <v>488</v>
      </c>
      <c r="O34" s="25"/>
      <c r="P34" s="25">
        <f>SUM(P3:P33)</f>
        <v>270</v>
      </c>
      <c r="Q34" s="25"/>
      <c r="R34" s="25">
        <f>SUM(R3:R33)</f>
        <v>91</v>
      </c>
      <c r="S34" s="25"/>
      <c r="T34" s="25">
        <f>SUM(T3:T33)</f>
        <v>121</v>
      </c>
      <c r="U34" s="25"/>
      <c r="V34" s="25">
        <f>SUM(V3:V33)</f>
        <v>76</v>
      </c>
      <c r="W34" s="25"/>
    </row>
    <row r="35" spans="1:34">
      <c r="A35" s="26"/>
      <c r="B35" s="26"/>
      <c r="C35" s="26"/>
      <c r="D35" s="26"/>
      <c r="E35" s="26"/>
      <c r="F35" s="26"/>
      <c r="G35" s="26"/>
    </row>
    <row r="36" spans="1:34">
      <c r="B36" s="18" t="s">
        <v>69</v>
      </c>
      <c r="C36" s="18">
        <f>VAR(C3:C32)</f>
        <v>3.9126436781609186</v>
      </c>
      <c r="E36" s="18">
        <f>VAR(E3:E32)</f>
        <v>2.9022988505747125</v>
      </c>
      <c r="G36" s="18">
        <f>VAR(G3:G32)</f>
        <v>2.3551724137931038</v>
      </c>
      <c r="I36" s="18">
        <f>VAR(I3:I32)</f>
        <v>2.6712643678160912</v>
      </c>
      <c r="K36" s="18">
        <f>VAR(K3:K32)</f>
        <v>2.8091954022988497</v>
      </c>
      <c r="M36" s="18">
        <f>VAR(M3:M32)</f>
        <v>2.9195402298850581</v>
      </c>
      <c r="O36" s="18">
        <f>VAR(O3:O32)</f>
        <v>2.6712643678160921</v>
      </c>
      <c r="Q36" s="18">
        <f>VAR(Q3:Q32)</f>
        <v>1.7298850574712643</v>
      </c>
      <c r="S36" s="18">
        <f>VAR(S3:S32)</f>
        <v>1.6333333333333331</v>
      </c>
      <c r="U36" s="18">
        <f>VAR(U3:U32)</f>
        <v>1.2919540229885058</v>
      </c>
      <c r="W36" s="29">
        <f>SUM(C36:U36)</f>
        <v>24.896551724137929</v>
      </c>
    </row>
    <row r="37" spans="1:34">
      <c r="B37" s="26" t="s">
        <v>70</v>
      </c>
      <c r="C37" s="18">
        <f>VAR(W3:W32)</f>
        <v>53.843678160919524</v>
      </c>
    </row>
    <row r="38" spans="1:34">
      <c r="B38" s="26" t="s">
        <v>71</v>
      </c>
      <c r="C38" s="18">
        <f>(10/9)*(1-(W36/C37))</f>
        <v>0.59734912095940185</v>
      </c>
    </row>
    <row r="39" spans="1:34">
      <c r="B39" s="26"/>
    </row>
    <row r="40" spans="1:34">
      <c r="A40" s="27"/>
      <c r="B40" s="27"/>
      <c r="C40" s="27">
        <f>(30*Y33)-(C33*W33)</f>
        <v>10946</v>
      </c>
      <c r="D40" s="27"/>
      <c r="E40" s="27">
        <f>(34*D34)-(C33^2)</f>
        <v>5036</v>
      </c>
      <c r="F40" s="27"/>
      <c r="G40" s="27">
        <f>(30*X33)-(W33^2)</f>
        <v>46844</v>
      </c>
      <c r="H40" s="27"/>
      <c r="I40" s="27"/>
      <c r="J40" s="27"/>
      <c r="K40" s="27"/>
    </row>
    <row r="41" spans="1:34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34">
      <c r="A42" s="27"/>
      <c r="B42" s="27"/>
      <c r="C42" s="27"/>
      <c r="D42" s="27"/>
      <c r="E42" s="27">
        <f>E40*G40</f>
        <v>235906384</v>
      </c>
      <c r="F42" s="27"/>
      <c r="G42" s="27">
        <f>(E42)^(1/2)</f>
        <v>15359.244252241058</v>
      </c>
      <c r="H42" s="27"/>
      <c r="I42" s="27"/>
      <c r="J42" s="27"/>
      <c r="K42" s="27"/>
    </row>
    <row r="43" spans="1:34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34">
      <c r="A44" s="27"/>
      <c r="B44" s="27"/>
      <c r="C44" s="27"/>
      <c r="D44" s="27"/>
      <c r="E44" s="41">
        <f>C40/G42</f>
        <v>0.71266527312389572</v>
      </c>
      <c r="F44" s="27"/>
      <c r="G44" s="27"/>
      <c r="H44" s="27"/>
      <c r="I44" s="27"/>
      <c r="J44" s="27"/>
      <c r="K44" s="27"/>
    </row>
    <row r="45" spans="1:34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3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34">
      <c r="A47" s="27"/>
      <c r="B47" s="27"/>
      <c r="C47" s="27">
        <f>(30*Z33)-(E33*W33)</f>
        <v>7450</v>
      </c>
      <c r="D47" s="27"/>
      <c r="E47" s="27">
        <f>(30*F34)-(E33^2)</f>
        <v>2525</v>
      </c>
      <c r="F47" s="27"/>
      <c r="G47" s="27">
        <v>46844</v>
      </c>
      <c r="H47" s="27"/>
      <c r="I47" s="27"/>
      <c r="J47" s="27"/>
      <c r="K47" s="27"/>
    </row>
    <row r="48" spans="1:34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 spans="1:11">
      <c r="A49" s="27"/>
      <c r="B49" s="27"/>
      <c r="C49" s="27"/>
      <c r="D49" s="27"/>
      <c r="E49" s="27">
        <f>E47*G47</f>
        <v>118281100</v>
      </c>
      <c r="F49" s="27"/>
      <c r="G49" s="27">
        <f>(E49)^(1/2)</f>
        <v>10875.711470979726</v>
      </c>
      <c r="H49" s="27"/>
      <c r="I49" s="27"/>
      <c r="J49" s="27"/>
      <c r="K49" s="27"/>
    </row>
    <row r="50" spans="1:1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>
      <c r="A51" s="27"/>
      <c r="B51" s="27"/>
      <c r="C51" s="27"/>
      <c r="D51" s="27"/>
      <c r="E51" s="41">
        <f>C47/G49</f>
        <v>0.6850126559424875</v>
      </c>
      <c r="F51" s="27"/>
      <c r="G51" s="27"/>
      <c r="H51" s="27"/>
      <c r="I51" s="27"/>
      <c r="J51" s="27"/>
      <c r="K51" s="27"/>
    </row>
    <row r="52" spans="1:1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>
      <c r="A54" s="27"/>
      <c r="B54" s="27"/>
      <c r="C54" s="27">
        <f>(30*AA33)-(G33*W33)</f>
        <v>8946</v>
      </c>
      <c r="D54" s="27"/>
      <c r="E54" s="27">
        <f>(30*H34)-(G33^2)</f>
        <v>2049</v>
      </c>
      <c r="F54" s="27"/>
      <c r="G54" s="27">
        <f>(30*X33)-(W33^2)</f>
        <v>46844</v>
      </c>
      <c r="H54" s="27"/>
      <c r="I54" s="27"/>
      <c r="J54" s="27"/>
      <c r="K54" s="27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>
      <c r="A56" s="27"/>
      <c r="B56" s="27"/>
      <c r="C56" s="27"/>
      <c r="D56" s="27"/>
      <c r="E56" s="27">
        <f>E54*G54</f>
        <v>95983356</v>
      </c>
      <c r="F56" s="27"/>
      <c r="G56" s="27">
        <f>(E56)^(1/2)</f>
        <v>9797.1095737467385</v>
      </c>
      <c r="H56" s="27"/>
      <c r="I56" s="27"/>
      <c r="J56" s="27"/>
      <c r="K56" s="27"/>
    </row>
    <row r="57" spans="1:1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 spans="1:11">
      <c r="A58" s="27"/>
      <c r="B58" s="27"/>
      <c r="C58" s="27"/>
      <c r="D58" s="27"/>
      <c r="E58" s="41">
        <f>C54/G56</f>
        <v>0.91312646170382206</v>
      </c>
      <c r="F58" s="27"/>
      <c r="G58" s="27"/>
      <c r="H58" s="27"/>
      <c r="I58" s="27"/>
      <c r="J58" s="27"/>
      <c r="K58" s="27"/>
    </row>
    <row r="59" spans="1:1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>
      <c r="A61" s="27"/>
      <c r="B61" s="27"/>
      <c r="C61" s="27">
        <f>(30*AA33)-(W33*I33)</f>
        <v>6616</v>
      </c>
      <c r="D61" s="27"/>
      <c r="E61" s="27">
        <f>(30*J34)-(I33^2)</f>
        <v>2324</v>
      </c>
      <c r="F61" s="27"/>
      <c r="G61" s="27">
        <f>(30*X33)-(W33^2)</f>
        <v>46844</v>
      </c>
      <c r="H61" s="27"/>
      <c r="I61" s="27"/>
      <c r="J61" s="27"/>
      <c r="K61" s="27"/>
    </row>
    <row r="62" spans="1:1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>
      <c r="A63" s="27"/>
      <c r="B63" s="27"/>
      <c r="C63" s="27"/>
      <c r="D63" s="27"/>
      <c r="E63" s="27">
        <f>E61*G61</f>
        <v>108865456</v>
      </c>
      <c r="F63" s="27"/>
      <c r="G63" s="27">
        <f>(E63)^(1/2)</f>
        <v>10433.861030318547</v>
      </c>
      <c r="H63" s="27"/>
      <c r="I63" s="27"/>
      <c r="J63" s="27"/>
      <c r="K63" s="27"/>
    </row>
    <row r="64" spans="1:1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 spans="1:11">
      <c r="A65" s="27"/>
      <c r="B65" s="27"/>
      <c r="C65" s="27"/>
      <c r="D65" s="27"/>
      <c r="E65" s="41">
        <f>C61/G63</f>
        <v>0.63408933478942575</v>
      </c>
      <c r="F65" s="27"/>
      <c r="G65" s="27"/>
      <c r="H65" s="27"/>
      <c r="I65" s="27"/>
      <c r="J65" s="27"/>
      <c r="K65" s="27"/>
    </row>
    <row r="66" spans="1:11" ht="2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 spans="1:1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>
      <c r="A68" s="27"/>
      <c r="B68" s="27"/>
      <c r="C68" s="27">
        <f>(30*AC33)-(W33*K33)</f>
        <v>9736</v>
      </c>
      <c r="D68" s="27"/>
      <c r="E68" s="27">
        <f>(L34*30)-(K33^2)</f>
        <v>2444</v>
      </c>
      <c r="F68" s="27"/>
      <c r="G68" s="27">
        <f>(30*X33)-(W33^2)</f>
        <v>46844</v>
      </c>
      <c r="H68" s="27"/>
      <c r="I68" s="27"/>
      <c r="J68" s="27"/>
      <c r="K68" s="27"/>
    </row>
    <row r="69" spans="1:1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 spans="1:11">
      <c r="A70" s="27"/>
      <c r="B70" s="27"/>
      <c r="C70" s="27"/>
      <c r="D70" s="27"/>
      <c r="E70" s="27">
        <f>E68*G68</f>
        <v>114486736</v>
      </c>
      <c r="F70" s="27"/>
      <c r="G70" s="27">
        <f>(E70)^(1/2)</f>
        <v>10699.847475548424</v>
      </c>
      <c r="H70" s="27"/>
      <c r="I70" s="27"/>
      <c r="J70" s="27"/>
      <c r="K70" s="27"/>
    </row>
    <row r="71" spans="1:1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 spans="1:11">
      <c r="A72" s="27"/>
      <c r="B72" s="27"/>
      <c r="C72" s="27"/>
      <c r="D72" s="27"/>
      <c r="E72" s="41">
        <f>C68/G70</f>
        <v>0.90991951261445236</v>
      </c>
      <c r="F72" s="27"/>
      <c r="G72" s="27"/>
      <c r="H72" s="27"/>
      <c r="I72" s="27"/>
      <c r="J72" s="27"/>
      <c r="K72" s="27"/>
    </row>
    <row r="73" spans="1:1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>
      <c r="A74" s="27"/>
      <c r="B74" s="27"/>
      <c r="C74" s="27">
        <f>(30*AD33)-(W33*M33)</f>
        <v>10240</v>
      </c>
      <c r="D74" s="27"/>
      <c r="E74" s="27">
        <f>(30*N34)-(M33^2)</f>
        <v>2540</v>
      </c>
      <c r="F74" s="27"/>
      <c r="G74" s="27">
        <f>(30*X33)-(W33^2)</f>
        <v>46844</v>
      </c>
      <c r="H74" s="27"/>
      <c r="I74" s="27"/>
      <c r="J74" s="27"/>
      <c r="K74" s="27"/>
    </row>
    <row r="75" spans="1:1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 spans="1:11">
      <c r="A76" s="27"/>
      <c r="B76" s="27"/>
      <c r="C76" s="27"/>
      <c r="D76" s="27"/>
      <c r="E76" s="27">
        <f>E74*G74</f>
        <v>118983760</v>
      </c>
      <c r="F76" s="27"/>
      <c r="G76" s="27">
        <f>(E76)^(1/2)</f>
        <v>10907.96773005861</v>
      </c>
      <c r="H76" s="27"/>
      <c r="I76" s="27"/>
      <c r="J76" s="27"/>
      <c r="K76" s="27"/>
    </row>
    <row r="77" spans="1:1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>
      <c r="A78" s="27"/>
      <c r="B78" s="27"/>
      <c r="C78" s="27"/>
      <c r="D78" s="27"/>
      <c r="E78" s="41">
        <f>C74/G76</f>
        <v>0.93876331993374706</v>
      </c>
      <c r="F78" s="27"/>
      <c r="G78" s="27"/>
      <c r="H78" s="27"/>
      <c r="I78" s="27"/>
      <c r="J78" s="27"/>
      <c r="K78" s="27"/>
    </row>
    <row r="79" spans="1:1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>
      <c r="A81" s="27"/>
      <c r="B81" s="27"/>
      <c r="C81" s="27">
        <f>(30*AE33)-(W33*O33)</f>
        <v>7244</v>
      </c>
      <c r="D81" s="27"/>
      <c r="E81" s="27">
        <f>(P34*30)-(O33^2)</f>
        <v>2324</v>
      </c>
      <c r="F81" s="27"/>
      <c r="G81" s="27">
        <f>(30*X33)-(W33^2)</f>
        <v>46844</v>
      </c>
      <c r="H81" s="27"/>
      <c r="I81" s="27"/>
      <c r="J81" s="27"/>
      <c r="K81" s="27"/>
    </row>
    <row r="82" spans="1:1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1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1:11">
      <c r="A84" s="27"/>
      <c r="B84" s="27"/>
      <c r="C84" s="27"/>
      <c r="D84" s="27"/>
      <c r="E84" s="27">
        <f>E81*G81</f>
        <v>108865456</v>
      </c>
      <c r="F84" s="27"/>
      <c r="G84" s="27">
        <f>(E84)^(1/2)</f>
        <v>10433.861030318547</v>
      </c>
      <c r="H84" s="27"/>
      <c r="I84" s="27"/>
      <c r="J84" s="27"/>
      <c r="K84" s="27"/>
    </row>
    <row r="85" spans="1:1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</row>
    <row r="86" spans="1:11">
      <c r="A86" s="27"/>
      <c r="B86" s="27"/>
      <c r="C86" s="27"/>
      <c r="D86" s="27"/>
      <c r="E86" s="41">
        <f>C81/G84</f>
        <v>0.69427798385952244</v>
      </c>
      <c r="F86" s="27"/>
      <c r="G86" s="27"/>
      <c r="H86" s="27"/>
      <c r="I86" s="27"/>
      <c r="J86" s="27"/>
      <c r="K86" s="27"/>
    </row>
    <row r="87" spans="1:1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 spans="1:1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>
      <c r="A90" s="27"/>
      <c r="B90" s="27"/>
      <c r="C90" s="27">
        <f>(30*AF33)-(W33*Q33)</f>
        <v>4240</v>
      </c>
      <c r="D90" s="27"/>
      <c r="E90" s="27">
        <f>(R34*30)-(Q33^2)</f>
        <v>1505</v>
      </c>
      <c r="F90" s="27"/>
      <c r="G90" s="27">
        <f>(30*X33)-(W33^2)</f>
        <v>46844</v>
      </c>
      <c r="H90" s="27"/>
      <c r="I90" s="27"/>
      <c r="J90" s="27"/>
      <c r="K90" s="27"/>
    </row>
    <row r="91" spans="1:1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 spans="1:1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 spans="1:11">
      <c r="A93" s="27"/>
      <c r="B93" s="27"/>
      <c r="C93" s="27"/>
      <c r="D93" s="27"/>
      <c r="E93" s="27">
        <f>E90*G90</f>
        <v>70500220</v>
      </c>
      <c r="F93" s="27"/>
      <c r="G93" s="27">
        <f>(E93)^(1/2)</f>
        <v>8396.440912672464</v>
      </c>
      <c r="H93" s="27"/>
      <c r="I93" s="27"/>
      <c r="J93" s="27"/>
      <c r="K93" s="27"/>
    </row>
    <row r="94" spans="1:1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 spans="1:11">
      <c r="A95" s="27"/>
      <c r="B95" s="27"/>
      <c r="C95" s="27"/>
      <c r="D95" s="27"/>
      <c r="E95" s="41">
        <f>C90/G93</f>
        <v>0.50497586347576284</v>
      </c>
      <c r="F95" s="27"/>
      <c r="G95" s="27"/>
      <c r="H95" s="27"/>
      <c r="I95" s="27"/>
      <c r="J95" s="27"/>
      <c r="K95" s="27"/>
    </row>
    <row r="96" spans="1:1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 spans="1:1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>
      <c r="A99" s="27"/>
      <c r="B99" s="27"/>
      <c r="C99" s="27">
        <f>(30*AG33)-(W33*S33)</f>
        <v>4468</v>
      </c>
      <c r="D99" s="27"/>
      <c r="E99" s="27">
        <f>(30*T34)-(S33^2)</f>
        <v>1421</v>
      </c>
      <c r="F99" s="27"/>
      <c r="G99" s="27">
        <v>46844</v>
      </c>
      <c r="H99" s="27"/>
      <c r="I99" s="27"/>
      <c r="J99" s="27"/>
      <c r="K99" s="27"/>
    </row>
    <row r="100" spans="1:1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 spans="1:1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1:11">
      <c r="A102" s="27"/>
      <c r="B102" s="27"/>
      <c r="C102" s="27"/>
      <c r="D102" s="27"/>
      <c r="E102" s="27">
        <f>E99*G99</f>
        <v>66565324</v>
      </c>
      <c r="F102" s="27"/>
      <c r="G102" s="27">
        <f>(E102)^(1/2)</f>
        <v>8158.7575034437687</v>
      </c>
      <c r="H102" s="27"/>
      <c r="I102" s="27"/>
      <c r="J102" s="27"/>
      <c r="K102" s="27"/>
    </row>
    <row r="103" spans="1:1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</row>
    <row r="104" spans="1:11">
      <c r="A104" s="27"/>
      <c r="B104" s="27"/>
      <c r="C104" s="27"/>
      <c r="D104" s="27"/>
      <c r="E104" s="41">
        <f>C99/G102</f>
        <v>0.54763240580616357</v>
      </c>
      <c r="F104" s="27"/>
      <c r="G104" s="27"/>
      <c r="H104" s="27"/>
      <c r="I104" s="27"/>
      <c r="J104" s="27"/>
      <c r="K104" s="27"/>
    </row>
    <row r="105" spans="1:1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</row>
    <row r="106" spans="1:1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>
      <c r="A108" s="27"/>
      <c r="B108" s="27"/>
      <c r="C108" s="27">
        <f>(30*AH33)-(W33*U33)</f>
        <v>3086</v>
      </c>
      <c r="D108" s="27"/>
      <c r="E108" s="27">
        <f>(30*V34)-(U33^2)</f>
        <v>1124</v>
      </c>
      <c r="F108" s="27"/>
      <c r="G108" s="27">
        <v>46844</v>
      </c>
      <c r="H108" s="27"/>
      <c r="I108" s="27"/>
      <c r="J108" s="27"/>
      <c r="K108" s="27"/>
    </row>
    <row r="109" spans="1:1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</row>
    <row r="111" spans="1:11">
      <c r="A111" s="27"/>
      <c r="B111" s="27"/>
      <c r="C111" s="27"/>
      <c r="D111" s="27"/>
      <c r="E111" s="27">
        <f>E108*G108</f>
        <v>52652656</v>
      </c>
      <c r="F111" s="27"/>
      <c r="G111" s="27">
        <f>(E111)^(1/2)</f>
        <v>7256.214991302284</v>
      </c>
      <c r="H111" s="27"/>
      <c r="I111" s="27"/>
      <c r="J111" s="27"/>
      <c r="K111" s="27"/>
    </row>
    <row r="112" spans="1:1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</row>
    <row r="113" spans="1:1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</row>
    <row r="114" spans="1:11">
      <c r="A114" s="27"/>
      <c r="B114" s="27"/>
      <c r="C114" s="27"/>
      <c r="D114" s="27"/>
      <c r="E114" s="41">
        <f>C108/G111</f>
        <v>0.42529059622669074</v>
      </c>
      <c r="F114" s="27"/>
      <c r="G114" s="27"/>
      <c r="H114" s="27"/>
      <c r="I114" s="27"/>
      <c r="J114" s="27"/>
      <c r="K114" s="27"/>
    </row>
    <row r="115" spans="1:1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1:1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</sheetData>
  <mergeCells count="2">
    <mergeCell ref="C1:L1"/>
    <mergeCell ref="A33:A34"/>
  </mergeCells>
  <pageMargins left="0.7" right="0.7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9" workbookViewId="0">
      <selection activeCell="A40" sqref="A40:XFD40"/>
    </sheetView>
  </sheetViews>
  <sheetFormatPr baseColWidth="10" defaultColWidth="8.83203125" defaultRowHeight="14" x14ac:dyDescent="0"/>
  <cols>
    <col min="2" max="2" width="31" customWidth="1"/>
  </cols>
  <sheetData>
    <row r="1" spans="1:14">
      <c r="A1" s="1"/>
      <c r="B1" s="1"/>
      <c r="C1" s="8" t="s">
        <v>0</v>
      </c>
      <c r="D1" s="9"/>
      <c r="E1" s="9"/>
      <c r="F1" s="9"/>
      <c r="G1" s="9"/>
      <c r="H1" s="9"/>
      <c r="I1" s="9"/>
      <c r="J1" s="9"/>
      <c r="K1" s="9"/>
      <c r="L1" s="10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11" t="s">
        <v>59</v>
      </c>
    </row>
    <row r="3" spans="1:14">
      <c r="A3" s="1">
        <v>5698</v>
      </c>
      <c r="B3" s="1" t="s">
        <v>20</v>
      </c>
      <c r="C3" s="1">
        <v>27</v>
      </c>
      <c r="D3" s="1">
        <f>C3^2</f>
        <v>729</v>
      </c>
      <c r="E3" s="1">
        <v>16</v>
      </c>
      <c r="F3" s="1">
        <f>E3^2</f>
        <v>256</v>
      </c>
      <c r="G3" s="1">
        <v>14</v>
      </c>
      <c r="H3" s="1">
        <f>G3^2</f>
        <v>196</v>
      </c>
      <c r="I3" s="1">
        <v>20</v>
      </c>
      <c r="J3" s="1">
        <f>I3^2</f>
        <v>400</v>
      </c>
      <c r="K3" s="1">
        <v>15</v>
      </c>
      <c r="L3" s="1">
        <f>K3^2</f>
        <v>225</v>
      </c>
      <c r="M3" s="1">
        <f>SUM(C3,E3,G3,I3,K3)</f>
        <v>92</v>
      </c>
      <c r="N3">
        <f>M3/20</f>
        <v>4.5999999999999996</v>
      </c>
    </row>
    <row r="4" spans="1:14">
      <c r="A4" s="1">
        <v>5699</v>
      </c>
      <c r="B4" s="1" t="s">
        <v>21</v>
      </c>
      <c r="C4" s="1">
        <v>27</v>
      </c>
      <c r="D4" s="1">
        <f t="shared" ref="D4:D36" si="0">C4^2</f>
        <v>729</v>
      </c>
      <c r="E4" s="1">
        <v>20</v>
      </c>
      <c r="F4" s="1">
        <f t="shared" ref="F4:F36" si="1">E4^2</f>
        <v>400</v>
      </c>
      <c r="G4" s="1">
        <v>20</v>
      </c>
      <c r="H4" s="1">
        <f t="shared" ref="H4:H36" si="2">G4^2</f>
        <v>400</v>
      </c>
      <c r="I4" s="1">
        <v>25</v>
      </c>
      <c r="J4" s="1">
        <f t="shared" ref="J4:J36" si="3">I4^2</f>
        <v>625</v>
      </c>
      <c r="K4" s="1">
        <v>20</v>
      </c>
      <c r="L4" s="1">
        <f t="shared" ref="L4:L35" si="4">K4^2</f>
        <v>400</v>
      </c>
      <c r="M4" s="1">
        <f t="shared" ref="M4:M36" si="5">SUM(C4,E4,G4,I4,K4)</f>
        <v>112</v>
      </c>
      <c r="N4">
        <f t="shared" ref="N4:N36" si="6">M4/20</f>
        <v>5.6</v>
      </c>
    </row>
    <row r="5" spans="1:14">
      <c r="A5" s="1">
        <v>5700</v>
      </c>
      <c r="B5" s="1" t="s">
        <v>22</v>
      </c>
      <c r="C5" s="1">
        <v>27</v>
      </c>
      <c r="D5" s="1">
        <f t="shared" si="0"/>
        <v>729</v>
      </c>
      <c r="E5" s="1">
        <v>16</v>
      </c>
      <c r="F5" s="1">
        <f t="shared" si="1"/>
        <v>256</v>
      </c>
      <c r="G5" s="1">
        <v>19</v>
      </c>
      <c r="H5" s="1">
        <f t="shared" si="2"/>
        <v>361</v>
      </c>
      <c r="I5" s="1">
        <v>20</v>
      </c>
      <c r="J5" s="1">
        <f t="shared" si="3"/>
        <v>400</v>
      </c>
      <c r="K5" s="1">
        <v>29</v>
      </c>
      <c r="L5" s="1">
        <f t="shared" si="4"/>
        <v>841</v>
      </c>
      <c r="M5" s="1">
        <f t="shared" si="5"/>
        <v>111</v>
      </c>
      <c r="N5">
        <f t="shared" si="6"/>
        <v>5.55</v>
      </c>
    </row>
    <row r="6" spans="1:14">
      <c r="A6" s="1">
        <v>5701</v>
      </c>
      <c r="B6" s="1" t="s">
        <v>23</v>
      </c>
      <c r="C6" s="1">
        <v>27</v>
      </c>
      <c r="D6" s="1">
        <f t="shared" si="0"/>
        <v>729</v>
      </c>
      <c r="E6" s="1">
        <v>16</v>
      </c>
      <c r="F6" s="1">
        <f t="shared" si="1"/>
        <v>256</v>
      </c>
      <c r="G6" s="1">
        <v>19</v>
      </c>
      <c r="H6" s="1">
        <f t="shared" si="2"/>
        <v>361</v>
      </c>
      <c r="I6" s="1">
        <v>25</v>
      </c>
      <c r="J6" s="1">
        <f t="shared" si="3"/>
        <v>625</v>
      </c>
      <c r="K6" s="1">
        <v>31</v>
      </c>
      <c r="L6" s="1">
        <f t="shared" si="4"/>
        <v>961</v>
      </c>
      <c r="M6" s="1">
        <f t="shared" si="5"/>
        <v>118</v>
      </c>
      <c r="N6">
        <f t="shared" si="6"/>
        <v>5.9</v>
      </c>
    </row>
    <row r="7" spans="1:14">
      <c r="A7" s="1">
        <v>5702</v>
      </c>
      <c r="B7" s="1" t="s">
        <v>24</v>
      </c>
      <c r="C7" s="1">
        <v>27</v>
      </c>
      <c r="D7" s="1">
        <f t="shared" si="0"/>
        <v>729</v>
      </c>
      <c r="E7" s="1">
        <v>14</v>
      </c>
      <c r="F7" s="1">
        <f t="shared" si="1"/>
        <v>196</v>
      </c>
      <c r="G7" s="1">
        <v>14</v>
      </c>
      <c r="H7" s="1">
        <f t="shared" si="2"/>
        <v>196</v>
      </c>
      <c r="I7" s="1">
        <v>15</v>
      </c>
      <c r="J7" s="1">
        <f t="shared" si="3"/>
        <v>225</v>
      </c>
      <c r="K7" s="1">
        <v>24</v>
      </c>
      <c r="L7" s="1">
        <f t="shared" si="4"/>
        <v>576</v>
      </c>
      <c r="M7" s="1">
        <f t="shared" si="5"/>
        <v>94</v>
      </c>
      <c r="N7">
        <f t="shared" si="6"/>
        <v>4.7</v>
      </c>
    </row>
    <row r="8" spans="1:14">
      <c r="A8" s="1">
        <v>5704</v>
      </c>
      <c r="B8" s="1" t="s">
        <v>25</v>
      </c>
      <c r="C8" s="1">
        <v>27</v>
      </c>
      <c r="D8" s="1">
        <f t="shared" si="0"/>
        <v>729</v>
      </c>
      <c r="E8" s="1">
        <v>16</v>
      </c>
      <c r="F8" s="1">
        <f t="shared" si="1"/>
        <v>256</v>
      </c>
      <c r="G8" s="1">
        <v>19</v>
      </c>
      <c r="H8" s="1">
        <f t="shared" si="2"/>
        <v>361</v>
      </c>
      <c r="I8" s="1">
        <v>20</v>
      </c>
      <c r="J8" s="1">
        <f t="shared" si="3"/>
        <v>400</v>
      </c>
      <c r="K8" s="1">
        <v>29</v>
      </c>
      <c r="L8" s="1">
        <f t="shared" si="4"/>
        <v>841</v>
      </c>
      <c r="M8" s="1">
        <f t="shared" si="5"/>
        <v>111</v>
      </c>
      <c r="N8">
        <f t="shared" si="6"/>
        <v>5.55</v>
      </c>
    </row>
    <row r="9" spans="1:14">
      <c r="A9" s="1">
        <v>5705</v>
      </c>
      <c r="B9" s="1" t="s">
        <v>26</v>
      </c>
      <c r="C9" s="1">
        <v>27</v>
      </c>
      <c r="D9" s="1">
        <f t="shared" si="0"/>
        <v>729</v>
      </c>
      <c r="E9" s="1">
        <v>16</v>
      </c>
      <c r="F9" s="1">
        <f t="shared" si="1"/>
        <v>256</v>
      </c>
      <c r="G9" s="1">
        <v>21</v>
      </c>
      <c r="H9" s="1">
        <f t="shared" si="2"/>
        <v>441</v>
      </c>
      <c r="I9" s="1">
        <v>22</v>
      </c>
      <c r="J9" s="1">
        <f t="shared" si="3"/>
        <v>484</v>
      </c>
      <c r="K9" s="1">
        <v>29</v>
      </c>
      <c r="L9" s="1">
        <f t="shared" si="4"/>
        <v>841</v>
      </c>
      <c r="M9" s="1">
        <f t="shared" si="5"/>
        <v>115</v>
      </c>
      <c r="N9">
        <f t="shared" si="6"/>
        <v>5.75</v>
      </c>
    </row>
    <row r="10" spans="1:14">
      <c r="A10" s="1">
        <v>5706</v>
      </c>
      <c r="B10" s="1" t="s">
        <v>27</v>
      </c>
      <c r="C10" s="1">
        <v>27</v>
      </c>
      <c r="D10" s="1">
        <f t="shared" si="0"/>
        <v>729</v>
      </c>
      <c r="E10" s="1">
        <v>16</v>
      </c>
      <c r="F10" s="1">
        <f t="shared" si="1"/>
        <v>256</v>
      </c>
      <c r="G10" s="1">
        <v>21</v>
      </c>
      <c r="H10" s="1">
        <f t="shared" si="2"/>
        <v>441</v>
      </c>
      <c r="I10" s="1">
        <v>25</v>
      </c>
      <c r="J10" s="1">
        <f t="shared" si="3"/>
        <v>625</v>
      </c>
      <c r="K10" s="1">
        <v>30</v>
      </c>
      <c r="L10" s="1">
        <f t="shared" si="4"/>
        <v>900</v>
      </c>
      <c r="M10" s="1">
        <f t="shared" si="5"/>
        <v>119</v>
      </c>
      <c r="N10">
        <f t="shared" si="6"/>
        <v>5.95</v>
      </c>
    </row>
    <row r="11" spans="1:14">
      <c r="A11" s="1">
        <v>5707</v>
      </c>
      <c r="B11" s="1" t="s">
        <v>28</v>
      </c>
      <c r="C11" s="1">
        <v>29</v>
      </c>
      <c r="D11" s="1">
        <f t="shared" si="0"/>
        <v>841</v>
      </c>
      <c r="E11" s="1">
        <v>16</v>
      </c>
      <c r="F11" s="1">
        <f t="shared" si="1"/>
        <v>256</v>
      </c>
      <c r="G11" s="1">
        <v>24</v>
      </c>
      <c r="H11" s="1">
        <f t="shared" si="2"/>
        <v>576</v>
      </c>
      <c r="I11" s="1">
        <v>20</v>
      </c>
      <c r="J11" s="1">
        <f t="shared" si="3"/>
        <v>400</v>
      </c>
      <c r="K11" s="1">
        <v>19</v>
      </c>
      <c r="L11" s="1">
        <f t="shared" si="4"/>
        <v>361</v>
      </c>
      <c r="M11" s="1">
        <f t="shared" si="5"/>
        <v>108</v>
      </c>
      <c r="N11">
        <f t="shared" si="6"/>
        <v>5.4</v>
      </c>
    </row>
    <row r="12" spans="1:14">
      <c r="A12" s="1">
        <v>5708</v>
      </c>
      <c r="B12" s="1" t="s">
        <v>29</v>
      </c>
      <c r="C12" s="1">
        <v>27</v>
      </c>
      <c r="D12" s="1">
        <f t="shared" si="0"/>
        <v>729</v>
      </c>
      <c r="E12" s="1">
        <v>14</v>
      </c>
      <c r="F12" s="1">
        <f t="shared" si="1"/>
        <v>196</v>
      </c>
      <c r="G12" s="1">
        <v>19</v>
      </c>
      <c r="H12" s="1">
        <f t="shared" si="2"/>
        <v>361</v>
      </c>
      <c r="I12" s="1">
        <v>25</v>
      </c>
      <c r="J12" s="1">
        <f t="shared" si="3"/>
        <v>625</v>
      </c>
      <c r="K12" s="1">
        <v>33</v>
      </c>
      <c r="L12" s="1">
        <f t="shared" si="4"/>
        <v>1089</v>
      </c>
      <c r="M12" s="1">
        <f t="shared" si="5"/>
        <v>118</v>
      </c>
      <c r="N12">
        <f t="shared" si="6"/>
        <v>5.9</v>
      </c>
    </row>
    <row r="13" spans="1:14">
      <c r="A13" s="1">
        <v>5709</v>
      </c>
      <c r="B13" s="1" t="s">
        <v>30</v>
      </c>
      <c r="C13" s="1">
        <v>27</v>
      </c>
      <c r="D13" s="1">
        <f t="shared" si="0"/>
        <v>729</v>
      </c>
      <c r="E13" s="1">
        <v>16</v>
      </c>
      <c r="F13" s="1">
        <f t="shared" si="1"/>
        <v>256</v>
      </c>
      <c r="G13" s="1">
        <v>20</v>
      </c>
      <c r="H13" s="1">
        <f t="shared" si="2"/>
        <v>400</v>
      </c>
      <c r="I13" s="1">
        <v>20</v>
      </c>
      <c r="J13" s="1">
        <f t="shared" si="3"/>
        <v>400</v>
      </c>
      <c r="K13" s="1">
        <v>29</v>
      </c>
      <c r="L13" s="1">
        <f t="shared" si="4"/>
        <v>841</v>
      </c>
      <c r="M13" s="1">
        <f t="shared" si="5"/>
        <v>112</v>
      </c>
      <c r="N13">
        <f t="shared" si="6"/>
        <v>5.6</v>
      </c>
    </row>
    <row r="14" spans="1:14">
      <c r="A14" s="1">
        <v>5710</v>
      </c>
      <c r="B14" s="1" t="s">
        <v>31</v>
      </c>
      <c r="C14" s="1">
        <v>29</v>
      </c>
      <c r="D14" s="1">
        <f t="shared" si="0"/>
        <v>841</v>
      </c>
      <c r="E14" s="1">
        <v>16</v>
      </c>
      <c r="F14" s="1">
        <f t="shared" si="1"/>
        <v>256</v>
      </c>
      <c r="G14" s="1">
        <v>19</v>
      </c>
      <c r="H14" s="1">
        <f t="shared" si="2"/>
        <v>361</v>
      </c>
      <c r="I14" s="1">
        <v>15</v>
      </c>
      <c r="J14" s="1">
        <f t="shared" si="3"/>
        <v>225</v>
      </c>
      <c r="K14" s="1">
        <v>28</v>
      </c>
      <c r="L14" s="1">
        <f t="shared" si="4"/>
        <v>784</v>
      </c>
      <c r="M14" s="1">
        <f t="shared" si="5"/>
        <v>107</v>
      </c>
      <c r="N14">
        <f t="shared" si="6"/>
        <v>5.35</v>
      </c>
    </row>
    <row r="15" spans="1:14">
      <c r="A15" s="1">
        <v>5711</v>
      </c>
      <c r="B15" s="1" t="s">
        <v>32</v>
      </c>
      <c r="C15" s="1">
        <v>27</v>
      </c>
      <c r="D15" s="1">
        <f t="shared" si="0"/>
        <v>729</v>
      </c>
      <c r="E15" s="1">
        <v>14</v>
      </c>
      <c r="F15" s="1">
        <f t="shared" si="1"/>
        <v>196</v>
      </c>
      <c r="G15" s="1">
        <v>21</v>
      </c>
      <c r="H15" s="1">
        <f t="shared" si="2"/>
        <v>441</v>
      </c>
      <c r="I15" s="1">
        <v>20</v>
      </c>
      <c r="J15" s="1">
        <f t="shared" si="3"/>
        <v>400</v>
      </c>
      <c r="K15" s="1">
        <v>31</v>
      </c>
      <c r="L15" s="1">
        <f t="shared" si="4"/>
        <v>961</v>
      </c>
      <c r="M15" s="1">
        <f t="shared" si="5"/>
        <v>113</v>
      </c>
      <c r="N15">
        <f t="shared" si="6"/>
        <v>5.65</v>
      </c>
    </row>
    <row r="16" spans="1:14">
      <c r="A16" s="1">
        <v>5712</v>
      </c>
      <c r="B16" s="1" t="s">
        <v>33</v>
      </c>
      <c r="C16" s="1">
        <v>27</v>
      </c>
      <c r="D16" s="1">
        <f t="shared" si="0"/>
        <v>729</v>
      </c>
      <c r="E16" s="1">
        <v>14</v>
      </c>
      <c r="F16" s="1">
        <f t="shared" si="1"/>
        <v>196</v>
      </c>
      <c r="G16" s="1">
        <v>19</v>
      </c>
      <c r="H16" s="1">
        <f t="shared" si="2"/>
        <v>361</v>
      </c>
      <c r="I16" s="1">
        <v>16</v>
      </c>
      <c r="J16" s="1">
        <f t="shared" si="3"/>
        <v>256</v>
      </c>
      <c r="K16" s="1">
        <v>27</v>
      </c>
      <c r="L16" s="1">
        <f t="shared" si="4"/>
        <v>729</v>
      </c>
      <c r="M16" s="1">
        <f t="shared" si="5"/>
        <v>103</v>
      </c>
      <c r="N16">
        <f t="shared" si="6"/>
        <v>5.15</v>
      </c>
    </row>
    <row r="17" spans="1:17">
      <c r="A17" s="1">
        <v>5713</v>
      </c>
      <c r="B17" s="1" t="s">
        <v>34</v>
      </c>
      <c r="C17" s="1">
        <v>21</v>
      </c>
      <c r="D17" s="1">
        <f t="shared" si="0"/>
        <v>441</v>
      </c>
      <c r="E17" s="1">
        <v>16</v>
      </c>
      <c r="F17" s="1">
        <f t="shared" si="1"/>
        <v>256</v>
      </c>
      <c r="G17" s="1">
        <v>16</v>
      </c>
      <c r="H17" s="1">
        <f t="shared" si="2"/>
        <v>256</v>
      </c>
      <c r="I17" s="1">
        <v>21</v>
      </c>
      <c r="J17" s="1">
        <f t="shared" si="3"/>
        <v>441</v>
      </c>
      <c r="K17" s="1">
        <v>32</v>
      </c>
      <c r="L17" s="1">
        <f t="shared" si="4"/>
        <v>1024</v>
      </c>
      <c r="M17" s="1">
        <f t="shared" si="5"/>
        <v>106</v>
      </c>
      <c r="N17">
        <f t="shared" si="6"/>
        <v>5.3</v>
      </c>
    </row>
    <row r="18" spans="1:17">
      <c r="A18" s="1">
        <v>5714</v>
      </c>
      <c r="B18" s="1" t="s">
        <v>35</v>
      </c>
      <c r="C18" s="1">
        <v>27</v>
      </c>
      <c r="D18" s="1">
        <f t="shared" si="0"/>
        <v>729</v>
      </c>
      <c r="E18" s="1">
        <v>16</v>
      </c>
      <c r="F18" s="1">
        <f t="shared" si="1"/>
        <v>256</v>
      </c>
      <c r="G18" s="1">
        <v>21</v>
      </c>
      <c r="H18" s="1">
        <f t="shared" si="2"/>
        <v>441</v>
      </c>
      <c r="I18" s="1">
        <v>16</v>
      </c>
      <c r="J18" s="1">
        <f t="shared" si="3"/>
        <v>256</v>
      </c>
      <c r="K18" s="1">
        <v>29</v>
      </c>
      <c r="L18" s="1">
        <f t="shared" si="4"/>
        <v>841</v>
      </c>
      <c r="M18" s="1">
        <f t="shared" si="5"/>
        <v>109</v>
      </c>
      <c r="N18">
        <f t="shared" si="6"/>
        <v>5.45</v>
      </c>
    </row>
    <row r="19" spans="1:17">
      <c r="A19" s="1">
        <v>5715</v>
      </c>
      <c r="B19" s="1" t="s">
        <v>36</v>
      </c>
      <c r="C19" s="1">
        <v>27</v>
      </c>
      <c r="D19" s="1">
        <f t="shared" si="0"/>
        <v>729</v>
      </c>
      <c r="E19" s="1">
        <v>16</v>
      </c>
      <c r="F19" s="1">
        <f t="shared" si="1"/>
        <v>256</v>
      </c>
      <c r="G19" s="1">
        <v>21</v>
      </c>
      <c r="H19" s="1">
        <f t="shared" si="2"/>
        <v>441</v>
      </c>
      <c r="I19" s="1">
        <v>20</v>
      </c>
      <c r="J19" s="1">
        <f t="shared" si="3"/>
        <v>400</v>
      </c>
      <c r="K19" s="1">
        <v>29</v>
      </c>
      <c r="L19" s="1">
        <f t="shared" si="4"/>
        <v>841</v>
      </c>
      <c r="M19" s="1">
        <f t="shared" si="5"/>
        <v>113</v>
      </c>
      <c r="N19">
        <f t="shared" si="6"/>
        <v>5.65</v>
      </c>
    </row>
    <row r="20" spans="1:17">
      <c r="A20" s="1">
        <v>5716</v>
      </c>
      <c r="B20" s="1" t="s">
        <v>37</v>
      </c>
      <c r="C20" s="1">
        <v>34</v>
      </c>
      <c r="D20" s="1">
        <f t="shared" si="0"/>
        <v>1156</v>
      </c>
      <c r="E20" s="1">
        <v>16</v>
      </c>
      <c r="F20" s="1">
        <f t="shared" si="1"/>
        <v>256</v>
      </c>
      <c r="G20" s="1">
        <v>21</v>
      </c>
      <c r="H20" s="1">
        <f t="shared" si="2"/>
        <v>441</v>
      </c>
      <c r="I20" s="1">
        <v>30</v>
      </c>
      <c r="J20" s="1">
        <f t="shared" si="3"/>
        <v>900</v>
      </c>
      <c r="K20" s="1">
        <v>29</v>
      </c>
      <c r="L20" s="1">
        <f t="shared" si="4"/>
        <v>841</v>
      </c>
      <c r="M20" s="1">
        <f t="shared" si="5"/>
        <v>130</v>
      </c>
      <c r="N20">
        <f t="shared" si="6"/>
        <v>6.5</v>
      </c>
    </row>
    <row r="21" spans="1:17">
      <c r="A21" s="1">
        <v>5717</v>
      </c>
      <c r="B21" s="1" t="s">
        <v>38</v>
      </c>
      <c r="C21" s="1">
        <v>27</v>
      </c>
      <c r="D21" s="1">
        <f t="shared" si="0"/>
        <v>729</v>
      </c>
      <c r="E21" s="1">
        <v>20</v>
      </c>
      <c r="F21" s="1">
        <f t="shared" si="1"/>
        <v>400</v>
      </c>
      <c r="G21" s="1">
        <v>23</v>
      </c>
      <c r="H21" s="1">
        <f t="shared" si="2"/>
        <v>529</v>
      </c>
      <c r="I21" s="1">
        <v>20</v>
      </c>
      <c r="J21" s="1">
        <f t="shared" si="3"/>
        <v>400</v>
      </c>
      <c r="K21" s="1">
        <v>31</v>
      </c>
      <c r="L21" s="1">
        <f t="shared" si="4"/>
        <v>961</v>
      </c>
      <c r="M21" s="1">
        <f t="shared" si="5"/>
        <v>121</v>
      </c>
      <c r="N21">
        <f t="shared" si="6"/>
        <v>6.05</v>
      </c>
      <c r="O21" s="12" t="s">
        <v>60</v>
      </c>
      <c r="P21" s="12" t="s">
        <v>61</v>
      </c>
      <c r="Q21" s="12" t="s">
        <v>58</v>
      </c>
    </row>
    <row r="22" spans="1:17">
      <c r="A22" s="1">
        <v>5718</v>
      </c>
      <c r="B22" s="1" t="s">
        <v>39</v>
      </c>
      <c r="C22" s="1">
        <v>27</v>
      </c>
      <c r="D22" s="1">
        <f t="shared" si="0"/>
        <v>729</v>
      </c>
      <c r="E22" s="1">
        <v>16</v>
      </c>
      <c r="F22" s="1">
        <f t="shared" si="1"/>
        <v>256</v>
      </c>
      <c r="G22" s="1">
        <v>19</v>
      </c>
      <c r="H22" s="1">
        <f t="shared" si="2"/>
        <v>361</v>
      </c>
      <c r="I22" s="1">
        <v>23</v>
      </c>
      <c r="J22" s="1">
        <f t="shared" si="3"/>
        <v>529</v>
      </c>
      <c r="K22" s="1">
        <v>29</v>
      </c>
      <c r="L22" s="1">
        <f t="shared" si="4"/>
        <v>841</v>
      </c>
      <c r="M22" s="1">
        <f t="shared" si="5"/>
        <v>114</v>
      </c>
      <c r="N22">
        <f t="shared" si="6"/>
        <v>5.7</v>
      </c>
      <c r="O22" s="1" t="s">
        <v>62</v>
      </c>
      <c r="P22" s="1">
        <f>(K37/P29)*100</f>
        <v>69.044117647058826</v>
      </c>
      <c r="Q22" s="1" t="s">
        <v>63</v>
      </c>
    </row>
    <row r="23" spans="1:17" ht="15" customHeight="1">
      <c r="A23" s="1">
        <v>5719</v>
      </c>
      <c r="B23" s="3" t="s">
        <v>40</v>
      </c>
      <c r="C23" s="1">
        <v>27</v>
      </c>
      <c r="D23" s="1">
        <f t="shared" si="0"/>
        <v>729</v>
      </c>
      <c r="E23" s="1">
        <v>18</v>
      </c>
      <c r="F23" s="1">
        <f t="shared" si="1"/>
        <v>324</v>
      </c>
      <c r="G23" s="1">
        <v>21</v>
      </c>
      <c r="H23" s="1">
        <f t="shared" si="2"/>
        <v>441</v>
      </c>
      <c r="I23" s="1">
        <v>20</v>
      </c>
      <c r="J23" s="1">
        <f t="shared" si="3"/>
        <v>400</v>
      </c>
      <c r="K23" s="1">
        <v>23</v>
      </c>
      <c r="L23" s="1">
        <f t="shared" si="4"/>
        <v>529</v>
      </c>
      <c r="M23" s="1">
        <f t="shared" si="5"/>
        <v>109</v>
      </c>
      <c r="N23">
        <f t="shared" si="6"/>
        <v>5.45</v>
      </c>
      <c r="O23" s="1"/>
      <c r="P23" s="1"/>
      <c r="Q23" s="1"/>
    </row>
    <row r="24" spans="1:17">
      <c r="A24" s="1">
        <v>5720</v>
      </c>
      <c r="B24" s="1" t="s">
        <v>41</v>
      </c>
      <c r="C24" s="1">
        <v>29</v>
      </c>
      <c r="D24" s="1">
        <f t="shared" si="0"/>
        <v>841</v>
      </c>
      <c r="E24" s="1">
        <v>16</v>
      </c>
      <c r="F24" s="1">
        <f t="shared" si="1"/>
        <v>256</v>
      </c>
      <c r="G24" s="1">
        <v>21</v>
      </c>
      <c r="H24" s="1">
        <f t="shared" si="2"/>
        <v>441</v>
      </c>
      <c r="I24" s="7">
        <v>21</v>
      </c>
      <c r="J24" s="1">
        <f t="shared" si="3"/>
        <v>441</v>
      </c>
      <c r="K24" s="1">
        <v>38</v>
      </c>
      <c r="L24" s="1">
        <f t="shared" si="4"/>
        <v>1444</v>
      </c>
      <c r="M24" s="1">
        <f t="shared" si="5"/>
        <v>125</v>
      </c>
      <c r="N24">
        <f t="shared" si="6"/>
        <v>6.25</v>
      </c>
      <c r="O24" s="1" t="s">
        <v>64</v>
      </c>
      <c r="P24" s="1">
        <f>(I37/P29)*100</f>
        <v>51.985294117647065</v>
      </c>
      <c r="Q24" s="1" t="s">
        <v>63</v>
      </c>
    </row>
    <row r="25" spans="1:17">
      <c r="A25" s="1">
        <v>5721</v>
      </c>
      <c r="B25" s="1" t="s">
        <v>42</v>
      </c>
      <c r="C25" s="1">
        <v>27</v>
      </c>
      <c r="D25" s="1">
        <f t="shared" si="0"/>
        <v>729</v>
      </c>
      <c r="E25" s="1">
        <v>16</v>
      </c>
      <c r="F25" s="1">
        <f t="shared" si="1"/>
        <v>256</v>
      </c>
      <c r="G25" s="1">
        <v>19</v>
      </c>
      <c r="H25" s="1">
        <f t="shared" si="2"/>
        <v>361</v>
      </c>
      <c r="I25" s="1">
        <v>20</v>
      </c>
      <c r="J25" s="1">
        <f t="shared" si="3"/>
        <v>400</v>
      </c>
      <c r="K25" s="1">
        <v>29</v>
      </c>
      <c r="L25" s="1">
        <f t="shared" si="4"/>
        <v>841</v>
      </c>
      <c r="M25" s="1">
        <f t="shared" si="5"/>
        <v>111</v>
      </c>
      <c r="N25">
        <f t="shared" si="6"/>
        <v>5.55</v>
      </c>
      <c r="O25" s="1"/>
      <c r="P25" s="1"/>
      <c r="Q25" s="1"/>
    </row>
    <row r="26" spans="1:17">
      <c r="A26" s="1">
        <v>5722</v>
      </c>
      <c r="B26" s="1" t="s">
        <v>43</v>
      </c>
      <c r="C26" s="1">
        <v>25</v>
      </c>
      <c r="D26" s="1">
        <f t="shared" si="0"/>
        <v>625</v>
      </c>
      <c r="E26" s="1">
        <v>16</v>
      </c>
      <c r="F26" s="1">
        <f t="shared" si="1"/>
        <v>256</v>
      </c>
      <c r="G26" s="1">
        <v>19</v>
      </c>
      <c r="H26" s="1">
        <f t="shared" si="2"/>
        <v>361</v>
      </c>
      <c r="I26" s="1">
        <v>23</v>
      </c>
      <c r="J26" s="1">
        <f t="shared" si="3"/>
        <v>529</v>
      </c>
      <c r="K26" s="1">
        <v>31</v>
      </c>
      <c r="L26" s="1">
        <f t="shared" si="4"/>
        <v>961</v>
      </c>
      <c r="M26" s="1">
        <f t="shared" si="5"/>
        <v>114</v>
      </c>
      <c r="N26">
        <f t="shared" si="6"/>
        <v>5.7</v>
      </c>
      <c r="O26" s="1"/>
      <c r="P26" s="1"/>
      <c r="Q26" s="1"/>
    </row>
    <row r="27" spans="1:17">
      <c r="A27" s="1">
        <v>5723</v>
      </c>
      <c r="B27" s="1" t="s">
        <v>44</v>
      </c>
      <c r="C27" s="1">
        <v>29</v>
      </c>
      <c r="D27" s="1">
        <f t="shared" si="0"/>
        <v>841</v>
      </c>
      <c r="E27" s="1">
        <v>10</v>
      </c>
      <c r="F27" s="1">
        <f t="shared" si="1"/>
        <v>100</v>
      </c>
      <c r="G27" s="1">
        <v>19</v>
      </c>
      <c r="H27" s="1">
        <f t="shared" si="2"/>
        <v>361</v>
      </c>
      <c r="I27" s="1">
        <v>20</v>
      </c>
      <c r="J27" s="1">
        <f t="shared" si="3"/>
        <v>400</v>
      </c>
      <c r="K27" s="1">
        <v>30</v>
      </c>
      <c r="L27" s="1">
        <f t="shared" si="4"/>
        <v>900</v>
      </c>
      <c r="M27" s="1">
        <f t="shared" si="5"/>
        <v>108</v>
      </c>
      <c r="N27">
        <f t="shared" si="6"/>
        <v>5.4</v>
      </c>
      <c r="O27" s="1" t="s">
        <v>65</v>
      </c>
      <c r="P27" s="1">
        <f>(C37/P29)*100</f>
        <v>68.382352941176478</v>
      </c>
      <c r="Q27" s="1" t="s">
        <v>63</v>
      </c>
    </row>
    <row r="28" spans="1:17">
      <c r="A28" s="1">
        <v>5724</v>
      </c>
      <c r="B28" s="1" t="s">
        <v>45</v>
      </c>
      <c r="C28" s="1">
        <v>27</v>
      </c>
      <c r="D28" s="1">
        <f t="shared" si="0"/>
        <v>729</v>
      </c>
      <c r="E28" s="1">
        <v>30</v>
      </c>
      <c r="F28" s="1">
        <f t="shared" si="1"/>
        <v>900</v>
      </c>
      <c r="G28" s="1">
        <v>21</v>
      </c>
      <c r="H28" s="1">
        <f t="shared" si="2"/>
        <v>441</v>
      </c>
      <c r="I28" s="1">
        <v>22</v>
      </c>
      <c r="J28" s="1">
        <f t="shared" si="3"/>
        <v>484</v>
      </c>
      <c r="K28" s="1">
        <v>29</v>
      </c>
      <c r="L28" s="1">
        <f t="shared" si="4"/>
        <v>841</v>
      </c>
      <c r="M28" s="1">
        <f t="shared" si="5"/>
        <v>129</v>
      </c>
      <c r="N28">
        <f t="shared" si="6"/>
        <v>6.45</v>
      </c>
      <c r="O28" s="1"/>
      <c r="P28" s="1"/>
      <c r="Q28" s="1"/>
    </row>
    <row r="29" spans="1:17">
      <c r="A29" s="1">
        <v>5725</v>
      </c>
      <c r="B29" s="1" t="s">
        <v>46</v>
      </c>
      <c r="C29" s="1">
        <v>27</v>
      </c>
      <c r="D29" s="1">
        <f t="shared" si="0"/>
        <v>729</v>
      </c>
      <c r="E29" s="1">
        <v>16</v>
      </c>
      <c r="F29" s="1">
        <f t="shared" si="1"/>
        <v>256</v>
      </c>
      <c r="G29" s="1">
        <v>21</v>
      </c>
      <c r="H29" s="1">
        <f t="shared" si="2"/>
        <v>441</v>
      </c>
      <c r="I29" s="1">
        <v>20</v>
      </c>
      <c r="J29" s="1">
        <f t="shared" si="3"/>
        <v>400</v>
      </c>
      <c r="K29" s="1">
        <v>38</v>
      </c>
      <c r="L29" s="1">
        <f t="shared" si="4"/>
        <v>1444</v>
      </c>
      <c r="M29" s="1">
        <f t="shared" si="5"/>
        <v>122</v>
      </c>
      <c r="N29">
        <f t="shared" si="6"/>
        <v>6.1</v>
      </c>
      <c r="O29" s="1"/>
      <c r="P29" s="1">
        <f>40*34</f>
        <v>1360</v>
      </c>
      <c r="Q29" s="1"/>
    </row>
    <row r="30" spans="1:17">
      <c r="A30" s="1">
        <v>5726</v>
      </c>
      <c r="B30" s="1" t="s">
        <v>47</v>
      </c>
      <c r="C30" s="1">
        <v>29</v>
      </c>
      <c r="D30" s="1">
        <f t="shared" si="0"/>
        <v>841</v>
      </c>
      <c r="E30" s="1">
        <v>16</v>
      </c>
      <c r="F30" s="1">
        <f t="shared" si="1"/>
        <v>256</v>
      </c>
      <c r="G30" s="1">
        <v>19</v>
      </c>
      <c r="H30" s="1">
        <f t="shared" si="2"/>
        <v>361</v>
      </c>
      <c r="I30" s="1">
        <v>23</v>
      </c>
      <c r="J30" s="1">
        <f t="shared" si="3"/>
        <v>529</v>
      </c>
      <c r="K30" s="1">
        <v>29</v>
      </c>
      <c r="L30" s="1">
        <f t="shared" si="4"/>
        <v>841</v>
      </c>
      <c r="M30" s="1">
        <f t="shared" si="5"/>
        <v>116</v>
      </c>
      <c r="N30">
        <f t="shared" si="6"/>
        <v>5.8</v>
      </c>
      <c r="O30" s="1"/>
      <c r="P30" s="1"/>
      <c r="Q30" s="1"/>
    </row>
    <row r="31" spans="1:17">
      <c r="A31" s="1">
        <v>5727</v>
      </c>
      <c r="B31" s="1" t="s">
        <v>48</v>
      </c>
      <c r="C31" s="1">
        <v>27</v>
      </c>
      <c r="D31" s="1">
        <f t="shared" si="0"/>
        <v>729</v>
      </c>
      <c r="E31" s="1">
        <v>14</v>
      </c>
      <c r="F31" s="1">
        <f t="shared" si="1"/>
        <v>196</v>
      </c>
      <c r="G31" s="1">
        <v>21</v>
      </c>
      <c r="H31" s="1">
        <f t="shared" si="2"/>
        <v>441</v>
      </c>
      <c r="I31" s="1">
        <v>16</v>
      </c>
      <c r="J31" s="1">
        <f t="shared" si="3"/>
        <v>256</v>
      </c>
      <c r="K31" s="1">
        <v>10</v>
      </c>
      <c r="L31" s="1">
        <f t="shared" si="4"/>
        <v>100</v>
      </c>
      <c r="M31" s="1">
        <f t="shared" si="5"/>
        <v>88</v>
      </c>
      <c r="N31">
        <f t="shared" si="6"/>
        <v>4.4000000000000004</v>
      </c>
      <c r="O31" s="1" t="s">
        <v>66</v>
      </c>
      <c r="P31" s="1">
        <f>(E37/P29)*100</f>
        <v>40.882352941176471</v>
      </c>
      <c r="Q31" s="1" t="s">
        <v>63</v>
      </c>
    </row>
    <row r="32" spans="1:17">
      <c r="A32" s="1">
        <v>5728</v>
      </c>
      <c r="B32" s="1" t="s">
        <v>49</v>
      </c>
      <c r="C32" s="1">
        <v>27</v>
      </c>
      <c r="D32" s="1">
        <f t="shared" si="0"/>
        <v>729</v>
      </c>
      <c r="E32" s="1">
        <v>20</v>
      </c>
      <c r="F32" s="1">
        <f t="shared" si="1"/>
        <v>400</v>
      </c>
      <c r="G32" s="1">
        <v>21</v>
      </c>
      <c r="H32" s="1">
        <f t="shared" si="2"/>
        <v>441</v>
      </c>
      <c r="I32" s="1">
        <v>22</v>
      </c>
      <c r="J32" s="1">
        <f t="shared" si="3"/>
        <v>484</v>
      </c>
      <c r="K32" s="1">
        <v>29</v>
      </c>
      <c r="L32" s="1">
        <f t="shared" si="4"/>
        <v>841</v>
      </c>
      <c r="M32" s="1">
        <f t="shared" si="5"/>
        <v>119</v>
      </c>
      <c r="N32">
        <f t="shared" si="6"/>
        <v>5.95</v>
      </c>
      <c r="O32" s="1"/>
      <c r="P32" s="1"/>
      <c r="Q32" s="1"/>
    </row>
    <row r="33" spans="1:17">
      <c r="A33" s="1">
        <v>5729</v>
      </c>
      <c r="B33" s="1" t="s">
        <v>50</v>
      </c>
      <c r="C33" s="1">
        <v>37</v>
      </c>
      <c r="D33" s="1">
        <f t="shared" si="0"/>
        <v>1369</v>
      </c>
      <c r="E33" s="1">
        <v>16</v>
      </c>
      <c r="F33" s="1">
        <f t="shared" si="1"/>
        <v>256</v>
      </c>
      <c r="G33" s="1">
        <v>21</v>
      </c>
      <c r="H33" s="1">
        <f t="shared" si="2"/>
        <v>441</v>
      </c>
      <c r="I33" s="1">
        <v>22</v>
      </c>
      <c r="J33" s="1">
        <f t="shared" si="3"/>
        <v>484</v>
      </c>
      <c r="K33" s="1">
        <v>29</v>
      </c>
      <c r="L33" s="1">
        <f t="shared" si="4"/>
        <v>841</v>
      </c>
      <c r="M33" s="1">
        <f t="shared" si="5"/>
        <v>125</v>
      </c>
      <c r="N33">
        <f t="shared" si="6"/>
        <v>6.25</v>
      </c>
      <c r="O33" s="1"/>
      <c r="P33" s="1"/>
      <c r="Q33" s="1"/>
    </row>
    <row r="34" spans="1:17">
      <c r="A34" s="1">
        <v>5730</v>
      </c>
      <c r="B34" s="1" t="s">
        <v>51</v>
      </c>
      <c r="C34" s="1">
        <v>20</v>
      </c>
      <c r="D34" s="1">
        <f t="shared" si="0"/>
        <v>400</v>
      </c>
      <c r="E34" s="1">
        <v>16</v>
      </c>
      <c r="F34" s="1">
        <f t="shared" si="1"/>
        <v>256</v>
      </c>
      <c r="G34" s="1">
        <v>21</v>
      </c>
      <c r="H34" s="1">
        <f t="shared" si="2"/>
        <v>441</v>
      </c>
      <c r="I34" s="1">
        <v>20</v>
      </c>
      <c r="J34" s="1">
        <f t="shared" si="3"/>
        <v>400</v>
      </c>
      <c r="K34" s="1">
        <v>20</v>
      </c>
      <c r="L34" s="1">
        <f t="shared" si="4"/>
        <v>400</v>
      </c>
      <c r="M34" s="1">
        <f t="shared" si="5"/>
        <v>97</v>
      </c>
      <c r="N34">
        <f t="shared" si="6"/>
        <v>4.8499999999999996</v>
      </c>
      <c r="O34" s="1" t="s">
        <v>67</v>
      </c>
      <c r="P34" s="1">
        <f>(G37/P29)*100</f>
        <v>49.411764705882355</v>
      </c>
      <c r="Q34" s="1" t="s">
        <v>63</v>
      </c>
    </row>
    <row r="35" spans="1:17">
      <c r="A35" s="1">
        <v>5731</v>
      </c>
      <c r="B35" s="1" t="s">
        <v>52</v>
      </c>
      <c r="C35" s="1">
        <v>27</v>
      </c>
      <c r="D35" s="1">
        <f t="shared" si="0"/>
        <v>729</v>
      </c>
      <c r="E35" s="1">
        <v>16</v>
      </c>
      <c r="F35" s="1">
        <f t="shared" si="1"/>
        <v>256</v>
      </c>
      <c r="G35" s="1">
        <v>19</v>
      </c>
      <c r="H35" s="1">
        <f t="shared" si="2"/>
        <v>361</v>
      </c>
      <c r="I35" s="1">
        <v>20</v>
      </c>
      <c r="J35" s="1">
        <f t="shared" si="3"/>
        <v>400</v>
      </c>
      <c r="K35" s="1">
        <v>29</v>
      </c>
      <c r="L35" s="1">
        <f t="shared" si="4"/>
        <v>841</v>
      </c>
      <c r="M35" s="1">
        <f t="shared" si="5"/>
        <v>111</v>
      </c>
      <c r="N35">
        <f t="shared" si="6"/>
        <v>5.55</v>
      </c>
    </row>
    <row r="36" spans="1:17">
      <c r="A36" s="1">
        <v>5732</v>
      </c>
      <c r="B36" s="1" t="s">
        <v>53</v>
      </c>
      <c r="C36" s="1">
        <v>27</v>
      </c>
      <c r="D36" s="1">
        <f t="shared" si="0"/>
        <v>729</v>
      </c>
      <c r="E36" s="1">
        <v>16</v>
      </c>
      <c r="F36" s="1">
        <f t="shared" si="1"/>
        <v>256</v>
      </c>
      <c r="G36" s="1">
        <v>19</v>
      </c>
      <c r="H36" s="1">
        <f t="shared" si="2"/>
        <v>361</v>
      </c>
      <c r="I36" s="1">
        <v>20</v>
      </c>
      <c r="J36" s="1">
        <f t="shared" si="3"/>
        <v>400</v>
      </c>
      <c r="K36" s="1">
        <v>22</v>
      </c>
      <c r="L36" s="1">
        <f>K36^2</f>
        <v>484</v>
      </c>
      <c r="M36" s="1">
        <f t="shared" si="5"/>
        <v>104</v>
      </c>
      <c r="N36">
        <f t="shared" si="6"/>
        <v>5.2</v>
      </c>
    </row>
    <row r="37" spans="1:17">
      <c r="B37" s="1" t="s">
        <v>68</v>
      </c>
      <c r="C37" s="5">
        <f>SUM(C3:C36)</f>
        <v>930</v>
      </c>
      <c r="D37" s="1"/>
      <c r="E37" s="5">
        <f>SUM(E3:E36)</f>
        <v>556</v>
      </c>
      <c r="F37" s="1"/>
      <c r="G37" s="5">
        <f>SUM(G3:G36)</f>
        <v>672</v>
      </c>
      <c r="H37" s="1"/>
      <c r="I37" s="5">
        <f>SUM(I3:I36)</f>
        <v>707</v>
      </c>
      <c r="J37" s="1"/>
      <c r="K37" s="5">
        <f>SUM(K3:K36)</f>
        <v>939</v>
      </c>
      <c r="L37" s="1"/>
      <c r="M37" s="13">
        <f>SUM(M3:M36)</f>
        <v>3804</v>
      </c>
      <c r="N37" s="14">
        <f>(SUM(N3:N36)/34)</f>
        <v>5.5941176470588232</v>
      </c>
    </row>
    <row r="38" spans="1:17">
      <c r="B38" s="15" t="s">
        <v>69</v>
      </c>
      <c r="C38">
        <f>VAR(C3:C36)</f>
        <v>7.6898395721925148</v>
      </c>
      <c r="E38">
        <f t="shared" ref="E38:K38" si="7">VAR(E3:E36)</f>
        <v>9.0837789661319146</v>
      </c>
      <c r="G38">
        <f t="shared" si="7"/>
        <v>4.1853832442067702</v>
      </c>
      <c r="I38">
        <f t="shared" si="7"/>
        <v>9.7442067736185649</v>
      </c>
      <c r="K38">
        <f t="shared" si="7"/>
        <v>32.546345811051708</v>
      </c>
      <c r="M38" s="15">
        <f>SUM(C38:K38)</f>
        <v>63.249554367201469</v>
      </c>
    </row>
    <row r="39" spans="1:17">
      <c r="B39" s="15" t="s">
        <v>70</v>
      </c>
      <c r="C39">
        <f>VAR(M3:M36)</f>
        <v>94.591800356506269</v>
      </c>
    </row>
    <row r="40" spans="1:17">
      <c r="B40" s="15" t="s">
        <v>72</v>
      </c>
      <c r="C40">
        <f>SUM(C3:C19)</f>
        <v>457</v>
      </c>
      <c r="E40">
        <f>SUM(E3:E19)</f>
        <v>268</v>
      </c>
      <c r="G40">
        <f>SUM(G3:G19)</f>
        <v>327</v>
      </c>
      <c r="I40">
        <f>SUM(I3:I19)</f>
        <v>345</v>
      </c>
      <c r="K40">
        <f>SUM(K3:K19)</f>
        <v>464</v>
      </c>
    </row>
    <row r="41" spans="1:17">
      <c r="B41" s="15" t="s">
        <v>73</v>
      </c>
      <c r="C41">
        <f>SUM(C20:C36)</f>
        <v>473</v>
      </c>
      <c r="E41">
        <f>SUM(E20:E36)</f>
        <v>288</v>
      </c>
      <c r="G41">
        <f>SUM(G20:G36)</f>
        <v>345</v>
      </c>
      <c r="I41">
        <f>SUM(I20:I36)</f>
        <v>362</v>
      </c>
      <c r="K41">
        <f>SUM(K20:K36)</f>
        <v>475</v>
      </c>
    </row>
    <row r="42" spans="1:17">
      <c r="B42" s="15" t="s">
        <v>74</v>
      </c>
      <c r="C42">
        <f>((C41-C40)/40)*100</f>
        <v>40</v>
      </c>
      <c r="E42">
        <f t="shared" ref="E42:K42" si="8">((E41-E40)/40)*100</f>
        <v>50</v>
      </c>
      <c r="G42">
        <f t="shared" si="8"/>
        <v>45</v>
      </c>
      <c r="I42">
        <f t="shared" si="8"/>
        <v>42.5</v>
      </c>
      <c r="K42">
        <f t="shared" si="8"/>
        <v>27.500000000000004</v>
      </c>
    </row>
    <row r="43" spans="1:17">
      <c r="B43" s="15" t="s">
        <v>75</v>
      </c>
      <c r="C43" t="s">
        <v>76</v>
      </c>
      <c r="E43" t="s">
        <v>77</v>
      </c>
      <c r="G43" t="s">
        <v>78</v>
      </c>
      <c r="I43" t="s">
        <v>78</v>
      </c>
      <c r="K43" t="s">
        <v>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validitas</vt:lpstr>
      <vt:lpstr>reliabilitas &amp; tk kesukaran</vt:lpstr>
    </vt:vector>
  </TitlesOfParts>
  <Company>greenagro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lilik</dc:creator>
  <cp:lastModifiedBy>rischan mafrur</cp:lastModifiedBy>
  <dcterms:created xsi:type="dcterms:W3CDTF">2011-12-19T15:09:50Z</dcterms:created>
  <dcterms:modified xsi:type="dcterms:W3CDTF">2012-12-17T03:27:42Z</dcterms:modified>
</cp:coreProperties>
</file>