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zan\Desktop\Python working folder\Stats Python\Module 5\"/>
    </mc:Choice>
  </mc:AlternateContent>
  <xr:revisionPtr revIDLastSave="0" documentId="13_ncr:1_{29FEFD7F-551C-495C-91FC-C32C4273CE7B}" xr6:coauthVersionLast="46" xr6:coauthVersionMax="46" xr10:uidLastSave="{00000000-0000-0000-0000-000000000000}"/>
  <bookViews>
    <workbookView xWindow="-108" yWindow="-108" windowWidth="23256" windowHeight="12576" xr2:uid="{1AE6FB5C-510E-4B77-98A2-7735ADD7D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3" i="1"/>
  <c r="L2" i="1"/>
  <c r="K3" i="1"/>
  <c r="K2" i="1"/>
  <c r="J4" i="1"/>
  <c r="J3" i="1"/>
  <c r="J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1" i="1"/>
  <c r="E2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s="1"/>
  <c r="F14" i="1" l="1"/>
  <c r="F6" i="1"/>
  <c r="E21" i="1"/>
  <c r="F7" i="1" s="1"/>
  <c r="F9" i="1" l="1"/>
  <c r="F16" i="1"/>
  <c r="F8" i="1"/>
  <c r="F5" i="1"/>
  <c r="F3" i="1"/>
  <c r="F11" i="1"/>
  <c r="F2" i="1"/>
  <c r="F13" i="1"/>
  <c r="F19" i="1"/>
  <c r="F12" i="1"/>
  <c r="F18" i="1"/>
  <c r="F10" i="1"/>
  <c r="F15" i="1"/>
  <c r="F17" i="1"/>
  <c r="F4" i="1"/>
</calcChain>
</file>

<file path=xl/sharedStrings.xml><?xml version="1.0" encoding="utf-8"?>
<sst xmlns="http://schemas.openxmlformats.org/spreadsheetml/2006/main" count="38" uniqueCount="20">
  <si>
    <t>Before</t>
  </si>
  <si>
    <t>After4weeks</t>
  </si>
  <si>
    <t>After8weeks</t>
  </si>
  <si>
    <t>Margarine</t>
  </si>
  <si>
    <t>A</t>
  </si>
  <si>
    <t>B</t>
  </si>
  <si>
    <t>Mean</t>
  </si>
  <si>
    <t>Mean A</t>
  </si>
  <si>
    <t>Mean B</t>
  </si>
  <si>
    <t>Diff</t>
  </si>
  <si>
    <t>SS</t>
  </si>
  <si>
    <t>ESS</t>
  </si>
  <si>
    <t>TSS</t>
  </si>
  <si>
    <t>TrSS</t>
  </si>
  <si>
    <t>DF</t>
  </si>
  <si>
    <t>MS</t>
  </si>
  <si>
    <t>Fstat</t>
  </si>
  <si>
    <t>pvalue</t>
  </si>
  <si>
    <t>&gt;&gt; Less than 0.05</t>
  </si>
  <si>
    <t>&gt;&gt;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</si>
</sst>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17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8521-1C76-46BC-9075-4CD41224BF7B}">
  <dimension ref="A1:O23"/>
  <sheetViews>
    <sheetView tabSelected="1" zoomScaleNormal="100" workbookViewId="0">
      <selection activeCell="J6" sqref="J6"/>
    </sheetView>
  </sheetViews>
  <sheetFormatPr defaultRowHeight="14.4" x14ac:dyDescent="0.3"/>
  <cols>
    <col min="1" max="7" width="14" style="2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12</v>
      </c>
      <c r="G1" s="5" t="s">
        <v>11</v>
      </c>
      <c r="I1" s="5"/>
      <c r="J1" s="5" t="s">
        <v>10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5" x14ac:dyDescent="0.3">
      <c r="A2" s="3">
        <v>6.76</v>
      </c>
      <c r="B2" s="3">
        <v>6.2</v>
      </c>
      <c r="C2" s="3">
        <v>6.13</v>
      </c>
      <c r="D2" s="3" t="s">
        <v>4</v>
      </c>
      <c r="E2" s="3">
        <f>C2-A2</f>
        <v>-0.62999999999999989</v>
      </c>
      <c r="F2" s="8">
        <f>(E2-$E$21)^2</f>
        <v>1.2345679012344603E-6</v>
      </c>
      <c r="G2" s="8">
        <f>(E2-$E$22)^2</f>
        <v>6.944444444444451E-3</v>
      </c>
      <c r="I2" s="4" t="s">
        <v>13</v>
      </c>
      <c r="J2" s="6">
        <f>9*(E22-E21)^2+9*(E23-E21)^2</f>
        <v>0.12168888888888914</v>
      </c>
      <c r="K2" s="3">
        <f>2-1</f>
        <v>1</v>
      </c>
      <c r="L2" s="3">
        <f>J2/K2</f>
        <v>0.12168888888888914</v>
      </c>
      <c r="M2" s="3">
        <f>L2/L3</f>
        <v>4.6347862886161701</v>
      </c>
      <c r="N2" s="3">
        <f>_xlfn.F.DIST.RT(M2,K2,K3)</f>
        <v>4.6933443853219348E-2</v>
      </c>
      <c r="O2" s="1" t="s">
        <v>18</v>
      </c>
    </row>
    <row r="3" spans="1:15" x14ac:dyDescent="0.3">
      <c r="A3" s="3">
        <v>4.8</v>
      </c>
      <c r="B3" s="3">
        <v>4.2699999999999996</v>
      </c>
      <c r="C3" s="3">
        <v>4.1500000000000004</v>
      </c>
      <c r="D3" s="3" t="s">
        <v>4</v>
      </c>
      <c r="E3" s="3">
        <f t="shared" ref="E3:E19" si="0">C3-A3</f>
        <v>-0.64999999999999947</v>
      </c>
      <c r="F3" s="8">
        <f t="shared" ref="F3:F19" si="1">(E3-$E$21)^2</f>
        <v>4.4567901234565899E-4</v>
      </c>
      <c r="G3" s="8">
        <f t="shared" ref="G3:G10" si="2">(E3-$E$22)^2</f>
        <v>1.0677777777777698E-2</v>
      </c>
      <c r="I3" s="4" t="s">
        <v>11</v>
      </c>
      <c r="J3" s="6">
        <f>G21</f>
        <v>0.42008888888888934</v>
      </c>
      <c r="K3" s="3">
        <f>18-K2-1</f>
        <v>16</v>
      </c>
      <c r="L3" s="3">
        <f>J3/K3</f>
        <v>2.6255555555555584E-2</v>
      </c>
      <c r="M3" s="3"/>
      <c r="N3" s="3"/>
      <c r="O3" s="1" t="s">
        <v>19</v>
      </c>
    </row>
    <row r="4" spans="1:15" x14ac:dyDescent="0.3">
      <c r="A4" s="3">
        <v>7.49</v>
      </c>
      <c r="B4" s="3">
        <v>7.12</v>
      </c>
      <c r="C4" s="3">
        <v>7.05</v>
      </c>
      <c r="D4" s="3" t="s">
        <v>4</v>
      </c>
      <c r="E4" s="3">
        <f t="shared" si="0"/>
        <v>-0.44000000000000039</v>
      </c>
      <c r="F4" s="8">
        <f t="shared" si="1"/>
        <v>3.5679012345678843E-2</v>
      </c>
      <c r="G4" s="8">
        <f t="shared" si="2"/>
        <v>1.1377777777777664E-2</v>
      </c>
      <c r="I4" s="4" t="s">
        <v>12</v>
      </c>
      <c r="J4" s="6">
        <f>F21</f>
        <v>0.54177777777777847</v>
      </c>
      <c r="K4" s="3"/>
      <c r="L4" s="3"/>
      <c r="M4" s="3"/>
      <c r="N4" s="3"/>
    </row>
    <row r="5" spans="1:15" x14ac:dyDescent="0.3">
      <c r="A5" s="3">
        <v>5.05</v>
      </c>
      <c r="B5" s="3">
        <v>4.63</v>
      </c>
      <c r="C5" s="3">
        <v>4.67</v>
      </c>
      <c r="D5" s="3" t="s">
        <v>4</v>
      </c>
      <c r="E5" s="3">
        <f t="shared" si="0"/>
        <v>-0.37999999999999989</v>
      </c>
      <c r="F5" s="8">
        <f t="shared" si="1"/>
        <v>6.1945679012345704E-2</v>
      </c>
      <c r="G5" s="8">
        <f t="shared" si="2"/>
        <v>2.7777777777777766E-2</v>
      </c>
      <c r="J5" s="7"/>
    </row>
    <row r="6" spans="1:15" x14ac:dyDescent="0.3">
      <c r="A6" s="3">
        <v>3.91</v>
      </c>
      <c r="B6" s="3">
        <v>3.7</v>
      </c>
      <c r="C6" s="3">
        <v>3.66</v>
      </c>
      <c r="D6" s="3" t="s">
        <v>4</v>
      </c>
      <c r="E6" s="3">
        <f t="shared" si="0"/>
        <v>-0.25</v>
      </c>
      <c r="F6" s="8">
        <f t="shared" si="1"/>
        <v>0.14355679012345673</v>
      </c>
      <c r="G6" s="8">
        <f t="shared" si="2"/>
        <v>8.8011111111111026E-2</v>
      </c>
      <c r="J6" s="7"/>
    </row>
    <row r="7" spans="1:15" x14ac:dyDescent="0.3">
      <c r="A7" s="3">
        <v>6.17</v>
      </c>
      <c r="B7" s="3">
        <v>5.56</v>
      </c>
      <c r="C7" s="3">
        <v>5.51</v>
      </c>
      <c r="D7" s="3" t="s">
        <v>4</v>
      </c>
      <c r="E7" s="3">
        <f t="shared" si="0"/>
        <v>-0.66000000000000014</v>
      </c>
      <c r="F7" s="8">
        <f t="shared" si="1"/>
        <v>9.6790123456791366E-4</v>
      </c>
      <c r="G7" s="8">
        <f t="shared" si="2"/>
        <v>1.2844444444444509E-2</v>
      </c>
      <c r="J7" s="7"/>
    </row>
    <row r="8" spans="1:15" x14ac:dyDescent="0.3">
      <c r="A8" s="3">
        <v>7.67</v>
      </c>
      <c r="B8" s="3">
        <v>7.11</v>
      </c>
      <c r="C8" s="3">
        <v>6.96</v>
      </c>
      <c r="D8" s="3" t="s">
        <v>4</v>
      </c>
      <c r="E8" s="3">
        <f t="shared" si="0"/>
        <v>-0.71</v>
      </c>
      <c r="F8" s="8">
        <f t="shared" si="1"/>
        <v>6.5790123456790162E-3</v>
      </c>
      <c r="G8" s="8">
        <f t="shared" si="2"/>
        <v>2.6677777777777814E-2</v>
      </c>
    </row>
    <row r="9" spans="1:15" x14ac:dyDescent="0.3">
      <c r="A9" s="3">
        <v>7.34</v>
      </c>
      <c r="B9" s="3">
        <v>6.84</v>
      </c>
      <c r="C9" s="3">
        <v>6.82</v>
      </c>
      <c r="D9" s="3" t="s">
        <v>4</v>
      </c>
      <c r="E9" s="3">
        <f t="shared" si="0"/>
        <v>-0.51999999999999957</v>
      </c>
      <c r="F9" s="8">
        <f t="shared" si="1"/>
        <v>1.185679012345687E-2</v>
      </c>
      <c r="G9" s="8">
        <f t="shared" si="2"/>
        <v>7.1111111111112622E-4</v>
      </c>
    </row>
    <row r="10" spans="1:15" x14ac:dyDescent="0.3">
      <c r="A10" s="3">
        <v>5.13</v>
      </c>
      <c r="B10" s="3">
        <v>4.5199999999999996</v>
      </c>
      <c r="C10" s="3">
        <v>4.45</v>
      </c>
      <c r="D10" s="3" t="s">
        <v>4</v>
      </c>
      <c r="E10" s="3">
        <f t="shared" si="0"/>
        <v>-0.67999999999999972</v>
      </c>
      <c r="F10" s="8">
        <f t="shared" si="1"/>
        <v>2.6123456790123228E-3</v>
      </c>
      <c r="G10" s="8">
        <f t="shared" si="2"/>
        <v>1.777777777777774E-2</v>
      </c>
    </row>
    <row r="11" spans="1:15" x14ac:dyDescent="0.3">
      <c r="A11" s="3">
        <v>6.42</v>
      </c>
      <c r="B11" s="3">
        <v>5.83</v>
      </c>
      <c r="C11" s="3">
        <v>5.75</v>
      </c>
      <c r="D11" s="3" t="s">
        <v>5</v>
      </c>
      <c r="E11" s="3">
        <f t="shared" si="0"/>
        <v>-0.66999999999999993</v>
      </c>
      <c r="F11" s="8">
        <f t="shared" si="1"/>
        <v>1.6901234567901224E-3</v>
      </c>
      <c r="G11" s="8">
        <f>(E11-$E$23)^2</f>
        <v>1.6901234567901315E-3</v>
      </c>
    </row>
    <row r="12" spans="1:15" x14ac:dyDescent="0.3">
      <c r="A12" s="3">
        <v>6.56</v>
      </c>
      <c r="B12" s="3">
        <v>5.83</v>
      </c>
      <c r="C12" s="3">
        <v>5.71</v>
      </c>
      <c r="D12" s="3" t="s">
        <v>5</v>
      </c>
      <c r="E12" s="3">
        <f t="shared" si="0"/>
        <v>-0.84999999999999964</v>
      </c>
      <c r="F12" s="8">
        <f t="shared" si="1"/>
        <v>4.8890123456789995E-2</v>
      </c>
      <c r="G12" s="8">
        <f t="shared" ref="G12:G19" si="3">(E12-$E$23)^2</f>
        <v>1.9290123456790018E-2</v>
      </c>
    </row>
    <row r="13" spans="1:15" x14ac:dyDescent="0.3">
      <c r="A13" s="3">
        <v>8.43</v>
      </c>
      <c r="B13" s="3">
        <v>7.71</v>
      </c>
      <c r="C13" s="3">
        <v>7.67</v>
      </c>
      <c r="D13" s="3" t="s">
        <v>5</v>
      </c>
      <c r="E13" s="3">
        <f t="shared" si="0"/>
        <v>-0.75999999999999979</v>
      </c>
      <c r="F13" s="8">
        <f t="shared" si="1"/>
        <v>1.7190123456790083E-2</v>
      </c>
      <c r="G13" s="8">
        <f t="shared" si="3"/>
        <v>2.3901234567901002E-3</v>
      </c>
    </row>
    <row r="14" spans="1:15" x14ac:dyDescent="0.3">
      <c r="A14" s="3">
        <v>8.0500000000000007</v>
      </c>
      <c r="B14" s="3">
        <v>7.25</v>
      </c>
      <c r="C14" s="3">
        <v>7.1</v>
      </c>
      <c r="D14" s="3" t="s">
        <v>5</v>
      </c>
      <c r="E14" s="3">
        <f t="shared" si="0"/>
        <v>-0.95000000000000107</v>
      </c>
      <c r="F14" s="8">
        <f t="shared" si="1"/>
        <v>0.10311234567901306</v>
      </c>
      <c r="G14" s="8">
        <f t="shared" si="3"/>
        <v>5.7067901234568397E-2</v>
      </c>
    </row>
    <row r="15" spans="1:15" x14ac:dyDescent="0.3">
      <c r="A15" s="3">
        <v>5.77</v>
      </c>
      <c r="B15" s="3">
        <v>5.31</v>
      </c>
      <c r="C15" s="3">
        <v>5.33</v>
      </c>
      <c r="D15" s="3" t="s">
        <v>5</v>
      </c>
      <c r="E15" s="3">
        <f t="shared" si="0"/>
        <v>-0.4399999999999995</v>
      </c>
      <c r="F15" s="8">
        <f t="shared" si="1"/>
        <v>3.5679012345679176E-2</v>
      </c>
      <c r="G15" s="8">
        <f t="shared" si="3"/>
        <v>7.3501234567901516E-2</v>
      </c>
    </row>
    <row r="16" spans="1:15" x14ac:dyDescent="0.3">
      <c r="A16" s="3">
        <v>6.77</v>
      </c>
      <c r="B16" s="3">
        <v>6.15</v>
      </c>
      <c r="C16" s="3">
        <v>5.96</v>
      </c>
      <c r="D16" s="3" t="s">
        <v>5</v>
      </c>
      <c r="E16" s="3">
        <f t="shared" si="0"/>
        <v>-0.80999999999999961</v>
      </c>
      <c r="F16" s="8">
        <f t="shared" si="1"/>
        <v>3.2801234567901114E-2</v>
      </c>
      <c r="G16" s="8">
        <f t="shared" si="3"/>
        <v>9.77901234567893E-3</v>
      </c>
    </row>
    <row r="17" spans="1:7" x14ac:dyDescent="0.3">
      <c r="A17" s="3">
        <v>6.44</v>
      </c>
      <c r="B17" s="3">
        <v>5.59</v>
      </c>
      <c r="C17" s="3">
        <v>5.64</v>
      </c>
      <c r="D17" s="3" t="s">
        <v>5</v>
      </c>
      <c r="E17" s="3">
        <f t="shared" si="0"/>
        <v>-0.80000000000000071</v>
      </c>
      <c r="F17" s="8">
        <f t="shared" si="1"/>
        <v>2.9279012345679277E-2</v>
      </c>
      <c r="G17" s="8">
        <f t="shared" si="3"/>
        <v>7.9012345679013562E-3</v>
      </c>
    </row>
    <row r="18" spans="1:7" x14ac:dyDescent="0.3">
      <c r="A18" s="3">
        <v>6.85</v>
      </c>
      <c r="B18" s="3">
        <v>6.4</v>
      </c>
      <c r="C18" s="3">
        <v>6.29</v>
      </c>
      <c r="D18" s="3" t="s">
        <v>5</v>
      </c>
      <c r="E18" s="3">
        <f t="shared" si="0"/>
        <v>-0.55999999999999961</v>
      </c>
      <c r="F18" s="8">
        <f t="shared" si="1"/>
        <v>4.7456790123457252E-3</v>
      </c>
      <c r="G18" s="8">
        <f t="shared" si="3"/>
        <v>2.2834567901234695E-2</v>
      </c>
    </row>
    <row r="19" spans="1:7" x14ac:dyDescent="0.3">
      <c r="A19" s="3">
        <v>5.73</v>
      </c>
      <c r="B19" s="3">
        <v>5.13</v>
      </c>
      <c r="C19" s="3">
        <v>5.17</v>
      </c>
      <c r="D19" s="3" t="s">
        <v>5</v>
      </c>
      <c r="E19" s="3">
        <f t="shared" si="0"/>
        <v>-0.5600000000000005</v>
      </c>
      <c r="F19" s="8">
        <f t="shared" si="1"/>
        <v>4.7456790123456029E-3</v>
      </c>
      <c r="G19" s="8">
        <f t="shared" si="3"/>
        <v>2.2834567901234427E-2</v>
      </c>
    </row>
    <row r="21" spans="1:7" x14ac:dyDescent="0.3">
      <c r="D21" s="3" t="s">
        <v>6</v>
      </c>
      <c r="E21" s="6">
        <f>AVERAGE(E2:E19)</f>
        <v>-0.62888888888888883</v>
      </c>
      <c r="F21" s="6">
        <f>SUM(F2:F19)</f>
        <v>0.54177777777777847</v>
      </c>
      <c r="G21" s="6">
        <f>SUM(G2:G19)</f>
        <v>0.42008888888888934</v>
      </c>
    </row>
    <row r="22" spans="1:7" x14ac:dyDescent="0.3">
      <c r="D22" s="3" t="s">
        <v>7</v>
      </c>
      <c r="E22" s="6">
        <f>AVERAGE(E2:E10)</f>
        <v>-0.54666666666666652</v>
      </c>
      <c r="F22" s="6"/>
      <c r="G22" s="6"/>
    </row>
    <row r="23" spans="1:7" x14ac:dyDescent="0.3">
      <c r="D23" s="3" t="s">
        <v>8</v>
      </c>
      <c r="E23" s="6">
        <f>AVERAGE(E11:E19)</f>
        <v>-0.71111111111111114</v>
      </c>
      <c r="F23" s="6"/>
      <c r="G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</dc:creator>
  <cp:lastModifiedBy>Farzan</cp:lastModifiedBy>
  <dcterms:created xsi:type="dcterms:W3CDTF">2021-05-24T15:54:52Z</dcterms:created>
  <dcterms:modified xsi:type="dcterms:W3CDTF">2021-05-24T18:52:44Z</dcterms:modified>
</cp:coreProperties>
</file>