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us\Desktop\DSAI\Meghalya Healthcare\V2\Mother App\Mother Streamlit App\Datasets\"/>
    </mc:Choice>
  </mc:AlternateContent>
  <xr:revisionPtr revIDLastSave="0" documentId="13_ncr:1_{59C8E639-5A73-4F6E-B9BD-4D4EFC43101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I3" i="1" l="1"/>
  <c r="J3" i="1"/>
  <c r="K3" i="1"/>
  <c r="J5" i="1"/>
  <c r="L5" i="1"/>
  <c r="I6" i="1"/>
  <c r="J6" i="1"/>
  <c r="K6" i="1"/>
  <c r="M6" i="1" s="1"/>
  <c r="I9" i="1"/>
  <c r="J9" i="1"/>
  <c r="K9" i="1"/>
  <c r="M9" i="1" s="1"/>
  <c r="H9" i="1"/>
  <c r="H7" i="1"/>
  <c r="H6" i="1"/>
  <c r="H5" i="1"/>
  <c r="H4" i="1"/>
  <c r="C10" i="1"/>
  <c r="D10" i="1"/>
  <c r="E10" i="1"/>
  <c r="F10" i="1"/>
  <c r="B10" i="1"/>
  <c r="G2" i="1"/>
  <c r="I2" i="1" s="1"/>
  <c r="G3" i="1"/>
  <c r="L3" i="1" s="1"/>
  <c r="G4" i="1"/>
  <c r="I4" i="1" s="1"/>
  <c r="G5" i="1"/>
  <c r="I5" i="1" s="1"/>
  <c r="G6" i="1"/>
  <c r="L6" i="1" s="1"/>
  <c r="G7" i="1"/>
  <c r="I7" i="1" s="1"/>
  <c r="G8" i="1"/>
  <c r="J8" i="1" s="1"/>
  <c r="G9" i="1"/>
  <c r="L9" i="1" s="1"/>
  <c r="L10" i="1" l="1"/>
  <c r="M3" i="1"/>
  <c r="L8" i="1"/>
  <c r="H8" i="1"/>
  <c r="K8" i="1"/>
  <c r="M8" i="1" s="1"/>
  <c r="K5" i="1"/>
  <c r="M5" i="1" s="1"/>
  <c r="H2" i="1"/>
  <c r="I8" i="1"/>
  <c r="L2" i="1"/>
  <c r="L7" i="1"/>
  <c r="L4" i="1"/>
  <c r="K2" i="1"/>
  <c r="K7" i="1"/>
  <c r="K4" i="1"/>
  <c r="M4" i="1" s="1"/>
  <c r="G10" i="1"/>
  <c r="H10" i="1" s="1"/>
  <c r="J2" i="1"/>
  <c r="J7" i="1"/>
  <c r="J4" i="1"/>
  <c r="H3" i="1"/>
  <c r="J10" i="1" l="1"/>
  <c r="M7" i="1"/>
  <c r="I10" i="1"/>
  <c r="M2" i="1"/>
  <c r="K10" i="1"/>
  <c r="M10" i="1" s="1"/>
</calcChain>
</file>

<file path=xl/sharedStrings.xml><?xml version="1.0" encoding="utf-8"?>
<sst xmlns="http://schemas.openxmlformats.org/spreadsheetml/2006/main" count="22" uniqueCount="21">
  <si>
    <t>Higher Facility</t>
  </si>
  <si>
    <t>Home Delivery</t>
  </si>
  <si>
    <t>In Transit</t>
  </si>
  <si>
    <t>PHC/CHC</t>
  </si>
  <si>
    <t>Sub- Center</t>
  </si>
  <si>
    <t>2020-Q4</t>
  </si>
  <si>
    <t>2021-Q1</t>
  </si>
  <si>
    <t>2021-Q2</t>
  </si>
  <si>
    <t>2021-Q3</t>
  </si>
  <si>
    <t>2021-Q4</t>
  </si>
  <si>
    <t>2022-Q1</t>
  </si>
  <si>
    <t>2022-Q2</t>
  </si>
  <si>
    <t>2022-Q3</t>
  </si>
  <si>
    <t>Actual Date of Delivery Qtr</t>
  </si>
  <si>
    <t>Total</t>
  </si>
  <si>
    <t>Pct Higher Facility</t>
  </si>
  <si>
    <t>Pct Home Delivery</t>
  </si>
  <si>
    <t>Pct In Transit</t>
  </si>
  <si>
    <t>Pct PHC/CHC</t>
  </si>
  <si>
    <t>Pct Sub- Center</t>
  </si>
  <si>
    <t>Pct Govt Institutions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</si>
</sst>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 vertical="top"/>
    </xf>
    <xf numFmtId="0" fontId="1" fillId="0" borderId="6" xfId="0" applyFont="1" applyBorder="1"/>
    <xf numFmtId="0" fontId="1" fillId="0" borderId="7" xfId="0" applyFont="1" applyBorder="1" applyAlignment="1">
      <alignment horizontal="center"/>
    </xf>
    <xf numFmtId="0" fontId="1" fillId="0" borderId="8" xfId="0" applyFont="1" applyBorder="1"/>
    <xf numFmtId="0" fontId="1" fillId="0" borderId="9" xfId="0" applyFont="1" applyBorder="1"/>
    <xf numFmtId="2" fontId="0" fillId="0" borderId="0" xfId="0" applyNumberFormat="1"/>
    <xf numFmtId="0" fontId="1" fillId="0" borderId="10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"/>
  <sheetViews>
    <sheetView tabSelected="1" workbookViewId="0">
      <selection activeCell="A13" sqref="A13"/>
    </sheetView>
  </sheetViews>
  <sheetFormatPr defaultRowHeight="14.4" x14ac:dyDescent="0.3"/>
  <cols>
    <col min="1" max="1" width="44.77734375" bestFit="1" customWidth="1"/>
    <col min="2" max="2" width="12.6640625" bestFit="1" customWidth="1"/>
    <col min="3" max="3" width="13.33203125" bestFit="1" customWidth="1"/>
    <col min="4" max="5" width="8.77734375" bestFit="1" customWidth="1"/>
    <col min="6" max="6" width="10.88671875" bestFit="1" customWidth="1"/>
    <col min="8" max="8" width="18.21875" customWidth="1"/>
    <col min="9" max="9" width="16.6640625" customWidth="1"/>
    <col min="10" max="11" width="12.77734375" customWidth="1"/>
    <col min="12" max="12" width="19.109375" customWidth="1"/>
    <col min="13" max="13" width="24.5546875" customWidth="1"/>
  </cols>
  <sheetData>
    <row r="1" spans="1:13" x14ac:dyDescent="0.3">
      <c r="A1" s="2" t="s">
        <v>13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4" t="s">
        <v>14</v>
      </c>
      <c r="H1" s="3" t="s">
        <v>15</v>
      </c>
      <c r="I1" s="3" t="s">
        <v>16</v>
      </c>
      <c r="J1" s="3" t="s">
        <v>17</v>
      </c>
      <c r="K1" s="3" t="s">
        <v>18</v>
      </c>
      <c r="L1" s="3" t="s">
        <v>19</v>
      </c>
      <c r="M1" s="11" t="s">
        <v>20</v>
      </c>
    </row>
    <row r="2" spans="1:13" x14ac:dyDescent="0.3">
      <c r="A2" s="5" t="s">
        <v>5</v>
      </c>
      <c r="B2" s="1">
        <v>2</v>
      </c>
      <c r="C2" s="1">
        <v>1</v>
      </c>
      <c r="D2" s="1"/>
      <c r="E2" s="1">
        <v>7</v>
      </c>
      <c r="F2" s="1">
        <v>2</v>
      </c>
      <c r="G2" s="6">
        <f t="shared" ref="G2:G9" si="0">SUM(B2:F2)</f>
        <v>12</v>
      </c>
      <c r="H2" s="10">
        <f>(B2/$G$2)*100</f>
        <v>16.666666666666664</v>
      </c>
      <c r="I2" s="10">
        <f t="shared" ref="I2:L2" si="1">(C2/$G$2)*100</f>
        <v>8.3333333333333321</v>
      </c>
      <c r="J2" s="10">
        <f t="shared" si="1"/>
        <v>0</v>
      </c>
      <c r="K2" s="10">
        <f t="shared" si="1"/>
        <v>58.333333333333336</v>
      </c>
      <c r="L2" s="10">
        <f t="shared" si="1"/>
        <v>16.666666666666664</v>
      </c>
      <c r="M2" s="10">
        <f t="shared" ref="M2:M10" si="2">K2+L2</f>
        <v>75</v>
      </c>
    </row>
    <row r="3" spans="1:13" x14ac:dyDescent="0.3">
      <c r="A3" s="5" t="s">
        <v>6</v>
      </c>
      <c r="B3" s="1">
        <v>1</v>
      </c>
      <c r="C3" s="1">
        <v>8</v>
      </c>
      <c r="D3" s="1"/>
      <c r="E3" s="1">
        <v>8</v>
      </c>
      <c r="F3" s="1"/>
      <c r="G3" s="6">
        <f t="shared" si="0"/>
        <v>17</v>
      </c>
      <c r="H3" s="10">
        <f>(B3/$G$3)*100</f>
        <v>5.8823529411764701</v>
      </c>
      <c r="I3" s="10">
        <f t="shared" ref="I3:L3" si="3">(C3/$G$3)*100</f>
        <v>47.058823529411761</v>
      </c>
      <c r="J3" s="10">
        <f t="shared" si="3"/>
        <v>0</v>
      </c>
      <c r="K3" s="10">
        <f t="shared" si="3"/>
        <v>47.058823529411761</v>
      </c>
      <c r="L3" s="10">
        <f t="shared" si="3"/>
        <v>0</v>
      </c>
      <c r="M3" s="10">
        <f t="shared" si="2"/>
        <v>47.058823529411761</v>
      </c>
    </row>
    <row r="4" spans="1:13" x14ac:dyDescent="0.3">
      <c r="A4" s="5" t="s">
        <v>7</v>
      </c>
      <c r="B4" s="1">
        <v>10</v>
      </c>
      <c r="C4" s="1">
        <v>21</v>
      </c>
      <c r="D4" s="1"/>
      <c r="E4" s="1">
        <v>6</v>
      </c>
      <c r="F4" s="1">
        <v>2</v>
      </c>
      <c r="G4" s="6">
        <f t="shared" si="0"/>
        <v>39</v>
      </c>
      <c r="H4" s="10">
        <f>(B4/$G$4)*100</f>
        <v>25.641025641025639</v>
      </c>
      <c r="I4" s="10">
        <f t="shared" ref="I4:L4" si="4">(C4/$G$4)*100</f>
        <v>53.846153846153847</v>
      </c>
      <c r="J4" s="10">
        <f t="shared" si="4"/>
        <v>0</v>
      </c>
      <c r="K4" s="10">
        <f t="shared" si="4"/>
        <v>15.384615384615385</v>
      </c>
      <c r="L4" s="10">
        <f t="shared" si="4"/>
        <v>5.1282051282051277</v>
      </c>
      <c r="M4" s="10">
        <f t="shared" si="2"/>
        <v>20.512820512820511</v>
      </c>
    </row>
    <row r="5" spans="1:13" x14ac:dyDescent="0.3">
      <c r="A5" s="5" t="s">
        <v>8</v>
      </c>
      <c r="B5" s="1">
        <v>14</v>
      </c>
      <c r="C5" s="1">
        <v>30</v>
      </c>
      <c r="D5" s="1"/>
      <c r="E5" s="1">
        <v>18</v>
      </c>
      <c r="F5" s="1">
        <v>1</v>
      </c>
      <c r="G5" s="6">
        <f t="shared" si="0"/>
        <v>63</v>
      </c>
      <c r="H5" s="10">
        <f>(B5/$G$5)*100</f>
        <v>22.222222222222221</v>
      </c>
      <c r="I5" s="10">
        <f t="shared" ref="I5:L5" si="5">(C5/$G$5)*100</f>
        <v>47.619047619047613</v>
      </c>
      <c r="J5" s="10">
        <f t="shared" si="5"/>
        <v>0</v>
      </c>
      <c r="K5" s="10">
        <f t="shared" si="5"/>
        <v>28.571428571428569</v>
      </c>
      <c r="L5" s="10">
        <f t="shared" si="5"/>
        <v>1.5873015873015872</v>
      </c>
      <c r="M5" s="10">
        <f t="shared" si="2"/>
        <v>30.158730158730158</v>
      </c>
    </row>
    <row r="6" spans="1:13" x14ac:dyDescent="0.3">
      <c r="A6" s="5" t="s">
        <v>9</v>
      </c>
      <c r="B6" s="1">
        <v>45</v>
      </c>
      <c r="C6" s="1">
        <v>99</v>
      </c>
      <c r="D6" s="1"/>
      <c r="E6" s="1">
        <v>58</v>
      </c>
      <c r="F6" s="1">
        <v>12</v>
      </c>
      <c r="G6" s="6">
        <f t="shared" si="0"/>
        <v>214</v>
      </c>
      <c r="H6" s="10">
        <f>(B6/$G$6)*100</f>
        <v>21.028037383177569</v>
      </c>
      <c r="I6" s="10">
        <f t="shared" ref="I6:L6" si="6">(C6/$G$6)*100</f>
        <v>46.261682242990652</v>
      </c>
      <c r="J6" s="10">
        <f t="shared" si="6"/>
        <v>0</v>
      </c>
      <c r="K6" s="10">
        <f t="shared" si="6"/>
        <v>27.102803738317753</v>
      </c>
      <c r="L6" s="10">
        <f t="shared" si="6"/>
        <v>5.6074766355140184</v>
      </c>
      <c r="M6" s="10">
        <f t="shared" si="2"/>
        <v>32.710280373831772</v>
      </c>
    </row>
    <row r="7" spans="1:13" x14ac:dyDescent="0.3">
      <c r="A7" s="5" t="s">
        <v>10</v>
      </c>
      <c r="B7" s="1">
        <v>80</v>
      </c>
      <c r="C7" s="1">
        <v>141</v>
      </c>
      <c r="D7" s="1">
        <v>1</v>
      </c>
      <c r="E7" s="1">
        <v>113</v>
      </c>
      <c r="F7" s="1">
        <v>18</v>
      </c>
      <c r="G7" s="6">
        <f t="shared" si="0"/>
        <v>353</v>
      </c>
      <c r="H7" s="10">
        <f>(B7/$G$7)*100</f>
        <v>22.6628895184136</v>
      </c>
      <c r="I7" s="10">
        <f t="shared" ref="I7:L7" si="7">(C7/$G$7)*100</f>
        <v>39.943342776203963</v>
      </c>
      <c r="J7" s="10">
        <f t="shared" si="7"/>
        <v>0.28328611898016998</v>
      </c>
      <c r="K7" s="10">
        <f t="shared" si="7"/>
        <v>32.011331444759207</v>
      </c>
      <c r="L7" s="10">
        <f t="shared" si="7"/>
        <v>5.0991501416430589</v>
      </c>
      <c r="M7" s="10">
        <f t="shared" si="2"/>
        <v>37.110481586402265</v>
      </c>
    </row>
    <row r="8" spans="1:13" x14ac:dyDescent="0.3">
      <c r="A8" s="5" t="s">
        <v>11</v>
      </c>
      <c r="B8" s="1">
        <v>272</v>
      </c>
      <c r="C8" s="1">
        <v>556</v>
      </c>
      <c r="D8" s="1">
        <v>2</v>
      </c>
      <c r="E8" s="1">
        <v>676</v>
      </c>
      <c r="F8" s="1">
        <v>103</v>
      </c>
      <c r="G8" s="6">
        <f t="shared" si="0"/>
        <v>1609</v>
      </c>
      <c r="H8" s="10">
        <f>(B8/$G$8)*100</f>
        <v>16.904909881914232</v>
      </c>
      <c r="I8" s="10">
        <f t="shared" ref="I8:L8" si="8">(C8/$G$8)*100</f>
        <v>34.555624611559978</v>
      </c>
      <c r="J8" s="10">
        <f t="shared" si="8"/>
        <v>0.1243008079552517</v>
      </c>
      <c r="K8" s="10">
        <f t="shared" si="8"/>
        <v>42.013673088875073</v>
      </c>
      <c r="L8" s="10">
        <f t="shared" si="8"/>
        <v>6.401491609695463</v>
      </c>
      <c r="M8" s="10">
        <f t="shared" si="2"/>
        <v>48.415164698570536</v>
      </c>
    </row>
    <row r="9" spans="1:13" x14ac:dyDescent="0.3">
      <c r="A9" s="5" t="s">
        <v>12</v>
      </c>
      <c r="B9" s="1">
        <v>37</v>
      </c>
      <c r="C9" s="1">
        <v>104</v>
      </c>
      <c r="D9" s="1">
        <v>2</v>
      </c>
      <c r="E9" s="1">
        <v>153</v>
      </c>
      <c r="F9" s="1">
        <v>15</v>
      </c>
      <c r="G9" s="6">
        <f t="shared" si="0"/>
        <v>311</v>
      </c>
      <c r="H9" s="10">
        <f>(B9/$G$9)*100</f>
        <v>11.89710610932476</v>
      </c>
      <c r="I9" s="10">
        <f t="shared" ref="I9:L9" si="9">(C9/$G$9)*100</f>
        <v>33.440514469453376</v>
      </c>
      <c r="J9" s="10">
        <f t="shared" si="9"/>
        <v>0.64308681672025725</v>
      </c>
      <c r="K9" s="10">
        <f t="shared" si="9"/>
        <v>49.19614147909968</v>
      </c>
      <c r="L9" s="10">
        <f t="shared" si="9"/>
        <v>4.823151125401929</v>
      </c>
      <c r="M9" s="10">
        <f t="shared" si="2"/>
        <v>54.019292604501608</v>
      </c>
    </row>
    <row r="10" spans="1:13" ht="15" thickBot="1" x14ac:dyDescent="0.35">
      <c r="A10" s="7" t="s">
        <v>14</v>
      </c>
      <c r="B10" s="8">
        <f>SUM(B2:B9)</f>
        <v>461</v>
      </c>
      <c r="C10" s="8">
        <f>SUM(C2:C9)</f>
        <v>960</v>
      </c>
      <c r="D10" s="8">
        <f>SUM(D2:D9)</f>
        <v>5</v>
      </c>
      <c r="E10" s="8">
        <f>SUM(E2:E9)</f>
        <v>1039</v>
      </c>
      <c r="F10" s="8">
        <f>SUM(F2:F9)</f>
        <v>153</v>
      </c>
      <c r="G10" s="9">
        <f>SUM(G2:G9)</f>
        <v>2618</v>
      </c>
      <c r="H10" s="10">
        <f>(B10/$G$10)*100</f>
        <v>17.608861726508785</v>
      </c>
      <c r="I10" s="10">
        <f t="shared" ref="I10:L10" si="10">(C10/$G$10)*100</f>
        <v>36.669213139801379</v>
      </c>
      <c r="J10" s="10">
        <f t="shared" si="10"/>
        <v>0.19098548510313218</v>
      </c>
      <c r="K10" s="10">
        <f t="shared" si="10"/>
        <v>39.686783804430867</v>
      </c>
      <c r="L10" s="10">
        <f t="shared" si="10"/>
        <v>5.8441558441558437</v>
      </c>
      <c r="M10" s="10">
        <f t="shared" si="2"/>
        <v>45.53093964858671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asus</cp:lastModifiedBy>
  <dcterms:created xsi:type="dcterms:W3CDTF">2023-01-18T15:23:30Z</dcterms:created>
  <dcterms:modified xsi:type="dcterms:W3CDTF">2023-01-21T21:04:05Z</dcterms:modified>
</cp:coreProperties>
</file>