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PT-PHOENIX MARKET CITY-PUNE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4000444792</v>
      </c>
      <c r="C5" s="50" t="inlineStr">
        <is>
          <t>PT-PHOENIX MARKET CITY-PUNE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4000444792</v>
      </c>
      <c r="B6" s="48" t="n">
        <v>4000444792</v>
      </c>
      <c r="C6" s="49" t="n">
        <v>4000444792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7611358715404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7613108153016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7613108159339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7613108159360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7613108159377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7613108159384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7613108159391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7613108159407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7613108159414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7613108159421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7613108159438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7613108840305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7613108840312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7613108840343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7613108840367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2</v>
      </c>
      <c r="F22" s="47" t="n">
        <v>2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7613108916307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1</v>
      </c>
      <c r="F23" s="47" t="n">
        <v>1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7613108917076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7613109479665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7613109479672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7613109951819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7613109951833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7613109951871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7613109951895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7613109951918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7613109951949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2</v>
      </c>
      <c r="F32" s="47" t="n">
        <v>2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7613109951956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1</v>
      </c>
      <c r="F33" s="47" t="n">
        <v>1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7613111258487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7613111258494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7613111259736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7613111259750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7613111259767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7613111259774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7613111321556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1</v>
      </c>
      <c r="F40" s="47" t="n">
        <v>1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7613111321624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7613111324182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2</v>
      </c>
      <c r="F42" s="47" t="n">
        <v>2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7613111324199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7613112085808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7613112085846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7613112448405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7613112448641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7613112448702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1</v>
      </c>
      <c r="F48" s="47" t="n">
        <v>1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7613112448726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2</v>
      </c>
      <c r="F49" s="47" t="n">
        <v>2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7613112448771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7613112448801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2</v>
      </c>
      <c r="F51" s="47" t="n">
        <v>2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7613112448818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2</v>
      </c>
      <c r="F52" s="47" t="n">
        <v>2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7613112449136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7613113513232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7613113513256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7613113513270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1</v>
      </c>
      <c r="F56" s="47" t="n">
        <v>1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7613113513287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7613113513294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1</v>
      </c>
      <c r="F58" s="47" t="n">
        <v>1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7613113513300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2</v>
      </c>
      <c r="F59" s="47" t="n">
        <v>2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7613113513324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7613113513331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7613113513850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7613113513898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7613113513904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7613113513911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7613113513935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7613113513942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7613113513959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7613113513973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7613113644240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7613113644257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7613113644271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2</v>
      </c>
      <c r="F72" s="47" t="n">
        <v>2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7613113644288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>
        <f>VLOOKUP(B74,'C:\Users\HP\Desktop\TrimphPO\Week\Master Files\[Item Master.xlsx]Item Master'!$A:$S,19,FALSE)</f>
        <v/>
      </c>
      <c r="B74" s="46" t="n">
        <v>7613113644295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2</v>
      </c>
      <c r="F74" s="47" t="n">
        <v>2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7613113644301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2</v>
      </c>
      <c r="F75" s="47" t="n">
        <v>2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>
        <f>VLOOKUP(B76,'C:\Users\HP\Desktop\TrimphPO\Week\Master Files\[Item Master.xlsx]Item Master'!$A:$S,19,FALSE)</f>
        <v/>
      </c>
      <c r="B76" s="46" t="n">
        <v>7613113644318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>
        <f>VLOOKUP(B77,'C:\Users\HP\Desktop\TrimphPO\Week\Master Files\[Item Master.xlsx]Item Master'!$A:$S,19,FALSE)</f>
        <v/>
      </c>
      <c r="B77" s="46" t="n">
        <v>7613113644325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2</v>
      </c>
      <c r="F77" s="47" t="n">
        <v>2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>
        <f>VLOOKUP(B78,'C:\Users\HP\Desktop\TrimphPO\Week\Master Files\[Item Master.xlsx]Item Master'!$A:$S,19,FALSE)</f>
        <v/>
      </c>
      <c r="B78" s="46" t="n">
        <v>7613113644332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>
        <f>VLOOKUP(B79,'C:\Users\HP\Desktop\TrimphPO\Week\Master Files\[Item Master.xlsx]Item Master'!$A:$S,19,FALSE)</f>
        <v/>
      </c>
      <c r="B79" s="46" t="n">
        <v>7613113644349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>
        <f>VLOOKUP(B80,'C:\Users\HP\Desktop\TrimphPO\Week\Master Files\[Item Master.xlsx]Item Master'!$A:$S,19,FALSE)</f>
        <v/>
      </c>
      <c r="B80" s="46" t="n">
        <v>7613113644356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2</v>
      </c>
      <c r="F80" s="47" t="n">
        <v>2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>
        <f>VLOOKUP(B81,'C:\Users\HP\Desktop\TrimphPO\Week\Master Files\[Item Master.xlsx]Item Master'!$A:$S,19,FALSE)</f>
        <v/>
      </c>
      <c r="B81" s="46" t="n">
        <v>7613113644363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2</v>
      </c>
      <c r="F81" s="47" t="n">
        <v>2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>
        <f>VLOOKUP(B82,'C:\Users\HP\Desktop\TrimphPO\Week\Master Files\[Item Master.xlsx]Item Master'!$A:$S,19,FALSE)</f>
        <v/>
      </c>
      <c r="B82" s="46" t="n">
        <v>7613114289921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>
        <f>VLOOKUP(B83,'C:\Users\HP\Desktop\TrimphPO\Week\Master Files\[Item Master.xlsx]Item Master'!$A:$S,19,FALSE)</f>
        <v/>
      </c>
      <c r="B83" s="46" t="n">
        <v>7613114289945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1</v>
      </c>
      <c r="F83" s="47" t="n">
        <v>1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>
        <f>VLOOKUP(B84,'C:\Users\HP\Desktop\TrimphPO\Week\Master Files\[Item Master.xlsx]Item Master'!$A:$S,19,FALSE)</f>
        <v/>
      </c>
      <c r="B84" s="46" t="n">
        <v>7613114293935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1</v>
      </c>
      <c r="F84" s="47" t="n">
        <v>1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>
        <f>VLOOKUP(B85,'C:\Users\HP\Desktop\TrimphPO\Week\Master Files\[Item Master.xlsx]Item Master'!$A:$S,19,FALSE)</f>
        <v/>
      </c>
      <c r="B85" s="46" t="n">
        <v>7613114294031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2</v>
      </c>
      <c r="F85" s="47" t="n">
        <v>2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>
        <f>VLOOKUP(B86,'C:\Users\HP\Desktop\TrimphPO\Week\Master Files\[Item Master.xlsx]Item Master'!$A:$S,19,FALSE)</f>
        <v/>
      </c>
      <c r="B86" s="46" t="n">
        <v>7613114294055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2</v>
      </c>
      <c r="F86" s="47" t="n">
        <v>2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>
        <f>VLOOKUP(B87,'C:\Users\HP\Desktop\TrimphPO\Week\Master Files\[Item Master.xlsx]Item Master'!$A:$S,19,FALSE)</f>
        <v/>
      </c>
      <c r="B87" s="46" t="n">
        <v>7613114294086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>
        <f>VLOOKUP(B88,'C:\Users\HP\Desktop\TrimphPO\Week\Master Files\[Item Master.xlsx]Item Master'!$A:$S,19,FALSE)</f>
        <v/>
      </c>
      <c r="B88" s="46" t="n">
        <v>7613114294109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>
        <f>VLOOKUP(B89,'C:\Users\HP\Desktop\TrimphPO\Week\Master Files\[Item Master.xlsx]Item Master'!$A:$S,19,FALSE)</f>
        <v/>
      </c>
      <c r="B89" s="46" t="n">
        <v>7613114294116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7613114294154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7613114294178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>
        <f>VLOOKUP(B92,'C:\Users\HP\Desktop\TrimphPO\Week\Master Files\[Item Master.xlsx]Item Master'!$A:$S,19,FALSE)</f>
        <v/>
      </c>
      <c r="B92" s="46" t="n">
        <v>7613114356470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>
        <f>VLOOKUP(B93,'C:\Users\HP\Desktop\TrimphPO\Week\Master Files\[Item Master.xlsx]Item Master'!$A:$S,19,FALSE)</f>
        <v/>
      </c>
      <c r="B93" s="46" t="n">
        <v>7613114356500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>
        <f>VLOOKUP(B94,'C:\Users\HP\Desktop\TrimphPO\Week\Master Files\[Item Master.xlsx]Item Master'!$A:$S,19,FALSE)</f>
        <v/>
      </c>
      <c r="B94" s="46" t="n">
        <v>7613114356531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2</v>
      </c>
      <c r="F94" s="47" t="n">
        <v>2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>
        <f>VLOOKUP(B95,'C:\Users\HP\Desktop\TrimphPO\Week\Master Files\[Item Master.xlsx]Item Master'!$A:$S,19,FALSE)</f>
        <v/>
      </c>
      <c r="B95" s="46" t="n">
        <v>7613114356548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>
        <f>VLOOKUP(B96,'C:\Users\HP\Desktop\TrimphPO\Week\Master Files\[Item Master.xlsx]Item Master'!$A:$S,19,FALSE)</f>
        <v/>
      </c>
      <c r="B96" s="46" t="n">
        <v>7613114356555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2</v>
      </c>
      <c r="F96" s="47" t="n">
        <v>2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>
        <f>VLOOKUP(B97,'C:\Users\HP\Desktop\TrimphPO\Week\Master Files\[Item Master.xlsx]Item Master'!$A:$S,19,FALSE)</f>
        <v/>
      </c>
      <c r="B97" s="46" t="n">
        <v>7613114356562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2</v>
      </c>
      <c r="F97" s="47" t="n">
        <v>2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>
        <f>VLOOKUP(B98,'C:\Users\HP\Desktop\TrimphPO\Week\Master Files\[Item Master.xlsx]Item Master'!$A:$S,19,FALSE)</f>
        <v/>
      </c>
      <c r="B98" s="46" t="n">
        <v>7613114356593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>
        <f>VLOOKUP(B99,'C:\Users\HP\Desktop\TrimphPO\Week\Master Files\[Item Master.xlsx]Item Master'!$A:$S,19,FALSE)</f>
        <v/>
      </c>
      <c r="B99" s="46" t="n">
        <v>7613114356616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7613114356623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2</v>
      </c>
      <c r="F100" s="47" t="n">
        <v>2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7613114364895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7613114364918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7613114364925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7613114364963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7613114364970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7613114376263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7613114674192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7613114674215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7613114674222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7613114674239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1</v>
      </c>
      <c r="F110" s="47" t="n">
        <v>1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7613114674246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7613114674253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7613114674260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2</v>
      </c>
      <c r="F113" s="47" t="n">
        <v>2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7613124361891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7613124361914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7613124606046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7613124606077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7613124606091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7613124784966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7613124784980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7613124785017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1</v>
      </c>
      <c r="F121" s="47" t="n">
        <v>1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7613124785048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7613124785055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7613124785079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7613124785888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7613124785901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7613124785956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7613124785963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7613124785994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7613124818944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7613124818951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7613124818982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7613124818999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7613125338168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7613125338175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2</v>
      </c>
      <c r="F135" s="47" t="n">
        <v>2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7613125338229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7613125338250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7613125338311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7613125352232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2</v>
      </c>
      <c r="F139" s="47" t="n">
        <v>2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7613125352249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2</v>
      </c>
      <c r="F140" s="47" t="n">
        <v>2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7613125352256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2</v>
      </c>
      <c r="F141" s="47" t="n">
        <v>2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7613125352263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2</v>
      </c>
      <c r="F142" s="47" t="n">
        <v>2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7613125352270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1</v>
      </c>
      <c r="F143" s="47" t="n">
        <v>1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7613125352317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1</v>
      </c>
      <c r="F144" s="47" t="n">
        <v>1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7613125352331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1</v>
      </c>
      <c r="F145" s="47" t="n">
        <v>1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7613125352348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7613125352355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1</v>
      </c>
      <c r="F147" s="47" t="n">
        <v>1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7613125352362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1</v>
      </c>
      <c r="F148" s="47" t="n">
        <v>1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7613125352379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7613125352386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2</v>
      </c>
      <c r="F150" s="47" t="n">
        <v>2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7613125575396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2</v>
      </c>
      <c r="F151" s="47" t="n">
        <v>2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7613125575402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2</v>
      </c>
      <c r="F152" s="47" t="n">
        <v>2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7613125575419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1</v>
      </c>
      <c r="F153" s="47" t="n">
        <v>1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7613125575488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2</v>
      </c>
      <c r="F154" s="47" t="n">
        <v>2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7613125575495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2</v>
      </c>
      <c r="F155" s="47" t="n">
        <v>2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7613125575549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1</v>
      </c>
      <c r="F156" s="47" t="n">
        <v>1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7613125575556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7613125576102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1</v>
      </c>
      <c r="F158" s="47" t="n">
        <v>1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7613125576164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2</v>
      </c>
      <c r="F159" s="47" t="n">
        <v>2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7613125576218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7613125576225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2</v>
      </c>
      <c r="F161" s="47" t="n">
        <v>2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7613125576232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1</v>
      </c>
      <c r="F162" s="47" t="n">
        <v>1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7613125576249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7613125576256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1</v>
      </c>
      <c r="F164" s="47" t="n">
        <v>1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7613125576294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1</v>
      </c>
      <c r="F165" s="47" t="n">
        <v>1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7613125576300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1</v>
      </c>
      <c r="F166" s="47" t="n">
        <v>1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7613125736711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1</v>
      </c>
      <c r="F167" s="47" t="n">
        <v>1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7613125738593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1</v>
      </c>
      <c r="F168" s="47" t="n">
        <v>1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7613125738630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1</v>
      </c>
      <c r="F169" s="47" t="n">
        <v>1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7613126162618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1</v>
      </c>
      <c r="F170" s="47" t="n">
        <v>1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7613126162656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2</v>
      </c>
      <c r="F171" s="47" t="n">
        <v>2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7613126162694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2</v>
      </c>
      <c r="F172" s="47" t="n">
        <v>2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7613126162939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1</v>
      </c>
      <c r="F173" s="47" t="n">
        <v>1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7613126163059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2</v>
      </c>
      <c r="F174" s="47" t="n">
        <v>2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7613126163332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2</v>
      </c>
      <c r="F175" s="47" t="n">
        <v>2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7613136326482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1</v>
      </c>
      <c r="F176" s="47" t="n">
        <v>1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7613136326499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2</v>
      </c>
      <c r="F177" s="47" t="n">
        <v>2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7613136326635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1</v>
      </c>
      <c r="F178" s="47" t="n">
        <v>1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7613136326642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1</v>
      </c>
      <c r="F179" s="47" t="n">
        <v>1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>
        <f>VLOOKUP(B180,'C:\Users\HP\Desktop\TrimphPO\Week\Master Files\[Item Master.xlsx]Item Master'!$A:$S,19,FALSE)</f>
        <v/>
      </c>
      <c r="B180" s="46" t="n">
        <v>7613136327946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>
        <f>VLOOKUP(B181,'C:\Users\HP\Desktop\TrimphPO\Week\Master Files\[Item Master.xlsx]Item Master'!$A:$S,19,FALSE)</f>
        <v/>
      </c>
      <c r="B181" s="46" t="n">
        <v>7613136327977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1</v>
      </c>
      <c r="F181" s="47" t="n">
        <v>1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>
        <f>VLOOKUP(B182,'C:\Users\HP\Desktop\TrimphPO\Week\Master Files\[Item Master.xlsx]Item Master'!$A:$S,19,FALSE)</f>
        <v/>
      </c>
      <c r="B182" s="46" t="n">
        <v>7613136327984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>
        <f>VLOOKUP(B183,'C:\Users\HP\Desktop\TrimphPO\Week\Master Files\[Item Master.xlsx]Item Master'!$A:$S,19,FALSE)</f>
        <v/>
      </c>
      <c r="B183" s="46" t="n">
        <v>7613137011325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>
        <f>VLOOKUP(B184,'C:\Users\HP\Desktop\TrimphPO\Week\Master Files\[Item Master.xlsx]Item Master'!$A:$S,19,FALSE)</f>
        <v/>
      </c>
      <c r="B184" s="46" t="n">
        <v>7613137011356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2</v>
      </c>
      <c r="F184" s="47" t="n">
        <v>2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>
        <f>VLOOKUP(B185,'C:\Users\HP\Desktop\TrimphPO\Week\Master Files\[Item Master.xlsx]Item Master'!$A:$S,19,FALSE)</f>
        <v/>
      </c>
      <c r="B185" s="46" t="n">
        <v>7613137011363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2</v>
      </c>
      <c r="F185" s="47" t="n">
        <v>2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>
        <f>VLOOKUP(B186,'C:\Users\HP\Desktop\TrimphPO\Week\Master Files\[Item Master.xlsx]Item Master'!$A:$S,19,FALSE)</f>
        <v/>
      </c>
      <c r="B186" s="46" t="n">
        <v>7613137011370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>
        <f>VLOOKUP(B187,'C:\Users\HP\Desktop\TrimphPO\Week\Master Files\[Item Master.xlsx]Item Master'!$A:$S,19,FALSE)</f>
        <v/>
      </c>
      <c r="B187" s="46" t="n">
        <v>7613137011387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1</v>
      </c>
      <c r="F187" s="47" t="n">
        <v>1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>
        <f>VLOOKUP(B188,'C:\Users\HP\Desktop\TrimphPO\Week\Master Files\[Item Master.xlsx]Item Master'!$A:$S,19,FALSE)</f>
        <v/>
      </c>
      <c r="B188" s="46" t="n">
        <v>7613137011400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>
        <f>VLOOKUP(B189,'C:\Users\HP\Desktop\TrimphPO\Week\Master Files\[Item Master.xlsx]Item Master'!$A:$S,19,FALSE)</f>
        <v/>
      </c>
      <c r="B189" s="46" t="n">
        <v>7613137011417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2</v>
      </c>
      <c r="F189" s="47" t="n">
        <v>2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>
        <f>VLOOKUP(B190,'C:\Users\HP\Desktop\TrimphPO\Week\Master Files\[Item Master.xlsx]Item Master'!$A:$S,19,FALSE)</f>
        <v/>
      </c>
      <c r="B190" s="46" t="n">
        <v>7613137011424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1</v>
      </c>
      <c r="F190" s="47" t="n">
        <v>1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>
        <f>VLOOKUP(B191,'C:\Users\HP\Desktop\TrimphPO\Week\Master Files\[Item Master.xlsx]Item Master'!$A:$S,19,FALSE)</f>
        <v/>
      </c>
      <c r="B191" s="46" t="n">
        <v>7613137011479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1</v>
      </c>
      <c r="F191" s="47" t="n">
        <v>1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>
        <f>VLOOKUP(B192,'C:\Users\HP\Desktop\TrimphPO\Week\Master Files\[Item Master.xlsx]Item Master'!$A:$S,19,FALSE)</f>
        <v/>
      </c>
      <c r="B192" s="46" t="n">
        <v>7613137011486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1</v>
      </c>
      <c r="F192" s="47" t="n">
        <v>1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>
        <f>VLOOKUP(B193,'C:\Users\HP\Desktop\TrimphPO\Week\Master Files\[Item Master.xlsx]Item Master'!$A:$S,19,FALSE)</f>
        <v/>
      </c>
      <c r="B193" s="46" t="n">
        <v>7613137011509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1</v>
      </c>
      <c r="F193" s="47" t="n">
        <v>1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>
        <f>VLOOKUP(B194,'C:\Users\HP\Desktop\TrimphPO\Week\Master Files\[Item Master.xlsx]Item Master'!$A:$S,19,FALSE)</f>
        <v/>
      </c>
      <c r="B194" s="46" t="n">
        <v>7613137364865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1</v>
      </c>
      <c r="F194" s="47" t="n">
        <v>1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>
        <f>VLOOKUP(B195,'C:\Users\HP\Desktop\TrimphPO\Week\Master Files\[Item Master.xlsx]Item Master'!$A:$S,19,FALSE)</f>
        <v/>
      </c>
      <c r="B195" s="46" t="n">
        <v>7613137364872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1</v>
      </c>
      <c r="F195" s="47" t="n">
        <v>1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>
        <f>VLOOKUP(B196,'C:\Users\HP\Desktop\TrimphPO\Week\Master Files\[Item Master.xlsx]Item Master'!$A:$S,19,FALSE)</f>
        <v/>
      </c>
      <c r="B196" s="46" t="n">
        <v>7613137364896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2</v>
      </c>
      <c r="F196" s="47" t="n">
        <v>2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>
        <f>VLOOKUP(B197,'C:\Users\HP\Desktop\TrimphPO\Week\Master Files\[Item Master.xlsx]Item Master'!$A:$S,19,FALSE)</f>
        <v/>
      </c>
      <c r="B197" s="46" t="n">
        <v>7613137364902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2</v>
      </c>
      <c r="F197" s="47" t="n">
        <v>2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>
        <f>VLOOKUP(B198,'C:\Users\HP\Desktop\TrimphPO\Week\Master Files\[Item Master.xlsx]Item Master'!$A:$S,19,FALSE)</f>
        <v/>
      </c>
      <c r="B198" s="46" t="n">
        <v>7613137364919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1</v>
      </c>
      <c r="F198" s="47" t="n">
        <v>1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>
        <f>VLOOKUP(B199,'C:\Users\HP\Desktop\TrimphPO\Week\Master Files\[Item Master.xlsx]Item Master'!$A:$S,19,FALSE)</f>
        <v/>
      </c>
      <c r="B199" s="46" t="n">
        <v>7613137366074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1</v>
      </c>
      <c r="F199" s="47" t="n">
        <v>1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>
        <f>VLOOKUP(B200,'C:\Users\HP\Desktop\TrimphPO\Week\Master Files\[Item Master.xlsx]Item Master'!$A:$S,19,FALSE)</f>
        <v/>
      </c>
      <c r="B200" s="46" t="n">
        <v>7613137366098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1</v>
      </c>
      <c r="F200" s="47" t="n">
        <v>1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>
        <f>VLOOKUP(B201,'C:\Users\HP\Desktop\TrimphPO\Week\Master Files\[Item Master.xlsx]Item Master'!$A:$S,19,FALSE)</f>
        <v/>
      </c>
      <c r="B201" s="46" t="n">
        <v>7613137366111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1</v>
      </c>
      <c r="F201" s="47" t="n">
        <v>1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>
        <f>VLOOKUP(B202,'C:\Users\HP\Desktop\TrimphPO\Week\Master Files\[Item Master.xlsx]Item Master'!$A:$S,19,FALSE)</f>
        <v/>
      </c>
      <c r="B202" s="46" t="n">
        <v>7613137366128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1</v>
      </c>
      <c r="F202" s="47" t="n">
        <v>1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7613137366135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7613137366142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1</v>
      </c>
      <c r="F204" s="47" t="n">
        <v>1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7613137366197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7613137366210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7613137366234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7613137841649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1</v>
      </c>
      <c r="F208" s="47" t="n">
        <v>1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7613138257531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1</v>
      </c>
      <c r="F209" s="47" t="n">
        <v>1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7613138257678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2</v>
      </c>
      <c r="F210" s="47" t="n">
        <v>2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7613138257791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1</v>
      </c>
      <c r="F211" s="47" t="n">
        <v>1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7613138338490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1</v>
      </c>
      <c r="F212" s="47" t="n">
        <v>1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7613138338506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1</v>
      </c>
      <c r="F213" s="47" t="n">
        <v>1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7613138381670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1</v>
      </c>
      <c r="F214" s="47" t="n">
        <v>1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7613138381687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1</v>
      </c>
      <c r="F215" s="47" t="n">
        <v>1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7613138521489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1</v>
      </c>
      <c r="F216" s="47" t="n">
        <v>1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7613138626047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2</v>
      </c>
      <c r="F217" s="47" t="n">
        <v>2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7613138927540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1</v>
      </c>
      <c r="F218" s="47" t="n">
        <v>1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7613138933077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2</v>
      </c>
      <c r="F219" s="47" t="n">
        <v>2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7613138933084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2</v>
      </c>
      <c r="F220" s="47" t="n">
        <v>2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7613138933091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1</v>
      </c>
      <c r="F221" s="47" t="n">
        <v>1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7613138933107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1</v>
      </c>
      <c r="F222" s="47" t="n">
        <v>1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7613138934128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2</v>
      </c>
      <c r="F223" s="47" t="n">
        <v>2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7613138934135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2</v>
      </c>
      <c r="F224" s="47" t="n">
        <v>2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7613138934142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2</v>
      </c>
      <c r="F225" s="47" t="n">
        <v>2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7613138934159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1</v>
      </c>
      <c r="F226" s="47" t="n">
        <v>1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7613139315049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2</v>
      </c>
      <c r="F227" s="47" t="n">
        <v>2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7613139315056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2</v>
      </c>
      <c r="F228" s="47" t="n">
        <v>2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7613139315063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2</v>
      </c>
      <c r="F229" s="47" t="n">
        <v>2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7613139315100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1</v>
      </c>
      <c r="F230" s="47" t="n">
        <v>1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7613139315124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2</v>
      </c>
      <c r="F231" s="47" t="n">
        <v>2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7613141155688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1</v>
      </c>
      <c r="F232" s="47" t="n">
        <v>1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7613141155701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2</v>
      </c>
      <c r="F233" s="47" t="n">
        <v>2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7613141155763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1</v>
      </c>
      <c r="F234" s="47" t="n">
        <v>1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7613141155817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2</v>
      </c>
      <c r="F235" s="47" t="n">
        <v>2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7613141155848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1</v>
      </c>
      <c r="F236" s="47" t="n">
        <v>1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>
        <f>VLOOKUP(B237,'C:\Users\HP\Desktop\TrimphPO\Week\Master Files\[Item Master.xlsx]Item Master'!$A:$S,19,FALSE)</f>
        <v/>
      </c>
      <c r="B237" s="46" t="n">
        <v>7613141155855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1</v>
      </c>
      <c r="F237" s="47" t="n">
        <v>1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>
        <f>VLOOKUP(B238,'C:\Users\HP\Desktop\TrimphPO\Week\Master Files\[Item Master.xlsx]Item Master'!$A:$S,19,FALSE)</f>
        <v/>
      </c>
      <c r="B238" s="46" t="n">
        <v>7613141155862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1</v>
      </c>
      <c r="F238" s="47" t="n">
        <v>1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>
        <f>VLOOKUP(B239,'C:\Users\HP\Desktop\TrimphPO\Week\Master Files\[Item Master.xlsx]Item Master'!$A:$S,19,FALSE)</f>
        <v/>
      </c>
      <c r="B239" s="46" t="n">
        <v>7613141155886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1</v>
      </c>
      <c r="F239" s="47" t="n">
        <v>1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>
        <f>VLOOKUP(B240,'C:\Users\HP\Desktop\TrimphPO\Week\Master Files\[Item Master.xlsx]Item Master'!$A:$S,19,FALSE)</f>
        <v/>
      </c>
      <c r="B240" s="46" t="n">
        <v>7613141155893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1</v>
      </c>
      <c r="F240" s="47" t="n">
        <v>1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>
        <f>VLOOKUP(B241,'C:\Users\HP\Desktop\TrimphPO\Week\Master Files\[Item Master.xlsx]Item Master'!$A:$S,19,FALSE)</f>
        <v/>
      </c>
      <c r="B241" s="46" t="n">
        <v>7613141155909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1</v>
      </c>
      <c r="F241" s="47" t="n">
        <v>1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>
        <f>VLOOKUP(B242,'C:\Users\HP\Desktop\TrimphPO\Week\Master Files\[Item Master.xlsx]Item Master'!$A:$S,19,FALSE)</f>
        <v/>
      </c>
      <c r="B242" s="46" t="n">
        <v>7613141155916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2</v>
      </c>
      <c r="F242" s="47" t="n">
        <v>2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>
        <f>VLOOKUP(B243,'C:\Users\HP\Desktop\TrimphPO\Week\Master Files\[Item Master.xlsx]Item Master'!$A:$S,19,FALSE)</f>
        <v/>
      </c>
      <c r="B243" s="46" t="n">
        <v>7613141155923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1</v>
      </c>
      <c r="F243" s="47" t="n">
        <v>1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>
        <f>VLOOKUP(B244,'C:\Users\HP\Desktop\TrimphPO\Week\Master Files\[Item Master.xlsx]Item Master'!$A:$S,19,FALSE)</f>
        <v/>
      </c>
      <c r="B244" s="46" t="n">
        <v>7613141185265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2</v>
      </c>
      <c r="F244" s="47" t="n">
        <v>2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>
        <f>VLOOKUP(B245,'C:\Users\HP\Desktop\TrimphPO\Week\Master Files\[Item Master.xlsx]Item Master'!$A:$S,19,FALSE)</f>
        <v/>
      </c>
      <c r="B245" s="46" t="n">
        <v>7613141185289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1</v>
      </c>
      <c r="F245" s="47" t="n">
        <v>1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>
        <f>VLOOKUP(B246,'C:\Users\HP\Desktop\TrimphPO\Week\Master Files\[Item Master.xlsx]Item Master'!$A:$S,19,FALSE)</f>
        <v/>
      </c>
      <c r="B246" s="46" t="n">
        <v>7613141185326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1</v>
      </c>
      <c r="F246" s="47" t="n">
        <v>1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>
        <f>VLOOKUP(B247,'C:\Users\HP\Desktop\TrimphPO\Week\Master Files\[Item Master.xlsx]Item Master'!$A:$S,19,FALSE)</f>
        <v/>
      </c>
      <c r="B247" s="46" t="n">
        <v>7613141185333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1</v>
      </c>
      <c r="F247" s="47" t="n">
        <v>1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>
        <f>VLOOKUP(B248,'C:\Users\HP\Desktop\TrimphPO\Week\Master Files\[Item Master.xlsx]Item Master'!$A:$S,19,FALSE)</f>
        <v/>
      </c>
      <c r="B248" s="46" t="n">
        <v>7613141185340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1</v>
      </c>
      <c r="F248" s="47" t="n">
        <v>1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>
        <f>VLOOKUP(B249,'C:\Users\HP\Desktop\TrimphPO\Week\Master Files\[Item Master.xlsx]Item Master'!$A:$S,19,FALSE)</f>
        <v/>
      </c>
      <c r="B249" s="46" t="n">
        <v>7613141185357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2</v>
      </c>
      <c r="F249" s="47" t="n">
        <v>2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>
        <f>VLOOKUP(B250,'C:\Users\HP\Desktop\TrimphPO\Week\Master Files\[Item Master.xlsx]Item Master'!$A:$S,19,FALSE)</f>
        <v/>
      </c>
      <c r="B250" s="46" t="n">
        <v>7613141185388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1</v>
      </c>
      <c r="F250" s="47" t="n">
        <v>1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>
        <f>VLOOKUP(B251,'C:\Users\HP\Desktop\TrimphPO\Week\Master Files\[Item Master.xlsx]Item Master'!$A:$S,19,FALSE)</f>
        <v/>
      </c>
      <c r="B251" s="46" t="n">
        <v>7613141185395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1</v>
      </c>
      <c r="F251" s="47" t="n">
        <v>1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>
        <f>VLOOKUP(B252,'C:\Users\HP\Desktop\TrimphPO\Week\Master Files\[Item Master.xlsx]Item Master'!$A:$S,19,FALSE)</f>
        <v/>
      </c>
      <c r="B252" s="46" t="n">
        <v>7613141185401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1</v>
      </c>
      <c r="F252" s="47" t="n">
        <v>1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>
        <f>VLOOKUP(B253,'C:\Users\HP\Desktop\TrimphPO\Week\Master Files\[Item Master.xlsx]Item Master'!$A:$S,19,FALSE)</f>
        <v/>
      </c>
      <c r="B253" s="46" t="n">
        <v>7613141186149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1</v>
      </c>
      <c r="F253" s="47" t="n">
        <v>1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7613141186156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1</v>
      </c>
      <c r="F254" s="47" t="n">
        <v>1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7613141186163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1</v>
      </c>
      <c r="F255" s="47" t="n">
        <v>1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7613141186200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1</v>
      </c>
      <c r="F256" s="47" t="n">
        <v>1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7613141189140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1</v>
      </c>
      <c r="F257" s="47" t="n">
        <v>1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7613141189157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1</v>
      </c>
      <c r="F258" s="47" t="n">
        <v>1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7613141189201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1</v>
      </c>
      <c r="F259" s="47" t="n">
        <v>1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7613141189300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1</v>
      </c>
      <c r="F260" s="47" t="n">
        <v>1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>
        <f>VLOOKUP(B261,'C:\Users\HP\Desktop\TrimphPO\Week\Master Files\[Item Master.xlsx]Item Master'!$A:$S,19,FALSE)</f>
        <v/>
      </c>
      <c r="B261" s="46" t="n">
        <v>7613141189317</v>
      </c>
      <c r="C261" s="27">
        <f>VLOOKUP(B261,'C:\Users\HP\Desktop\TrimphPO\Week\Master Files\[Item Master.xlsx]Item Master'!$A:$C,3,FALSE)</f>
        <v/>
      </c>
      <c r="D261" s="9">
        <f>VLOOKUP(B261,'C:\Users\HP\Desktop\TrimphPO\Week\Master Files\[Item Master.xlsx]Item Master'!$A:$B,2,FALSE)</f>
        <v/>
      </c>
      <c r="E261" s="47" t="n">
        <v>1</v>
      </c>
      <c r="F261" s="47" t="n">
        <v>1</v>
      </c>
      <c r="G261" s="9" t="n">
        <v>0</v>
      </c>
      <c r="H261" s="27">
        <f>VLOOKUP(B261,'C:\Users\HP\Desktop\TrimphPO\Week\Master Files\[Item Master.xlsx]Item Master'!$A:$M,13,FALSE)</f>
        <v/>
      </c>
      <c r="I261" s="27" t="n">
        <v>0</v>
      </c>
      <c r="J261" s="29">
        <f>VLOOKUP(B261,'C:\Users\HP\Desktop\TrimphPO\Week\PivotTable\[PivotTableoutput.xlsx]Sheet1'!$A:$X,24,FALSE)</f>
        <v/>
      </c>
      <c r="K261" s="27">
        <f>J261-G261</f>
        <v/>
      </c>
      <c r="L261" s="30">
        <f>VLOOKUP(B261,'C:\Users\HP\Desktop\TrimphPO\Week\Master Files\[Location 2 Master.xlsx]Sheet1'!$A:$C,3,FALSE)</f>
        <v/>
      </c>
      <c r="M261" s="30">
        <f>VLOOKUP(B261,'C:\Users\HP\Desktop\TrimphPO\Week\Master Files\[Location 2 Master.xlsx]Sheet1'!$A:$D,4,FALSE)</f>
        <v/>
      </c>
      <c r="N261" s="31">
        <f>VLOOKUP(B261,'C:\Users\HP\Desktop\TrimphPO\Week\Master Files\[Item Master.xlsx]Item Master'!$A:$M,13,FALSE)</f>
        <v/>
      </c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>
        <f>VLOOKUP(B262,'C:\Users\HP\Desktop\TrimphPO\Week\Master Files\[Item Master.xlsx]Item Master'!$A:$S,19,FALSE)</f>
        <v/>
      </c>
      <c r="B262" s="46" t="n">
        <v>7613141189362</v>
      </c>
      <c r="C262" s="27">
        <f>VLOOKUP(B262,'C:\Users\HP\Desktop\TrimphPO\Week\Master Files\[Item Master.xlsx]Item Master'!$A:$C,3,FALSE)</f>
        <v/>
      </c>
      <c r="D262" s="9">
        <f>VLOOKUP(B262,'C:\Users\HP\Desktop\TrimphPO\Week\Master Files\[Item Master.xlsx]Item Master'!$A:$B,2,FALSE)</f>
        <v/>
      </c>
      <c r="E262" s="47" t="n">
        <v>1</v>
      </c>
      <c r="F262" s="47" t="n">
        <v>1</v>
      </c>
      <c r="G262" s="9" t="n">
        <v>0</v>
      </c>
      <c r="H262" s="27">
        <f>VLOOKUP(B262,'C:\Users\HP\Desktop\TrimphPO\Week\Master Files\[Item Master.xlsx]Item Master'!$A:$M,13,FALSE)</f>
        <v/>
      </c>
      <c r="I262" s="27" t="n">
        <v>0</v>
      </c>
      <c r="J262" s="29">
        <f>VLOOKUP(B262,'C:\Users\HP\Desktop\TrimphPO\Week\PivotTable\[PivotTableoutput.xlsx]Sheet1'!$A:$X,24,FALSE)</f>
        <v/>
      </c>
      <c r="K262" s="27">
        <f>J262-G262</f>
        <v/>
      </c>
      <c r="L262" s="30">
        <f>VLOOKUP(B262,'C:\Users\HP\Desktop\TrimphPO\Week\Master Files\[Location 2 Master.xlsx]Sheet1'!$A:$C,3,FALSE)</f>
        <v/>
      </c>
      <c r="M262" s="30">
        <f>VLOOKUP(B262,'C:\Users\HP\Desktop\TrimphPO\Week\Master Files\[Location 2 Master.xlsx]Sheet1'!$A:$D,4,FALSE)</f>
        <v/>
      </c>
      <c r="N262" s="31">
        <f>VLOOKUP(B262,'C:\Users\HP\Desktop\TrimphPO\Week\Master Files\[Item Master.xlsx]Item Master'!$A:$M,13,FALSE)</f>
        <v/>
      </c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>
        <f>VLOOKUP(B263,'C:\Users\HP\Desktop\TrimphPO\Week\Master Files\[Item Master.xlsx]Item Master'!$A:$S,19,FALSE)</f>
        <v/>
      </c>
      <c r="B263" s="46" t="n">
        <v>7613141280625</v>
      </c>
      <c r="C263" s="27">
        <f>VLOOKUP(B263,'C:\Users\HP\Desktop\TrimphPO\Week\Master Files\[Item Master.xlsx]Item Master'!$A:$C,3,FALSE)</f>
        <v/>
      </c>
      <c r="D263" s="9">
        <f>VLOOKUP(B263,'C:\Users\HP\Desktop\TrimphPO\Week\Master Files\[Item Master.xlsx]Item Master'!$A:$B,2,FALSE)</f>
        <v/>
      </c>
      <c r="E263" s="47" t="n">
        <v>1</v>
      </c>
      <c r="F263" s="47" t="n">
        <v>1</v>
      </c>
      <c r="G263" s="9" t="n">
        <v>0</v>
      </c>
      <c r="H263" s="27">
        <f>VLOOKUP(B263,'C:\Users\HP\Desktop\TrimphPO\Week\Master Files\[Item Master.xlsx]Item Master'!$A:$M,13,FALSE)</f>
        <v/>
      </c>
      <c r="I263" s="27" t="n">
        <v>0</v>
      </c>
      <c r="J263" s="29">
        <f>VLOOKUP(B263,'C:\Users\HP\Desktop\TrimphPO\Week\PivotTable\[PivotTableoutput.xlsx]Sheet1'!$A:$X,24,FALSE)</f>
        <v/>
      </c>
      <c r="K263" s="27">
        <f>J263-G263</f>
        <v/>
      </c>
      <c r="L263" s="30">
        <f>VLOOKUP(B263,'C:\Users\HP\Desktop\TrimphPO\Week\Master Files\[Location 2 Master.xlsx]Sheet1'!$A:$C,3,FALSE)</f>
        <v/>
      </c>
      <c r="M263" s="30">
        <f>VLOOKUP(B263,'C:\Users\HP\Desktop\TrimphPO\Week\Master Files\[Location 2 Master.xlsx]Sheet1'!$A:$D,4,FALSE)</f>
        <v/>
      </c>
      <c r="N263" s="31">
        <f>VLOOKUP(B263,'C:\Users\HP\Desktop\TrimphPO\Week\Master Files\[Item Master.xlsx]Item Master'!$A:$M,13,FALSE)</f>
        <v/>
      </c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>
        <f>VLOOKUP(B264,'C:\Users\HP\Desktop\TrimphPO\Week\Master Files\[Item Master.xlsx]Item Master'!$A:$S,19,FALSE)</f>
        <v/>
      </c>
      <c r="B264" s="46" t="n">
        <v>7613141280632</v>
      </c>
      <c r="C264" s="27">
        <f>VLOOKUP(B264,'C:\Users\HP\Desktop\TrimphPO\Week\Master Files\[Item Master.xlsx]Item Master'!$A:$C,3,FALSE)</f>
        <v/>
      </c>
      <c r="D264" s="9">
        <f>VLOOKUP(B264,'C:\Users\HP\Desktop\TrimphPO\Week\Master Files\[Item Master.xlsx]Item Master'!$A:$B,2,FALSE)</f>
        <v/>
      </c>
      <c r="E264" s="47" t="n">
        <v>1</v>
      </c>
      <c r="F264" s="47" t="n">
        <v>1</v>
      </c>
      <c r="G264" s="9" t="n">
        <v>0</v>
      </c>
      <c r="H264" s="27">
        <f>VLOOKUP(B264,'C:\Users\HP\Desktop\TrimphPO\Week\Master Files\[Item Master.xlsx]Item Master'!$A:$M,13,FALSE)</f>
        <v/>
      </c>
      <c r="I264" s="27" t="n">
        <v>0</v>
      </c>
      <c r="J264" s="29">
        <f>VLOOKUP(B264,'C:\Users\HP\Desktop\TrimphPO\Week\PivotTable\[PivotTableoutput.xlsx]Sheet1'!$A:$X,24,FALSE)</f>
        <v/>
      </c>
      <c r="K264" s="27">
        <f>J264-G264</f>
        <v/>
      </c>
      <c r="L264" s="30">
        <f>VLOOKUP(B264,'C:\Users\HP\Desktop\TrimphPO\Week\Master Files\[Location 2 Master.xlsx]Sheet1'!$A:$C,3,FALSE)</f>
        <v/>
      </c>
      <c r="M264" s="30">
        <f>VLOOKUP(B264,'C:\Users\HP\Desktop\TrimphPO\Week\Master Files\[Location 2 Master.xlsx]Sheet1'!$A:$D,4,FALSE)</f>
        <v/>
      </c>
      <c r="N264" s="31">
        <f>VLOOKUP(B264,'C:\Users\HP\Desktop\TrimphPO\Week\Master Files\[Item Master.xlsx]Item Master'!$A:$M,13,FALSE)</f>
        <v/>
      </c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>
        <f>VLOOKUP(B265,'C:\Users\HP\Desktop\TrimphPO\Week\Master Files\[Item Master.xlsx]Item Master'!$A:$S,19,FALSE)</f>
        <v/>
      </c>
      <c r="B265" s="46" t="n">
        <v>7613141280663</v>
      </c>
      <c r="C265" s="27">
        <f>VLOOKUP(B265,'C:\Users\HP\Desktop\TrimphPO\Week\Master Files\[Item Master.xlsx]Item Master'!$A:$C,3,FALSE)</f>
        <v/>
      </c>
      <c r="D265" s="9">
        <f>VLOOKUP(B265,'C:\Users\HP\Desktop\TrimphPO\Week\Master Files\[Item Master.xlsx]Item Master'!$A:$B,2,FALSE)</f>
        <v/>
      </c>
      <c r="E265" s="47" t="n">
        <v>1</v>
      </c>
      <c r="F265" s="47" t="n">
        <v>1</v>
      </c>
      <c r="G265" s="9" t="n">
        <v>0</v>
      </c>
      <c r="H265" s="27">
        <f>VLOOKUP(B265,'C:\Users\HP\Desktop\TrimphPO\Week\Master Files\[Item Master.xlsx]Item Master'!$A:$M,13,FALSE)</f>
        <v/>
      </c>
      <c r="I265" s="27" t="n">
        <v>0</v>
      </c>
      <c r="J265" s="29">
        <f>VLOOKUP(B265,'C:\Users\HP\Desktop\TrimphPO\Week\PivotTable\[PivotTableoutput.xlsx]Sheet1'!$A:$X,24,FALSE)</f>
        <v/>
      </c>
      <c r="K265" s="27">
        <f>J265-G265</f>
        <v/>
      </c>
      <c r="L265" s="30">
        <f>VLOOKUP(B265,'C:\Users\HP\Desktop\TrimphPO\Week\Master Files\[Location 2 Master.xlsx]Sheet1'!$A:$C,3,FALSE)</f>
        <v/>
      </c>
      <c r="M265" s="30">
        <f>VLOOKUP(B265,'C:\Users\HP\Desktop\TrimphPO\Week\Master Files\[Location 2 Master.xlsx]Sheet1'!$A:$D,4,FALSE)</f>
        <v/>
      </c>
      <c r="N265" s="31">
        <f>VLOOKUP(B265,'C:\Users\HP\Desktop\TrimphPO\Week\Master Files\[Item Master.xlsx]Item Master'!$A:$M,13,FALSE)</f>
        <v/>
      </c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>
        <f>VLOOKUP(B266,'C:\Users\HP\Desktop\TrimphPO\Week\Master Files\[Item Master.xlsx]Item Master'!$A:$S,19,FALSE)</f>
        <v/>
      </c>
      <c r="B266" s="46" t="n">
        <v>7613141280670</v>
      </c>
      <c r="C266" s="27">
        <f>VLOOKUP(B266,'C:\Users\HP\Desktop\TrimphPO\Week\Master Files\[Item Master.xlsx]Item Master'!$A:$C,3,FALSE)</f>
        <v/>
      </c>
      <c r="D266" s="9">
        <f>VLOOKUP(B266,'C:\Users\HP\Desktop\TrimphPO\Week\Master Files\[Item Master.xlsx]Item Master'!$A:$B,2,FALSE)</f>
        <v/>
      </c>
      <c r="E266" s="47" t="n">
        <v>2</v>
      </c>
      <c r="F266" s="47" t="n">
        <v>2</v>
      </c>
      <c r="G266" s="9" t="n">
        <v>0</v>
      </c>
      <c r="H266" s="27">
        <f>VLOOKUP(B266,'C:\Users\HP\Desktop\TrimphPO\Week\Master Files\[Item Master.xlsx]Item Master'!$A:$M,13,FALSE)</f>
        <v/>
      </c>
      <c r="I266" s="27" t="n">
        <v>0</v>
      </c>
      <c r="J266" s="29">
        <f>VLOOKUP(B266,'C:\Users\HP\Desktop\TrimphPO\Week\PivotTable\[PivotTableoutput.xlsx]Sheet1'!$A:$X,24,FALSE)</f>
        <v/>
      </c>
      <c r="K266" s="27">
        <f>J266-G266</f>
        <v/>
      </c>
      <c r="L266" s="30">
        <f>VLOOKUP(B266,'C:\Users\HP\Desktop\TrimphPO\Week\Master Files\[Location 2 Master.xlsx]Sheet1'!$A:$C,3,FALSE)</f>
        <v/>
      </c>
      <c r="M266" s="30">
        <f>VLOOKUP(B266,'C:\Users\HP\Desktop\TrimphPO\Week\Master Files\[Location 2 Master.xlsx]Sheet1'!$A:$D,4,FALSE)</f>
        <v/>
      </c>
      <c r="N266" s="31">
        <f>VLOOKUP(B266,'C:\Users\HP\Desktop\TrimphPO\Week\Master Files\[Item Master.xlsx]Item Master'!$A:$M,13,FALSE)</f>
        <v/>
      </c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>
        <f>VLOOKUP(B267,'C:\Users\HP\Desktop\TrimphPO\Week\Master Files\[Item Master.xlsx]Item Master'!$A:$S,19,FALSE)</f>
        <v/>
      </c>
      <c r="B267" s="46" t="n">
        <v>7613141280687</v>
      </c>
      <c r="C267" s="27">
        <f>VLOOKUP(B267,'C:\Users\HP\Desktop\TrimphPO\Week\Master Files\[Item Master.xlsx]Item Master'!$A:$C,3,FALSE)</f>
        <v/>
      </c>
      <c r="D267" s="9">
        <f>VLOOKUP(B267,'C:\Users\HP\Desktop\TrimphPO\Week\Master Files\[Item Master.xlsx]Item Master'!$A:$B,2,FALSE)</f>
        <v/>
      </c>
      <c r="E267" s="47" t="n">
        <v>2</v>
      </c>
      <c r="F267" s="47" t="n">
        <v>2</v>
      </c>
      <c r="G267" s="9" t="n">
        <v>0</v>
      </c>
      <c r="H267" s="27">
        <f>VLOOKUP(B267,'C:\Users\HP\Desktop\TrimphPO\Week\Master Files\[Item Master.xlsx]Item Master'!$A:$M,13,FALSE)</f>
        <v/>
      </c>
      <c r="I267" s="27" t="n">
        <v>0</v>
      </c>
      <c r="J267" s="29">
        <f>VLOOKUP(B267,'C:\Users\HP\Desktop\TrimphPO\Week\PivotTable\[PivotTableoutput.xlsx]Sheet1'!$A:$X,24,FALSE)</f>
        <v/>
      </c>
      <c r="K267" s="27">
        <f>J267-G267</f>
        <v/>
      </c>
      <c r="L267" s="30">
        <f>VLOOKUP(B267,'C:\Users\HP\Desktop\TrimphPO\Week\Master Files\[Location 2 Master.xlsx]Sheet1'!$A:$C,3,FALSE)</f>
        <v/>
      </c>
      <c r="M267" s="30">
        <f>VLOOKUP(B267,'C:\Users\HP\Desktop\TrimphPO\Week\Master Files\[Location 2 Master.xlsx]Sheet1'!$A:$D,4,FALSE)</f>
        <v/>
      </c>
      <c r="N267" s="31">
        <f>VLOOKUP(B267,'C:\Users\HP\Desktop\TrimphPO\Week\Master Files\[Item Master.xlsx]Item Master'!$A:$M,13,FALSE)</f>
        <v/>
      </c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>
        <f>VLOOKUP(B268,'C:\Users\HP\Desktop\TrimphPO\Week\Master Files\[Item Master.xlsx]Item Master'!$A:$S,19,FALSE)</f>
        <v/>
      </c>
      <c r="B268" s="46" t="n">
        <v>7613141280694</v>
      </c>
      <c r="C268" s="27">
        <f>VLOOKUP(B268,'C:\Users\HP\Desktop\TrimphPO\Week\Master Files\[Item Master.xlsx]Item Master'!$A:$C,3,FALSE)</f>
        <v/>
      </c>
      <c r="D268" s="9">
        <f>VLOOKUP(B268,'C:\Users\HP\Desktop\TrimphPO\Week\Master Files\[Item Master.xlsx]Item Master'!$A:$B,2,FALSE)</f>
        <v/>
      </c>
      <c r="E268" s="47" t="n">
        <v>1</v>
      </c>
      <c r="F268" s="47" t="n">
        <v>1</v>
      </c>
      <c r="G268" s="9" t="n">
        <v>0</v>
      </c>
      <c r="H268" s="27">
        <f>VLOOKUP(B268,'C:\Users\HP\Desktop\TrimphPO\Week\Master Files\[Item Master.xlsx]Item Master'!$A:$M,13,FALSE)</f>
        <v/>
      </c>
      <c r="I268" s="27" t="n">
        <v>0</v>
      </c>
      <c r="J268" s="29">
        <f>VLOOKUP(B268,'C:\Users\HP\Desktop\TrimphPO\Week\PivotTable\[PivotTableoutput.xlsx]Sheet1'!$A:$X,24,FALSE)</f>
        <v/>
      </c>
      <c r="K268" s="27">
        <f>J268-G268</f>
        <v/>
      </c>
      <c r="L268" s="30">
        <f>VLOOKUP(B268,'C:\Users\HP\Desktop\TrimphPO\Week\Master Files\[Location 2 Master.xlsx]Sheet1'!$A:$C,3,FALSE)</f>
        <v/>
      </c>
      <c r="M268" s="30">
        <f>VLOOKUP(B268,'C:\Users\HP\Desktop\TrimphPO\Week\Master Files\[Location 2 Master.xlsx]Sheet1'!$A:$D,4,FALSE)</f>
        <v/>
      </c>
      <c r="N268" s="31">
        <f>VLOOKUP(B268,'C:\Users\HP\Desktop\TrimphPO\Week\Master Files\[Item Master.xlsx]Item Master'!$A:$M,13,FALSE)</f>
        <v/>
      </c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>
        <f>VLOOKUP(B269,'C:\Users\HP\Desktop\TrimphPO\Week\Master Files\[Item Master.xlsx]Item Master'!$A:$S,19,FALSE)</f>
        <v/>
      </c>
      <c r="B269" s="46" t="n">
        <v>7613142658348</v>
      </c>
      <c r="C269" s="27">
        <f>VLOOKUP(B269,'C:\Users\HP\Desktop\TrimphPO\Week\Master Files\[Item Master.xlsx]Item Master'!$A:$C,3,FALSE)</f>
        <v/>
      </c>
      <c r="D269" s="9">
        <f>VLOOKUP(B269,'C:\Users\HP\Desktop\TrimphPO\Week\Master Files\[Item Master.xlsx]Item Master'!$A:$B,2,FALSE)</f>
        <v/>
      </c>
      <c r="E269" s="47" t="n">
        <v>1</v>
      </c>
      <c r="F269" s="47" t="n">
        <v>1</v>
      </c>
      <c r="G269" s="9" t="n">
        <v>0</v>
      </c>
      <c r="H269" s="27">
        <f>VLOOKUP(B269,'C:\Users\HP\Desktop\TrimphPO\Week\Master Files\[Item Master.xlsx]Item Master'!$A:$M,13,FALSE)</f>
        <v/>
      </c>
      <c r="I269" s="27" t="n">
        <v>0</v>
      </c>
      <c r="J269" s="29">
        <f>VLOOKUP(B269,'C:\Users\HP\Desktop\TrimphPO\Week\PivotTable\[PivotTableoutput.xlsx]Sheet1'!$A:$X,24,FALSE)</f>
        <v/>
      </c>
      <c r="K269" s="27">
        <f>J269-G269</f>
        <v/>
      </c>
      <c r="L269" s="30">
        <f>VLOOKUP(B269,'C:\Users\HP\Desktop\TrimphPO\Week\Master Files\[Location 2 Master.xlsx]Sheet1'!$A:$C,3,FALSE)</f>
        <v/>
      </c>
      <c r="M269" s="30">
        <f>VLOOKUP(B269,'C:\Users\HP\Desktop\TrimphPO\Week\Master Files\[Location 2 Master.xlsx]Sheet1'!$A:$D,4,FALSE)</f>
        <v/>
      </c>
      <c r="N269" s="31">
        <f>VLOOKUP(B269,'C:\Users\HP\Desktop\TrimphPO\Week\Master Files\[Item Master.xlsx]Item Master'!$A:$M,13,FALSE)</f>
        <v/>
      </c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>
        <f>VLOOKUP(B270,'C:\Users\HP\Desktop\TrimphPO\Week\Master Files\[Item Master.xlsx]Item Master'!$A:$S,19,FALSE)</f>
        <v/>
      </c>
      <c r="B270" s="46" t="n">
        <v>7613142658812</v>
      </c>
      <c r="C270" s="27">
        <f>VLOOKUP(B270,'C:\Users\HP\Desktop\TrimphPO\Week\Master Files\[Item Master.xlsx]Item Master'!$A:$C,3,FALSE)</f>
        <v/>
      </c>
      <c r="D270" s="9">
        <f>VLOOKUP(B270,'C:\Users\HP\Desktop\TrimphPO\Week\Master Files\[Item Master.xlsx]Item Master'!$A:$B,2,FALSE)</f>
        <v/>
      </c>
      <c r="E270" s="47" t="n">
        <v>1</v>
      </c>
      <c r="F270" s="47" t="n">
        <v>1</v>
      </c>
      <c r="G270" s="9" t="n">
        <v>0</v>
      </c>
      <c r="H270" s="27">
        <f>VLOOKUP(B270,'C:\Users\HP\Desktop\TrimphPO\Week\Master Files\[Item Master.xlsx]Item Master'!$A:$M,13,FALSE)</f>
        <v/>
      </c>
      <c r="I270" s="27" t="n">
        <v>0</v>
      </c>
      <c r="J270" s="29">
        <f>VLOOKUP(B270,'C:\Users\HP\Desktop\TrimphPO\Week\PivotTable\[PivotTableoutput.xlsx]Sheet1'!$A:$X,24,FALSE)</f>
        <v/>
      </c>
      <c r="K270" s="27">
        <f>J270-G270</f>
        <v/>
      </c>
      <c r="L270" s="30">
        <f>VLOOKUP(B270,'C:\Users\HP\Desktop\TrimphPO\Week\Master Files\[Location 2 Master.xlsx]Sheet1'!$A:$C,3,FALSE)</f>
        <v/>
      </c>
      <c r="M270" s="30">
        <f>VLOOKUP(B270,'C:\Users\HP\Desktop\TrimphPO\Week\Master Files\[Location 2 Master.xlsx]Sheet1'!$A:$D,4,FALSE)</f>
        <v/>
      </c>
      <c r="N270" s="31">
        <f>VLOOKUP(B270,'C:\Users\HP\Desktop\TrimphPO\Week\Master Files\[Item Master.xlsx]Item Master'!$A:$M,13,FALSE)</f>
        <v/>
      </c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>
        <f>VLOOKUP(B271,'C:\Users\HP\Desktop\TrimphPO\Week\Master Files\[Item Master.xlsx]Item Master'!$A:$S,19,FALSE)</f>
        <v/>
      </c>
      <c r="B271" s="46" t="n">
        <v>7613142658829</v>
      </c>
      <c r="C271" s="27">
        <f>VLOOKUP(B271,'C:\Users\HP\Desktop\TrimphPO\Week\Master Files\[Item Master.xlsx]Item Master'!$A:$C,3,FALSE)</f>
        <v/>
      </c>
      <c r="D271" s="9">
        <f>VLOOKUP(B271,'C:\Users\HP\Desktop\TrimphPO\Week\Master Files\[Item Master.xlsx]Item Master'!$A:$B,2,FALSE)</f>
        <v/>
      </c>
      <c r="E271" s="47" t="n">
        <v>1</v>
      </c>
      <c r="F271" s="47" t="n">
        <v>1</v>
      </c>
      <c r="G271" s="9" t="n">
        <v>0</v>
      </c>
      <c r="H271" s="27">
        <f>VLOOKUP(B271,'C:\Users\HP\Desktop\TrimphPO\Week\Master Files\[Item Master.xlsx]Item Master'!$A:$M,13,FALSE)</f>
        <v/>
      </c>
      <c r="I271" s="27" t="n">
        <v>0</v>
      </c>
      <c r="J271" s="29">
        <f>VLOOKUP(B271,'C:\Users\HP\Desktop\TrimphPO\Week\PivotTable\[PivotTableoutput.xlsx]Sheet1'!$A:$X,24,FALSE)</f>
        <v/>
      </c>
      <c r="K271" s="27">
        <f>J271-G271</f>
        <v/>
      </c>
      <c r="L271" s="30">
        <f>VLOOKUP(B271,'C:\Users\HP\Desktop\TrimphPO\Week\Master Files\[Location 2 Master.xlsx]Sheet1'!$A:$C,3,FALSE)</f>
        <v/>
      </c>
      <c r="M271" s="30">
        <f>VLOOKUP(B271,'C:\Users\HP\Desktop\TrimphPO\Week\Master Files\[Location 2 Master.xlsx]Sheet1'!$A:$D,4,FALSE)</f>
        <v/>
      </c>
      <c r="N271" s="31">
        <f>VLOOKUP(B271,'C:\Users\HP\Desktop\TrimphPO\Week\Master Files\[Item Master.xlsx]Item Master'!$A:$M,13,FALSE)</f>
        <v/>
      </c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>
        <f>VLOOKUP(B272,'C:\Users\HP\Desktop\TrimphPO\Week\Master Files\[Item Master.xlsx]Item Master'!$A:$S,19,FALSE)</f>
        <v/>
      </c>
      <c r="B272" s="46" t="n">
        <v>7613142658836</v>
      </c>
      <c r="C272" s="27">
        <f>VLOOKUP(B272,'C:\Users\HP\Desktop\TrimphPO\Week\Master Files\[Item Master.xlsx]Item Master'!$A:$C,3,FALSE)</f>
        <v/>
      </c>
      <c r="D272" s="9">
        <f>VLOOKUP(B272,'C:\Users\HP\Desktop\TrimphPO\Week\Master Files\[Item Master.xlsx]Item Master'!$A:$B,2,FALSE)</f>
        <v/>
      </c>
      <c r="E272" s="47" t="n">
        <v>2</v>
      </c>
      <c r="F272" s="47" t="n">
        <v>2</v>
      </c>
      <c r="G272" s="9" t="n">
        <v>0</v>
      </c>
      <c r="H272" s="27">
        <f>VLOOKUP(B272,'C:\Users\HP\Desktop\TrimphPO\Week\Master Files\[Item Master.xlsx]Item Master'!$A:$M,13,FALSE)</f>
        <v/>
      </c>
      <c r="I272" s="27" t="n">
        <v>0</v>
      </c>
      <c r="J272" s="29">
        <f>VLOOKUP(B272,'C:\Users\HP\Desktop\TrimphPO\Week\PivotTable\[PivotTableoutput.xlsx]Sheet1'!$A:$X,24,FALSE)</f>
        <v/>
      </c>
      <c r="K272" s="27">
        <f>J272-G272</f>
        <v/>
      </c>
      <c r="L272" s="30">
        <f>VLOOKUP(B272,'C:\Users\HP\Desktop\TrimphPO\Week\Master Files\[Location 2 Master.xlsx]Sheet1'!$A:$C,3,FALSE)</f>
        <v/>
      </c>
      <c r="M272" s="30">
        <f>VLOOKUP(B272,'C:\Users\HP\Desktop\TrimphPO\Week\Master Files\[Location 2 Master.xlsx]Sheet1'!$A:$D,4,FALSE)</f>
        <v/>
      </c>
      <c r="N272" s="31">
        <f>VLOOKUP(B272,'C:\Users\HP\Desktop\TrimphPO\Week\Master Files\[Item Master.xlsx]Item Master'!$A:$M,13,FALSE)</f>
        <v/>
      </c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