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2986\Documents\GitHub\49ersRacing\EVLapSIM\battery configuration\"/>
    </mc:Choice>
  </mc:AlternateContent>
  <xr:revisionPtr revIDLastSave="0" documentId="13_ncr:1_{5C613F6F-1BDA-4109-BEE2-5171D4E61B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tions" sheetId="1" r:id="rId1"/>
    <sheet name="Decision Matrix" sheetId="2" r:id="rId2"/>
    <sheet name="K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F8" i="2"/>
  <c r="F7" i="2"/>
  <c r="F6" i="2"/>
  <c r="F5" i="2"/>
  <c r="F4" i="2"/>
  <c r="M46" i="1"/>
  <c r="L46" i="1"/>
  <c r="K46" i="1"/>
  <c r="M45" i="1"/>
  <c r="L45" i="1"/>
  <c r="K45" i="1"/>
  <c r="M44" i="1"/>
  <c r="L44" i="1"/>
  <c r="K44" i="1"/>
  <c r="N44" i="1" s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N39" i="1" s="1"/>
  <c r="M38" i="1"/>
  <c r="L38" i="1"/>
  <c r="K38" i="1"/>
  <c r="M37" i="1"/>
  <c r="L37" i="1"/>
  <c r="K37" i="1"/>
  <c r="M36" i="1"/>
  <c r="L36" i="1"/>
  <c r="K36" i="1"/>
  <c r="N36" i="1" s="1"/>
  <c r="M35" i="1"/>
  <c r="L35" i="1"/>
  <c r="K35" i="1"/>
  <c r="N35" i="1" s="1"/>
  <c r="M34" i="1"/>
  <c r="L34" i="1"/>
  <c r="K34" i="1"/>
  <c r="N34" i="1" s="1"/>
  <c r="M33" i="1"/>
  <c r="L33" i="1"/>
  <c r="K33" i="1"/>
  <c r="N33" i="1" s="1"/>
  <c r="M32" i="1"/>
  <c r="L32" i="1"/>
  <c r="K32" i="1"/>
  <c r="N32" i="1" s="1"/>
  <c r="M31" i="1"/>
  <c r="L31" i="1"/>
  <c r="K31" i="1"/>
  <c r="M30" i="1"/>
  <c r="L30" i="1"/>
  <c r="K30" i="1"/>
  <c r="M29" i="1"/>
  <c r="L29" i="1"/>
  <c r="K29" i="1"/>
  <c r="M28" i="1"/>
  <c r="L28" i="1"/>
  <c r="K28" i="1"/>
  <c r="N28" i="1" s="1"/>
  <c r="M27" i="1"/>
  <c r="L27" i="1"/>
  <c r="K27" i="1"/>
  <c r="M26" i="1"/>
  <c r="L26" i="1"/>
  <c r="K26" i="1"/>
  <c r="M25" i="1"/>
  <c r="L25" i="1"/>
  <c r="K25" i="1"/>
  <c r="M24" i="1"/>
  <c r="L24" i="1"/>
  <c r="K24" i="1"/>
  <c r="N24" i="1" s="1"/>
  <c r="M23" i="1"/>
  <c r="L23" i="1"/>
  <c r="K23" i="1"/>
  <c r="N23" i="1" s="1"/>
  <c r="M22" i="1"/>
  <c r="L22" i="1"/>
  <c r="K22" i="1"/>
  <c r="M21" i="1"/>
  <c r="L21" i="1"/>
  <c r="K21" i="1"/>
  <c r="M20" i="1"/>
  <c r="L20" i="1"/>
  <c r="K20" i="1"/>
  <c r="N20" i="1" s="1"/>
  <c r="M19" i="1"/>
  <c r="L19" i="1"/>
  <c r="K19" i="1"/>
  <c r="N19" i="1" s="1"/>
  <c r="M18" i="1"/>
  <c r="L18" i="1"/>
  <c r="K18" i="1"/>
  <c r="M17" i="1"/>
  <c r="L17" i="1"/>
  <c r="K17" i="1"/>
  <c r="N17" i="1" s="1"/>
  <c r="M16" i="1"/>
  <c r="L16" i="1"/>
  <c r="K16" i="1"/>
  <c r="N16" i="1" s="1"/>
  <c r="M15" i="1"/>
  <c r="L15" i="1"/>
  <c r="K15" i="1"/>
  <c r="M14" i="1"/>
  <c r="L14" i="1"/>
  <c r="K14" i="1"/>
  <c r="M13" i="1"/>
  <c r="L13" i="1"/>
  <c r="K13" i="1"/>
  <c r="M12" i="1"/>
  <c r="L12" i="1"/>
  <c r="K12" i="1"/>
  <c r="N12" i="1" s="1"/>
  <c r="M11" i="1"/>
  <c r="L11" i="1"/>
  <c r="K11" i="1"/>
  <c r="M10" i="1"/>
  <c r="L10" i="1"/>
  <c r="K10" i="1"/>
  <c r="M9" i="1"/>
  <c r="L9" i="1"/>
  <c r="K9" i="1"/>
  <c r="M8" i="1"/>
  <c r="L8" i="1"/>
  <c r="K8" i="1"/>
  <c r="N8" i="1" s="1"/>
  <c r="M7" i="1"/>
  <c r="L7" i="1"/>
  <c r="K7" i="1"/>
  <c r="N7" i="1" s="1"/>
  <c r="M6" i="1"/>
  <c r="L6" i="1"/>
  <c r="K6" i="1"/>
  <c r="M5" i="1"/>
  <c r="L5" i="1"/>
  <c r="K5" i="1"/>
  <c r="M4" i="1"/>
  <c r="L4" i="1"/>
  <c r="K4" i="1"/>
  <c r="N4" i="1" s="1"/>
  <c r="M3" i="1"/>
  <c r="L3" i="1"/>
  <c r="K3" i="1"/>
  <c r="N3" i="1" s="1"/>
  <c r="M2" i="1"/>
  <c r="L2" i="1"/>
  <c r="K2" i="1"/>
  <c r="N2" i="1" s="1"/>
  <c r="N18" i="1" l="1"/>
  <c r="N13" i="1"/>
  <c r="N29" i="1"/>
  <c r="N45" i="1"/>
  <c r="N40" i="1"/>
  <c r="N14" i="1"/>
  <c r="N30" i="1"/>
  <c r="N46" i="1"/>
  <c r="N9" i="1"/>
  <c r="N25" i="1"/>
  <c r="N41" i="1"/>
  <c r="N15" i="1"/>
  <c r="N31" i="1"/>
  <c r="N10" i="1"/>
  <c r="N26" i="1"/>
  <c r="N42" i="1"/>
  <c r="N5" i="1"/>
  <c r="N21" i="1"/>
  <c r="N37" i="1"/>
  <c r="N11" i="1"/>
  <c r="N27" i="1"/>
  <c r="N43" i="1"/>
  <c r="N6" i="1"/>
  <c r="N22" i="1"/>
  <c r="N38" i="1"/>
</calcChain>
</file>

<file path=xl/sharedStrings.xml><?xml version="1.0" encoding="utf-8"?>
<sst xmlns="http://schemas.openxmlformats.org/spreadsheetml/2006/main" count="131" uniqueCount="113">
  <si>
    <t>Cylindrical Cell Options</t>
  </si>
  <si>
    <t>Cell Type</t>
  </si>
  <si>
    <t>Cost</t>
  </si>
  <si>
    <t>Capacity (mAh)</t>
  </si>
  <si>
    <t>Nominal Voltage (V)</t>
  </si>
  <si>
    <t>Continuous Discharge Rating (amps)</t>
  </si>
  <si>
    <t>Weight/Cell (g)</t>
  </si>
  <si>
    <t>Height [mm]</t>
  </si>
  <si>
    <t>Diameter/Width [mm]</t>
  </si>
  <si>
    <t>Cost Ranking</t>
  </si>
  <si>
    <t>Capacity Ranking</t>
  </si>
  <si>
    <t>Discharge Ranking</t>
  </si>
  <si>
    <t>Average Relative Ranking</t>
  </si>
  <si>
    <t>Samsung 50S</t>
  </si>
  <si>
    <t>Molicel P45B</t>
  </si>
  <si>
    <t>Molicel (Tesla) P42A</t>
  </si>
  <si>
    <t>Samsung 50E</t>
  </si>
  <si>
    <t>Lishen LR2170LA</t>
  </si>
  <si>
    <t>Samsung 40T</t>
  </si>
  <si>
    <t>BAK Battery N21700CG-50</t>
  </si>
  <si>
    <t>LG M48</t>
  </si>
  <si>
    <t>LG M50L</t>
  </si>
  <si>
    <t>Lishen LR2170-SA</t>
  </si>
  <si>
    <t>Molicel P28A</t>
  </si>
  <si>
    <t>TerraE 50E</t>
  </si>
  <si>
    <t>BAK Battery N18650CNP</t>
  </si>
  <si>
    <t>Samsung 48X</t>
  </si>
  <si>
    <t>LG M50LT</t>
  </si>
  <si>
    <t>Sony VTC6A</t>
  </si>
  <si>
    <t>Sony VTC6</t>
  </si>
  <si>
    <t>Molicel M50A</t>
  </si>
  <si>
    <t>Molicel P26A</t>
  </si>
  <si>
    <t>Samsung 25R</t>
  </si>
  <si>
    <t>Samsung 30T(3)</t>
  </si>
  <si>
    <t>Samsung 20S</t>
  </si>
  <si>
    <t>LG M58T</t>
  </si>
  <si>
    <t>LG M50T</t>
  </si>
  <si>
    <t>Samsung 50G</t>
  </si>
  <si>
    <t>BAK Battery N18650CP</t>
  </si>
  <si>
    <t>DLG NCM18650-300</t>
  </si>
  <si>
    <t>BAK Battery N18650CK</t>
  </si>
  <si>
    <t>DLG NCM18650-260</t>
  </si>
  <si>
    <t>Panasonic NCR18650GA</t>
  </si>
  <si>
    <t>Sony VTC5</t>
  </si>
  <si>
    <t>LG (Tesla) HE2</t>
  </si>
  <si>
    <t>Molicel M35A</t>
  </si>
  <si>
    <t>Sony VTC4</t>
  </si>
  <si>
    <t>Panasonic NCR18650PF</t>
  </si>
  <si>
    <t>Panasonic NCR18650BD</t>
  </si>
  <si>
    <t>Panasonic NCR18650G</t>
  </si>
  <si>
    <t>Panasonic NCR18650A</t>
  </si>
  <si>
    <t>Panasonic NCR18650B</t>
  </si>
  <si>
    <t>CHAM F2E</t>
  </si>
  <si>
    <t>LG M50U</t>
  </si>
  <si>
    <t>Panasonic NCR2170-M</t>
  </si>
  <si>
    <t>Panasonic Tesla Model 3</t>
  </si>
  <si>
    <t>Panasonic Tesla Model Y</t>
  </si>
  <si>
    <t>SVOLT 21700-5000</t>
  </si>
  <si>
    <t>Capacity</t>
  </si>
  <si>
    <t>Discharge</t>
  </si>
  <si>
    <t>Total</t>
  </si>
  <si>
    <t>Cost ($)</t>
  </si>
  <si>
    <t>Discharge (A)</t>
  </si>
  <si>
    <t>Size of Cell</t>
  </si>
  <si>
    <t>Weight / Cell</t>
  </si>
  <si>
    <t>&gt;9</t>
  </si>
  <si>
    <t>&lt;2000</t>
  </si>
  <si>
    <t>&lt;4</t>
  </si>
  <si>
    <t>-</t>
  </si>
  <si>
    <t>&gt;79</t>
  </si>
  <si>
    <t>8-8.99</t>
  </si>
  <si>
    <t>2000-2499</t>
  </si>
  <si>
    <t>79-75</t>
  </si>
  <si>
    <t>7-7.99</t>
  </si>
  <si>
    <t>2500-2999</t>
  </si>
  <si>
    <t>&gt;21700</t>
  </si>
  <si>
    <t>74-70</t>
  </si>
  <si>
    <t>6-6.99</t>
  </si>
  <si>
    <t>3000-3499</t>
  </si>
  <si>
    <t>18-24</t>
  </si>
  <si>
    <t>69-65</t>
  </si>
  <si>
    <t>5-5.99</t>
  </si>
  <si>
    <t>3500-3999</t>
  </si>
  <si>
    <t>25-31</t>
  </si>
  <si>
    <t>64-60</t>
  </si>
  <si>
    <t>4-4.99</t>
  </si>
  <si>
    <t>4000-4499</t>
  </si>
  <si>
    <t>32-38</t>
  </si>
  <si>
    <t>59-55</t>
  </si>
  <si>
    <t>3-3.99</t>
  </si>
  <si>
    <t>4500-4999</t>
  </si>
  <si>
    <t>39-45</t>
  </si>
  <si>
    <t>54-50</t>
  </si>
  <si>
    <t>2-2.99</t>
  </si>
  <si>
    <t>5000-5499</t>
  </si>
  <si>
    <t>46-52</t>
  </si>
  <si>
    <t>&lt;18650</t>
  </si>
  <si>
    <t>49-45</t>
  </si>
  <si>
    <t>1-1.99</t>
  </si>
  <si>
    <t>5500-5999</t>
  </si>
  <si>
    <t>53-59</t>
  </si>
  <si>
    <t>44-40</t>
  </si>
  <si>
    <t>&lt;1</t>
  </si>
  <si>
    <t>&gt;6000</t>
  </si>
  <si>
    <t>&gt;60</t>
  </si>
  <si>
    <t>&lt;40</t>
  </si>
  <si>
    <t>Key</t>
  </si>
  <si>
    <t>How much the cell costs bought in bulk at 18650batteries bought in bulk</t>
  </si>
  <si>
    <t>How much energy the cell can hold measured in mAh</t>
  </si>
  <si>
    <t>How quickly the cell can depelete and restore is energy</t>
  </si>
  <si>
    <t>Size of the cell for packaging purposes</t>
  </si>
  <si>
    <t>these may be considered if there was more variation in data of the top 5</t>
  </si>
  <si>
    <t>Weight of one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</si>
</sst>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\-d"/>
  </numFmts>
  <fonts count="7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3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2" xfId="0" applyFont="1" applyBorder="1"/>
    <xf numFmtId="0" fontId="1" fillId="0" borderId="0" xfId="0" applyFont="1" applyAlignment="1">
      <alignment wrapText="1"/>
    </xf>
    <xf numFmtId="0" fontId="0" fillId="0" borderId="0" xfId="0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3"/>
  <sheetViews>
    <sheetView tabSelected="1" topLeftCell="A19" workbookViewId="0">
      <selection activeCell="G30" sqref="G30"/>
    </sheetView>
  </sheetViews>
  <sheetFormatPr defaultColWidth="12.6328125" defaultRowHeight="15.75" customHeight="1" x14ac:dyDescent="0.25"/>
  <cols>
    <col min="2" max="2" width="28.36328125" customWidth="1"/>
    <col min="10" max="10" width="14.7265625" customWidth="1"/>
  </cols>
  <sheetData>
    <row r="1" spans="1:32" ht="15.75" customHeight="1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5">
      <c r="A2" s="7">
        <v>1</v>
      </c>
      <c r="B2" s="8" t="s">
        <v>13</v>
      </c>
      <c r="C2" s="7">
        <v>21700</v>
      </c>
      <c r="D2" s="9">
        <v>6.85</v>
      </c>
      <c r="E2" s="7">
        <v>5000</v>
      </c>
      <c r="F2" s="7">
        <v>3.6</v>
      </c>
      <c r="G2" s="7">
        <v>45</v>
      </c>
      <c r="H2" s="10">
        <v>72</v>
      </c>
      <c r="I2" s="10">
        <v>70.62</v>
      </c>
      <c r="J2" s="10">
        <v>21.25</v>
      </c>
      <c r="K2" s="10">
        <f>IF(D2="", "", RANK(D2, $D$2:$D$46, 1))</f>
        <v>20</v>
      </c>
      <c r="L2" s="10">
        <f>IF(E2="", "", RANK(E2, E$2:E$46))</f>
        <v>3</v>
      </c>
      <c r="M2" s="10">
        <f>IF(G2="", "", RANK(G2, G$2:G$46, 0))</f>
        <v>1</v>
      </c>
      <c r="N2" s="11">
        <f t="shared" ref="N2:N46" si="0">AVERAGE(K2:M2)</f>
        <v>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 x14ac:dyDescent="0.25">
      <c r="A3" s="7">
        <v>2</v>
      </c>
      <c r="B3" s="8" t="s">
        <v>14</v>
      </c>
      <c r="C3" s="7">
        <v>21700</v>
      </c>
      <c r="D3" s="9">
        <v>4.6500000000000004</v>
      </c>
      <c r="E3" s="7">
        <v>4500</v>
      </c>
      <c r="F3" s="7">
        <v>3.6</v>
      </c>
      <c r="G3" s="7">
        <v>45</v>
      </c>
      <c r="H3" s="10">
        <v>70</v>
      </c>
      <c r="I3" s="10">
        <v>70.150000000000006</v>
      </c>
      <c r="J3" s="10">
        <v>21.55</v>
      </c>
      <c r="K3" s="10">
        <f>IF(D3="", "", RANK(D3, $D$2:$D$46, 1))</f>
        <v>8</v>
      </c>
      <c r="L3" s="10">
        <f>IF(E3="", "", RANK(E3, E$2:E$46))</f>
        <v>19</v>
      </c>
      <c r="M3" s="10">
        <f>IF(G3="", "", RANK(G3, G$2:G$46, 0))</f>
        <v>1</v>
      </c>
      <c r="N3" s="11">
        <f t="shared" si="0"/>
        <v>9.3333333333333339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25">
      <c r="A4" s="7">
        <v>3</v>
      </c>
      <c r="B4" s="8" t="s">
        <v>15</v>
      </c>
      <c r="C4" s="7">
        <v>21700</v>
      </c>
      <c r="D4" s="9">
        <v>5.99</v>
      </c>
      <c r="E4" s="7">
        <v>4200</v>
      </c>
      <c r="F4" s="7">
        <v>3.6</v>
      </c>
      <c r="G4" s="7">
        <v>45</v>
      </c>
      <c r="H4" s="10">
        <v>67.8</v>
      </c>
      <c r="I4" s="10">
        <v>70.150000000000006</v>
      </c>
      <c r="J4" s="10">
        <v>21.55</v>
      </c>
      <c r="K4" s="10">
        <f>IF(D4="", "", RANK(D4, $D$2:$D$46, 1))</f>
        <v>12</v>
      </c>
      <c r="L4" s="10">
        <f>IF(E4="", "", RANK(E4, E$2:E$46))</f>
        <v>20</v>
      </c>
      <c r="M4" s="10">
        <f>IF(G4="", "", RANK(G4, G$2:G$46, 0))</f>
        <v>1</v>
      </c>
      <c r="N4" s="11">
        <f t="shared" si="0"/>
        <v>11</v>
      </c>
      <c r="O4" s="12"/>
      <c r="P4" s="12"/>
      <c r="Q4" s="1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5.75" customHeight="1" x14ac:dyDescent="0.25">
      <c r="A5" s="7">
        <v>4</v>
      </c>
      <c r="B5" s="8" t="s">
        <v>16</v>
      </c>
      <c r="C5" s="7">
        <v>21700</v>
      </c>
      <c r="D5" s="9">
        <v>4.99</v>
      </c>
      <c r="E5" s="7">
        <v>5000</v>
      </c>
      <c r="F5" s="7">
        <v>3.6</v>
      </c>
      <c r="G5" s="7">
        <v>17</v>
      </c>
      <c r="H5" s="10">
        <v>69</v>
      </c>
      <c r="I5" s="10">
        <v>70.7</v>
      </c>
      <c r="J5" s="10">
        <v>21.1</v>
      </c>
      <c r="K5" s="10">
        <f>IF(D5="", "", RANK(D5, $D$2:$D$46, 1))</f>
        <v>9</v>
      </c>
      <c r="L5" s="10">
        <f>IF(E5="", "", RANK(E5, E$2:E$46))</f>
        <v>3</v>
      </c>
      <c r="M5" s="10">
        <f>IF(G5="", "", RANK(G5, G$2:G$46, 0))</f>
        <v>23</v>
      </c>
      <c r="N5" s="11">
        <f t="shared" si="0"/>
        <v>11.666666666666666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.75" customHeight="1" x14ac:dyDescent="0.25">
      <c r="A6" s="7">
        <v>5</v>
      </c>
      <c r="B6" s="8" t="s">
        <v>17</v>
      </c>
      <c r="C6" s="7">
        <v>21700</v>
      </c>
      <c r="D6" s="9">
        <v>5.99</v>
      </c>
      <c r="E6" s="7">
        <v>4000</v>
      </c>
      <c r="F6" s="7">
        <v>3.6</v>
      </c>
      <c r="G6" s="7">
        <v>45</v>
      </c>
      <c r="H6" s="10">
        <v>68</v>
      </c>
      <c r="I6" s="10">
        <v>70.400000000000006</v>
      </c>
      <c r="J6" s="10">
        <v>21</v>
      </c>
      <c r="K6" s="10">
        <f>IF(D6="", "", RANK(D6, $D$2:$D$46, 1))</f>
        <v>12</v>
      </c>
      <c r="L6" s="10">
        <f>IF(E6="", "", RANK(E6, E$2:E$46))</f>
        <v>22</v>
      </c>
      <c r="M6" s="10">
        <f>IF(G6="", "", RANK(G6, G$2:G$46, 0))</f>
        <v>1</v>
      </c>
      <c r="N6" s="11">
        <f t="shared" si="0"/>
        <v>11.666666666666666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5.75" customHeight="1" x14ac:dyDescent="0.25">
      <c r="A7" s="7">
        <v>6</v>
      </c>
      <c r="B7" s="8" t="s">
        <v>18</v>
      </c>
      <c r="C7" s="7">
        <v>21700</v>
      </c>
      <c r="D7" s="9">
        <v>5.99</v>
      </c>
      <c r="E7" s="7">
        <v>4000</v>
      </c>
      <c r="F7" s="7">
        <v>3.6</v>
      </c>
      <c r="G7" s="7">
        <v>35</v>
      </c>
      <c r="H7" s="10">
        <v>68.2</v>
      </c>
      <c r="I7" s="10">
        <v>70.400000000000006</v>
      </c>
      <c r="J7" s="10">
        <v>21.1</v>
      </c>
      <c r="K7" s="10">
        <f>IF(D7="", "", RANK(D7, $D$2:$D$46, 1))</f>
        <v>12</v>
      </c>
      <c r="L7" s="10">
        <f>IF(E7="", "", RANK(E7, E$2:E$46))</f>
        <v>22</v>
      </c>
      <c r="M7" s="10">
        <f>IF(G7="", "", RANK(G7, G$2:G$46, 0))</f>
        <v>6</v>
      </c>
      <c r="N7" s="11">
        <f t="shared" si="0"/>
        <v>13.333333333333334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.75" customHeight="1" x14ac:dyDescent="0.25">
      <c r="A8" s="7">
        <v>7</v>
      </c>
      <c r="B8" s="8" t="s">
        <v>19</v>
      </c>
      <c r="C8" s="7">
        <v>21700</v>
      </c>
      <c r="D8" s="9">
        <v>5.99</v>
      </c>
      <c r="E8" s="7">
        <v>5000</v>
      </c>
      <c r="F8" s="7">
        <v>3.6</v>
      </c>
      <c r="G8" s="7">
        <v>15</v>
      </c>
      <c r="H8" s="10">
        <v>48</v>
      </c>
      <c r="I8" s="10">
        <v>70</v>
      </c>
      <c r="J8" s="10">
        <v>21</v>
      </c>
      <c r="K8" s="10">
        <f>IF(D8="", "", RANK(D8, $D$2:$D$46, 1))</f>
        <v>12</v>
      </c>
      <c r="L8" s="10">
        <f>IF(E8="", "", RANK(E8, E$2:E$46))</f>
        <v>3</v>
      </c>
      <c r="M8" s="10">
        <f>IF(G8="", "", RANK(G8, G$2:G$46, 0))</f>
        <v>26</v>
      </c>
      <c r="N8" s="11">
        <f t="shared" si="0"/>
        <v>13.666666666666666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.75" customHeight="1" x14ac:dyDescent="0.25">
      <c r="A9" s="7">
        <v>8</v>
      </c>
      <c r="B9" s="8" t="s">
        <v>20</v>
      </c>
      <c r="C9" s="7">
        <v>21700</v>
      </c>
      <c r="D9" s="9">
        <v>3.75</v>
      </c>
      <c r="E9" s="7">
        <v>4800</v>
      </c>
      <c r="F9" s="7">
        <v>3.6</v>
      </c>
      <c r="G9" s="7">
        <v>16.7</v>
      </c>
      <c r="H9" s="10">
        <v>67.3</v>
      </c>
      <c r="I9" s="10">
        <v>69.989999999999995</v>
      </c>
      <c r="J9" s="10">
        <v>20.99</v>
      </c>
      <c r="K9" s="10">
        <f>IF(D9="", "", RANK(D9, $D$2:$D$46, 1))</f>
        <v>5</v>
      </c>
      <c r="L9" s="10">
        <f>IF(E9="", "", RANK(E9, E$2:E$46))</f>
        <v>14</v>
      </c>
      <c r="M9" s="10">
        <f>IF(G9="", "", RANK(G9, G$2:G$46, 0))</f>
        <v>24</v>
      </c>
      <c r="N9" s="11">
        <f t="shared" si="0"/>
        <v>14.333333333333334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.75" customHeight="1" x14ac:dyDescent="0.25">
      <c r="A10" s="7">
        <v>9</v>
      </c>
      <c r="B10" s="8" t="s">
        <v>21</v>
      </c>
      <c r="C10" s="7">
        <v>21700</v>
      </c>
      <c r="D10" s="9">
        <v>6</v>
      </c>
      <c r="E10" s="7">
        <v>4800</v>
      </c>
      <c r="F10" s="7">
        <v>3.6</v>
      </c>
      <c r="G10" s="7">
        <v>21</v>
      </c>
      <c r="H10" s="10">
        <v>67.900000000000006</v>
      </c>
      <c r="I10" s="10">
        <v>70.400000000000006</v>
      </c>
      <c r="J10" s="10">
        <v>21.15</v>
      </c>
      <c r="K10" s="10">
        <f>IF(D10="", "", RANK(D10, $D$2:$D$46, 1))</f>
        <v>19</v>
      </c>
      <c r="L10" s="10">
        <f>IF(E10="", "", RANK(E10, E$2:E$46))</f>
        <v>14</v>
      </c>
      <c r="M10" s="10">
        <f>IF(G10="", "", RANK(G10, G$2:G$46, 0))</f>
        <v>13</v>
      </c>
      <c r="N10" s="11">
        <f t="shared" si="0"/>
        <v>15.333333333333334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customHeight="1" x14ac:dyDescent="0.25">
      <c r="A11" s="7">
        <v>10</v>
      </c>
      <c r="B11" s="8" t="s">
        <v>22</v>
      </c>
      <c r="C11" s="7">
        <v>21700</v>
      </c>
      <c r="D11" s="9">
        <v>3.99</v>
      </c>
      <c r="E11" s="7">
        <v>4000</v>
      </c>
      <c r="F11" s="7">
        <v>3.6</v>
      </c>
      <c r="G11" s="7">
        <v>19.399999999999999</v>
      </c>
      <c r="H11" s="10">
        <v>68.8</v>
      </c>
      <c r="I11" s="10">
        <v>70.8</v>
      </c>
      <c r="J11" s="10">
        <v>21.5</v>
      </c>
      <c r="K11" s="10">
        <f>IF(D11="", "", RANK(D11, $D$2:$D$46, 1))</f>
        <v>6</v>
      </c>
      <c r="L11" s="10">
        <f>IF(E11="", "", RANK(E11, E$2:E$46))</f>
        <v>22</v>
      </c>
      <c r="M11" s="10">
        <f>IF(G11="", "", RANK(G11, G$2:G$46, 0))</f>
        <v>19</v>
      </c>
      <c r="N11" s="11">
        <f t="shared" si="0"/>
        <v>15.666666666666666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75" customHeight="1" x14ac:dyDescent="0.25">
      <c r="A12" s="7">
        <v>11</v>
      </c>
      <c r="B12" s="8" t="s">
        <v>23</v>
      </c>
      <c r="C12" s="7">
        <v>18650</v>
      </c>
      <c r="D12" s="9">
        <v>4.99</v>
      </c>
      <c r="E12" s="7">
        <v>2800</v>
      </c>
      <c r="F12" s="7">
        <v>3.6</v>
      </c>
      <c r="G12" s="7">
        <v>35</v>
      </c>
      <c r="H12" s="10">
        <v>46.65</v>
      </c>
      <c r="I12" s="10">
        <v>65.150000000000006</v>
      </c>
      <c r="J12" s="10">
        <v>18.5</v>
      </c>
      <c r="K12" s="10">
        <f>IF(D12="", "", RANK(D12, $D$2:$D$46, 1))</f>
        <v>9</v>
      </c>
      <c r="L12" s="10">
        <f>IF(E12="", "", RANK(E12, E$2:E$46))</f>
        <v>37</v>
      </c>
      <c r="M12" s="10">
        <f>IF(G12="", "", RANK(G12, G$2:G$46, 0))</f>
        <v>6</v>
      </c>
      <c r="N12" s="11">
        <f t="shared" si="0"/>
        <v>17.333333333333332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 x14ac:dyDescent="0.25">
      <c r="A13" s="7">
        <v>12</v>
      </c>
      <c r="B13" s="8" t="s">
        <v>24</v>
      </c>
      <c r="C13" s="7">
        <v>21700</v>
      </c>
      <c r="D13" s="9">
        <v>7.95</v>
      </c>
      <c r="E13" s="7">
        <v>5000</v>
      </c>
      <c r="F13" s="7">
        <v>3.6</v>
      </c>
      <c r="G13" s="7">
        <v>15</v>
      </c>
      <c r="H13" s="10">
        <v>69.2</v>
      </c>
      <c r="I13" s="10">
        <v>70.5</v>
      </c>
      <c r="J13" s="10">
        <v>21.3</v>
      </c>
      <c r="K13" s="10">
        <f>IF(D13="", "", RANK(D13, $D$2:$D$46, 1))</f>
        <v>26</v>
      </c>
      <c r="L13" s="10">
        <f>IF(E13="", "", RANK(E13, E$2:E$46))</f>
        <v>3</v>
      </c>
      <c r="M13" s="10">
        <f>IF(G13="", "", RANK(G13, G$2:G$46, 0))</f>
        <v>26</v>
      </c>
      <c r="N13" s="11">
        <f t="shared" si="0"/>
        <v>18.333333333333332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.75" customHeight="1" x14ac:dyDescent="0.25">
      <c r="A14" s="7">
        <v>13</v>
      </c>
      <c r="B14" s="8" t="s">
        <v>25</v>
      </c>
      <c r="C14" s="7">
        <v>18650</v>
      </c>
      <c r="D14" s="9">
        <v>3.49</v>
      </c>
      <c r="E14" s="7">
        <v>2500</v>
      </c>
      <c r="F14" s="7">
        <v>3.6</v>
      </c>
      <c r="G14" s="7">
        <v>30</v>
      </c>
      <c r="H14" s="10">
        <v>47</v>
      </c>
      <c r="I14" s="10">
        <v>64.849999999999994</v>
      </c>
      <c r="J14" s="10">
        <v>18.350000000000001</v>
      </c>
      <c r="K14" s="10">
        <f>IF(D14="", "", RANK(D14, $D$2:$D$46, 1))</f>
        <v>4</v>
      </c>
      <c r="L14" s="10">
        <f>IF(E14="", "", RANK(E14, E$2:E$46))</f>
        <v>41</v>
      </c>
      <c r="M14" s="10">
        <f>IF(G14="", "", RANK(G14, G$2:G$46, 0))</f>
        <v>10</v>
      </c>
      <c r="N14" s="11">
        <f t="shared" si="0"/>
        <v>18.333333333333332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 x14ac:dyDescent="0.25">
      <c r="A15" s="7">
        <v>14</v>
      </c>
      <c r="B15" s="8" t="s">
        <v>26</v>
      </c>
      <c r="C15" s="7">
        <v>21700</v>
      </c>
      <c r="D15" s="9">
        <v>7.5</v>
      </c>
      <c r="E15" s="7">
        <v>4800</v>
      </c>
      <c r="F15" s="7">
        <v>3.6</v>
      </c>
      <c r="G15" s="7">
        <v>19.899999999999999</v>
      </c>
      <c r="H15" s="10">
        <v>67.900000000000006</v>
      </c>
      <c r="I15" s="10">
        <v>70.55</v>
      </c>
      <c r="J15" s="10">
        <v>20.95</v>
      </c>
      <c r="K15" s="10">
        <f>IF(D15="", "", RANK(D15, $D$2:$D$46, 1))</f>
        <v>25</v>
      </c>
      <c r="L15" s="10">
        <f>IF(E15="", "", RANK(E15, E$2:E$46))</f>
        <v>14</v>
      </c>
      <c r="M15" s="10">
        <f>IF(G15="", "", RANK(G15, G$2:G$46, 0))</f>
        <v>18</v>
      </c>
      <c r="N15" s="11">
        <f t="shared" si="0"/>
        <v>19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.75" customHeight="1" x14ac:dyDescent="0.25">
      <c r="A16" s="7">
        <v>15</v>
      </c>
      <c r="B16" s="8" t="s">
        <v>27</v>
      </c>
      <c r="C16" s="7">
        <v>21700</v>
      </c>
      <c r="D16" s="9">
        <v>7.99</v>
      </c>
      <c r="E16" s="7">
        <v>5000</v>
      </c>
      <c r="F16" s="7">
        <v>3.6</v>
      </c>
      <c r="G16" s="7">
        <v>14.4</v>
      </c>
      <c r="H16" s="10">
        <v>68.2</v>
      </c>
      <c r="I16" s="10">
        <v>70.2</v>
      </c>
      <c r="J16" s="10">
        <v>21.1</v>
      </c>
      <c r="K16" s="10">
        <f>IF(D16="", "", RANK(D16, $D$2:$D$46, 1))</f>
        <v>27</v>
      </c>
      <c r="L16" s="10">
        <f>IF(E16="", "", RANK(E16, E$2:E$46))</f>
        <v>3</v>
      </c>
      <c r="M16" s="10">
        <f>IF(G16="", "", RANK(G16, G$2:G$46, 0))</f>
        <v>30</v>
      </c>
      <c r="N16" s="11">
        <f t="shared" si="0"/>
        <v>20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.75" customHeight="1" x14ac:dyDescent="0.25">
      <c r="A17" s="7">
        <v>16</v>
      </c>
      <c r="B17" s="8" t="s">
        <v>28</v>
      </c>
      <c r="C17" s="7">
        <v>21700</v>
      </c>
      <c r="D17" s="9">
        <v>9.99</v>
      </c>
      <c r="E17" s="7">
        <v>4100</v>
      </c>
      <c r="F17" s="7">
        <v>3.6</v>
      </c>
      <c r="G17" s="7">
        <v>40</v>
      </c>
      <c r="H17" s="10">
        <v>72.7</v>
      </c>
      <c r="I17" s="10">
        <v>69.8</v>
      </c>
      <c r="J17" s="10">
        <v>21.35</v>
      </c>
      <c r="K17" s="10">
        <f>IF(D17="", "", RANK(D17, $D$2:$D$46, 1))</f>
        <v>35</v>
      </c>
      <c r="L17" s="10">
        <f>IF(E17="", "", RANK(E17, E$2:E$46))</f>
        <v>21</v>
      </c>
      <c r="M17" s="10">
        <f>IF(G17="", "", RANK(G17, G$2:G$46, 0))</f>
        <v>5</v>
      </c>
      <c r="N17" s="11">
        <f t="shared" si="0"/>
        <v>20.333333333333332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 x14ac:dyDescent="0.25">
      <c r="A18" s="7">
        <v>17</v>
      </c>
      <c r="B18" s="8" t="s">
        <v>29</v>
      </c>
      <c r="C18" s="7">
        <v>18650</v>
      </c>
      <c r="D18" s="9">
        <v>6.99</v>
      </c>
      <c r="E18" s="7">
        <v>3000</v>
      </c>
      <c r="F18" s="7">
        <v>3.6</v>
      </c>
      <c r="G18" s="7">
        <v>30</v>
      </c>
      <c r="H18" s="10">
        <v>46.6</v>
      </c>
      <c r="I18" s="10">
        <v>65</v>
      </c>
      <c r="J18" s="10">
        <v>18.350000000000001</v>
      </c>
      <c r="K18" s="10">
        <f>IF(D18="", "", RANK(D18, $D$2:$D$46, 1))</f>
        <v>21</v>
      </c>
      <c r="L18" s="10">
        <f>IF(E18="", "", RANK(E18, E$2:E$46))</f>
        <v>33</v>
      </c>
      <c r="M18" s="10">
        <f>IF(G18="", "", RANK(G18, G$2:G$46, 0))</f>
        <v>10</v>
      </c>
      <c r="N18" s="11">
        <f t="shared" si="0"/>
        <v>21.333333333333332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75" customHeight="1" x14ac:dyDescent="0.25">
      <c r="A19" s="7">
        <v>18</v>
      </c>
      <c r="B19" s="8" t="s">
        <v>30</v>
      </c>
      <c r="C19" s="7">
        <v>21700</v>
      </c>
      <c r="D19" s="9">
        <v>9.99</v>
      </c>
      <c r="E19" s="7">
        <v>5000</v>
      </c>
      <c r="F19" s="7">
        <v>3.6</v>
      </c>
      <c r="G19" s="7">
        <v>15</v>
      </c>
      <c r="H19" s="10">
        <v>68</v>
      </c>
      <c r="I19" s="10">
        <v>70.150000000000006</v>
      </c>
      <c r="J19" s="10">
        <v>21.55</v>
      </c>
      <c r="K19" s="10">
        <f>IF(D19="", "", RANK(D19, $D$2:$D$46, 1))</f>
        <v>35</v>
      </c>
      <c r="L19" s="10">
        <f>IF(E19="", "", RANK(E19, E$2:E$46))</f>
        <v>3</v>
      </c>
      <c r="M19" s="10">
        <f>IF(G19="", "", RANK(G19, G$2:G$46, 0))</f>
        <v>26</v>
      </c>
      <c r="N19" s="11">
        <f t="shared" si="0"/>
        <v>21.333333333333332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5" x14ac:dyDescent="0.25">
      <c r="A20" s="7">
        <v>19</v>
      </c>
      <c r="B20" s="8" t="s">
        <v>31</v>
      </c>
      <c r="C20" s="7">
        <v>18650</v>
      </c>
      <c r="D20" s="9">
        <v>6.99</v>
      </c>
      <c r="E20" s="7">
        <v>2600</v>
      </c>
      <c r="F20" s="7">
        <v>3.6</v>
      </c>
      <c r="G20" s="7">
        <v>35</v>
      </c>
      <c r="H20" s="10">
        <v>45.8</v>
      </c>
      <c r="I20" s="10">
        <v>65.05</v>
      </c>
      <c r="J20" s="10">
        <v>18.3</v>
      </c>
      <c r="K20" s="10">
        <f>IF(D20="", "", RANK(D20, $D$2:$D$46, 1))</f>
        <v>21</v>
      </c>
      <c r="L20" s="10">
        <f>IF(E20="", "", RANK(E20, E$2:E$46))</f>
        <v>38</v>
      </c>
      <c r="M20" s="10">
        <f>IF(G20="", "", RANK(G20, G$2:G$46, 0))</f>
        <v>6</v>
      </c>
      <c r="N20" s="11">
        <f t="shared" si="0"/>
        <v>21.666666666666668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5" x14ac:dyDescent="0.25">
      <c r="A21" s="7">
        <v>20</v>
      </c>
      <c r="B21" s="13" t="s">
        <v>32</v>
      </c>
      <c r="C21" s="10">
        <v>18650</v>
      </c>
      <c r="D21" s="14">
        <v>4.99</v>
      </c>
      <c r="E21" s="10">
        <v>2500</v>
      </c>
      <c r="F21" s="10">
        <v>3.6</v>
      </c>
      <c r="G21" s="10">
        <v>20</v>
      </c>
      <c r="H21" s="10">
        <v>45</v>
      </c>
      <c r="I21" s="10">
        <v>64.849999999999994</v>
      </c>
      <c r="J21" s="10">
        <v>18.329999999999998</v>
      </c>
      <c r="K21" s="10">
        <f>IF(D21="", "", RANK(D21, $D$2:$D$46, 1))</f>
        <v>9</v>
      </c>
      <c r="L21" s="10">
        <f>IF(E21="", "", RANK(E21, E$2:E$46))</f>
        <v>41</v>
      </c>
      <c r="M21" s="10">
        <f>IF(G21="", "", RANK(G21, G$2:G$46, 0))</f>
        <v>16</v>
      </c>
      <c r="N21" s="11">
        <f t="shared" si="0"/>
        <v>22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5" x14ac:dyDescent="0.25">
      <c r="A22" s="7">
        <v>21</v>
      </c>
      <c r="B22" s="13" t="s">
        <v>33</v>
      </c>
      <c r="C22" s="10">
        <v>21700</v>
      </c>
      <c r="D22" s="14">
        <v>7.99</v>
      </c>
      <c r="E22" s="10">
        <v>3000</v>
      </c>
      <c r="F22" s="10">
        <v>3.6</v>
      </c>
      <c r="G22" s="10">
        <v>35</v>
      </c>
      <c r="H22" s="10">
        <v>68.2</v>
      </c>
      <c r="I22" s="10">
        <v>70.2</v>
      </c>
      <c r="J22" s="10">
        <v>21.1</v>
      </c>
      <c r="K22" s="10">
        <f>IF(D22="", "", RANK(D22, $D$2:$D$46, 1))</f>
        <v>27</v>
      </c>
      <c r="L22" s="10">
        <f>IF(E22="", "", RANK(E22, E$2:E$46))</f>
        <v>33</v>
      </c>
      <c r="M22" s="10">
        <f>IF(G22="", "", RANK(G22, G$2:G$46, 0))</f>
        <v>6</v>
      </c>
      <c r="N22" s="11">
        <f t="shared" si="0"/>
        <v>22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.5" x14ac:dyDescent="0.25">
      <c r="A23" s="7">
        <v>22</v>
      </c>
      <c r="B23" s="13" t="s">
        <v>34</v>
      </c>
      <c r="C23" s="10">
        <v>18650</v>
      </c>
      <c r="D23" s="14">
        <v>5.99</v>
      </c>
      <c r="E23" s="10">
        <v>2000</v>
      </c>
      <c r="F23" s="10">
        <v>3.6</v>
      </c>
      <c r="G23" s="10">
        <v>30</v>
      </c>
      <c r="H23" s="10">
        <v>48</v>
      </c>
      <c r="I23" s="10">
        <v>65</v>
      </c>
      <c r="J23" s="10">
        <v>18.43</v>
      </c>
      <c r="K23" s="10">
        <f>IF(D23="", "", RANK(D23, $D$2:$D$46, 1))</f>
        <v>12</v>
      </c>
      <c r="L23" s="10">
        <f>IF(E23="", "", RANK(E23, E$2:E$46))</f>
        <v>45</v>
      </c>
      <c r="M23" s="10">
        <f>IF(G23="", "", RANK(G23, G$2:G$46, 0))</f>
        <v>10</v>
      </c>
      <c r="N23" s="11">
        <f t="shared" si="0"/>
        <v>22.333333333333332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.5" x14ac:dyDescent="0.25">
      <c r="A24" s="7">
        <v>23</v>
      </c>
      <c r="B24" s="13" t="s">
        <v>35</v>
      </c>
      <c r="C24" s="10">
        <v>21700</v>
      </c>
      <c r="D24" s="14">
        <v>12.47</v>
      </c>
      <c r="E24" s="10">
        <v>5570</v>
      </c>
      <c r="F24" s="10">
        <v>3.6</v>
      </c>
      <c r="G24" s="10">
        <v>10</v>
      </c>
      <c r="H24" s="10">
        <v>73.2</v>
      </c>
      <c r="I24" s="10">
        <v>71</v>
      </c>
      <c r="J24" s="10">
        <v>21.3</v>
      </c>
      <c r="K24" s="10">
        <f>IF(D24="", "", RANK(D24, $D$2:$D$46, 1))</f>
        <v>38</v>
      </c>
      <c r="L24" s="10">
        <f>IF(E24="", "", RANK(E24, E$2:E$46))</f>
        <v>1</v>
      </c>
      <c r="M24" s="10">
        <f>IF(G24="", "", RANK(G24, G$2:G$46, 0))</f>
        <v>31</v>
      </c>
      <c r="N24" s="11">
        <f t="shared" si="0"/>
        <v>23.333333333333332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5" x14ac:dyDescent="0.25">
      <c r="A25" s="7">
        <v>24</v>
      </c>
      <c r="B25" s="13" t="s">
        <v>36</v>
      </c>
      <c r="C25" s="10">
        <v>21700</v>
      </c>
      <c r="D25" s="14">
        <v>13.88</v>
      </c>
      <c r="E25" s="10">
        <v>5000</v>
      </c>
      <c r="F25" s="10">
        <v>3.6</v>
      </c>
      <c r="G25" s="10">
        <v>14.6</v>
      </c>
      <c r="H25" s="10">
        <v>68.900000000000006</v>
      </c>
      <c r="I25" s="10">
        <v>70.7</v>
      </c>
      <c r="J25" s="10">
        <v>21.2</v>
      </c>
      <c r="K25" s="10">
        <f>IF(D25="", "", RANK(D25, $D$2:$D$46, 1))</f>
        <v>39</v>
      </c>
      <c r="L25" s="10">
        <f>IF(E25="", "", RANK(E25, E$2:E$46))</f>
        <v>3</v>
      </c>
      <c r="M25" s="10">
        <f>IF(G25="", "", RANK(G25, G$2:G$46, 0))</f>
        <v>29</v>
      </c>
      <c r="N25" s="11">
        <f t="shared" si="0"/>
        <v>23.666666666666668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.5" x14ac:dyDescent="0.25">
      <c r="A26" s="7">
        <v>25</v>
      </c>
      <c r="B26" s="13" t="s">
        <v>37</v>
      </c>
      <c r="C26" s="10">
        <v>21700</v>
      </c>
      <c r="D26" s="14">
        <v>9.9499999999999993</v>
      </c>
      <c r="E26" s="10">
        <v>5000</v>
      </c>
      <c r="F26" s="10">
        <v>3.6</v>
      </c>
      <c r="G26" s="10">
        <v>9.8000000000000007</v>
      </c>
      <c r="H26" s="10">
        <v>69.5</v>
      </c>
      <c r="I26" s="10">
        <v>70.8</v>
      </c>
      <c r="J26" s="10">
        <v>21.25</v>
      </c>
      <c r="K26" s="10">
        <f>IF(D26="", "", RANK(D26, $D$2:$D$46, 1))</f>
        <v>34</v>
      </c>
      <c r="L26" s="10">
        <f>IF(E26="", "", RANK(E26, E$2:E$46))</f>
        <v>3</v>
      </c>
      <c r="M26" s="10">
        <f>IF(G26="", "", RANK(G26, G$2:G$46, 0))</f>
        <v>38</v>
      </c>
      <c r="N26" s="11">
        <f t="shared" si="0"/>
        <v>25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.5" x14ac:dyDescent="0.25">
      <c r="A27" s="7">
        <v>26</v>
      </c>
      <c r="B27" s="13" t="s">
        <v>38</v>
      </c>
      <c r="C27" s="10">
        <v>18650</v>
      </c>
      <c r="D27" s="14">
        <v>3.99</v>
      </c>
      <c r="E27" s="10">
        <v>3350</v>
      </c>
      <c r="F27" s="10">
        <v>3.6</v>
      </c>
      <c r="G27" s="10">
        <v>6.5</v>
      </c>
      <c r="H27" s="10">
        <v>48</v>
      </c>
      <c r="I27" s="10">
        <v>64.849999999999994</v>
      </c>
      <c r="J27" s="10">
        <v>18.350000000000001</v>
      </c>
      <c r="K27" s="10">
        <f>IF(D27="", "", RANK(D27, $D$2:$D$46, 1))</f>
        <v>6</v>
      </c>
      <c r="L27" s="10">
        <f>IF(E27="", "", RANK(E27, E$2:E$46))</f>
        <v>29</v>
      </c>
      <c r="M27" s="10">
        <f>IF(G27="", "", RANK(G27, G$2:G$46, 0))</f>
        <v>41</v>
      </c>
      <c r="N27" s="11">
        <f t="shared" si="0"/>
        <v>25.333333333333332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5" x14ac:dyDescent="0.25">
      <c r="A28" s="7">
        <v>27</v>
      </c>
      <c r="B28" s="13" t="s">
        <v>39</v>
      </c>
      <c r="C28" s="10">
        <v>18650</v>
      </c>
      <c r="D28" s="14">
        <v>2.99</v>
      </c>
      <c r="E28" s="10">
        <v>3000</v>
      </c>
      <c r="F28" s="10">
        <v>3.6</v>
      </c>
      <c r="G28" s="10">
        <v>6.4</v>
      </c>
      <c r="H28" s="10">
        <v>44.8</v>
      </c>
      <c r="I28" s="10">
        <v>65.150000000000006</v>
      </c>
      <c r="J28" s="10">
        <v>18.3</v>
      </c>
      <c r="K28" s="10">
        <f>IF(D28="", "", RANK(D28, $D$2:$D$46, 1))</f>
        <v>2</v>
      </c>
      <c r="L28" s="10">
        <f>IF(E28="", "", RANK(E28, E$2:E$46))</f>
        <v>33</v>
      </c>
      <c r="M28" s="10">
        <f>IF(G28="", "", RANK(G28, G$2:G$46, 0))</f>
        <v>42</v>
      </c>
      <c r="N28" s="11">
        <f t="shared" si="0"/>
        <v>25.666666666666668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5" x14ac:dyDescent="0.25">
      <c r="A29" s="7">
        <v>28</v>
      </c>
      <c r="B29" s="13" t="s">
        <v>40</v>
      </c>
      <c r="C29" s="10">
        <v>18650</v>
      </c>
      <c r="D29" s="14">
        <v>2.99</v>
      </c>
      <c r="E29" s="10">
        <v>3050</v>
      </c>
      <c r="F29" s="10">
        <v>3.6</v>
      </c>
      <c r="G29" s="10">
        <v>6.1</v>
      </c>
      <c r="H29" s="10">
        <v>47</v>
      </c>
      <c r="I29" s="10">
        <v>64.849999999999994</v>
      </c>
      <c r="J29" s="10">
        <v>18.350000000000001</v>
      </c>
      <c r="K29" s="10">
        <f>IF(D29="", "", RANK(D29, $D$2:$D$46, 1))</f>
        <v>2</v>
      </c>
      <c r="L29" s="10">
        <f>IF(E29="", "", RANK(E29, E$2:E$46))</f>
        <v>32</v>
      </c>
      <c r="M29" s="10">
        <f>IF(G29="", "", RANK(G29, G$2:G$46, 0))</f>
        <v>44</v>
      </c>
      <c r="N29" s="11">
        <f t="shared" si="0"/>
        <v>26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5" x14ac:dyDescent="0.25">
      <c r="A30" s="7">
        <v>29</v>
      </c>
      <c r="B30" s="13" t="s">
        <v>41</v>
      </c>
      <c r="C30" s="10">
        <v>18650</v>
      </c>
      <c r="D30" s="14">
        <v>1.99</v>
      </c>
      <c r="E30" s="10">
        <v>2600</v>
      </c>
      <c r="F30" s="10">
        <v>3.6</v>
      </c>
      <c r="G30" s="10">
        <v>7.8</v>
      </c>
      <c r="H30" s="10">
        <v>46</v>
      </c>
      <c r="I30" s="10">
        <v>65</v>
      </c>
      <c r="J30" s="10">
        <v>18.3</v>
      </c>
      <c r="K30" s="10">
        <f>IF(D30="", "", RANK(D30, $D$2:$D$46, 1))</f>
        <v>1</v>
      </c>
      <c r="L30" s="10">
        <f>IF(E30="", "", RANK(E30, E$2:E$46))</f>
        <v>38</v>
      </c>
      <c r="M30" s="10">
        <f>IF(G30="", "", RANK(G30, G$2:G$46, 0))</f>
        <v>40</v>
      </c>
      <c r="N30" s="11">
        <f t="shared" si="0"/>
        <v>26.333333333333332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5" x14ac:dyDescent="0.25">
      <c r="A31" s="7">
        <v>30</v>
      </c>
      <c r="B31" s="13" t="s">
        <v>42</v>
      </c>
      <c r="C31" s="10">
        <v>18650</v>
      </c>
      <c r="D31" s="14">
        <v>6.99</v>
      </c>
      <c r="E31" s="10">
        <v>3450</v>
      </c>
      <c r="F31" s="10">
        <v>3.6</v>
      </c>
      <c r="G31" s="10">
        <v>10</v>
      </c>
      <c r="H31" s="10">
        <v>46.5</v>
      </c>
      <c r="I31" s="10">
        <v>65.08</v>
      </c>
      <c r="J31" s="10">
        <v>18.329999999999998</v>
      </c>
      <c r="K31" s="10">
        <f>IF(D31="", "", RANK(D31, $D$2:$D$46, 1))</f>
        <v>21</v>
      </c>
      <c r="L31" s="10">
        <f>IF(E31="", "", RANK(E31, E$2:E$46))</f>
        <v>27</v>
      </c>
      <c r="M31" s="10">
        <f>IF(G31="", "", RANK(G31, G$2:G$46, 0))</f>
        <v>31</v>
      </c>
      <c r="N31" s="11">
        <f t="shared" si="0"/>
        <v>26.333333333333332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5" x14ac:dyDescent="0.25">
      <c r="A32" s="7">
        <v>31</v>
      </c>
      <c r="B32" s="13" t="s">
        <v>43</v>
      </c>
      <c r="C32" s="10">
        <v>18650</v>
      </c>
      <c r="D32" s="14">
        <v>5.99</v>
      </c>
      <c r="E32" s="10">
        <v>2600</v>
      </c>
      <c r="F32" s="10">
        <v>3.6</v>
      </c>
      <c r="G32" s="10">
        <v>10</v>
      </c>
      <c r="H32" s="10">
        <v>44.3</v>
      </c>
      <c r="I32" s="10">
        <v>65.2</v>
      </c>
      <c r="J32" s="10">
        <v>18.350000000000001</v>
      </c>
      <c r="K32" s="10">
        <f>IF(D32="", "", RANK(D32, $D$2:$D$46, 1))</f>
        <v>12</v>
      </c>
      <c r="L32" s="10">
        <f>IF(E32="", "", RANK(E32, E$2:E$46))</f>
        <v>38</v>
      </c>
      <c r="M32" s="10">
        <f>IF(G32="", "", RANK(G32, G$2:G$46, 0))</f>
        <v>31</v>
      </c>
      <c r="N32" s="11">
        <f t="shared" si="0"/>
        <v>27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5" x14ac:dyDescent="0.25">
      <c r="A33" s="7">
        <v>32</v>
      </c>
      <c r="B33" s="13" t="s">
        <v>44</v>
      </c>
      <c r="C33" s="10">
        <v>18650</v>
      </c>
      <c r="D33" s="14">
        <v>7.99</v>
      </c>
      <c r="E33" s="10">
        <v>2500</v>
      </c>
      <c r="F33" s="10">
        <v>3.6</v>
      </c>
      <c r="G33" s="10">
        <v>20</v>
      </c>
      <c r="H33" s="10">
        <v>48</v>
      </c>
      <c r="I33" s="10">
        <v>65</v>
      </c>
      <c r="J33" s="10">
        <v>18.2</v>
      </c>
      <c r="K33" s="10">
        <f>IF(D33="", "", RANK(D33, $D$2:$D$46, 1))</f>
        <v>27</v>
      </c>
      <c r="L33" s="10">
        <f>IF(E33="", "", RANK(E33, E$2:E$46))</f>
        <v>41</v>
      </c>
      <c r="M33" s="10">
        <f>IF(G33="", "", RANK(G33, G$2:G$46, 0))</f>
        <v>16</v>
      </c>
      <c r="N33" s="11">
        <f t="shared" si="0"/>
        <v>28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5" x14ac:dyDescent="0.25">
      <c r="A34" s="7">
        <v>33</v>
      </c>
      <c r="B34" s="13" t="s">
        <v>45</v>
      </c>
      <c r="C34" s="10">
        <v>18650</v>
      </c>
      <c r="D34" s="14">
        <v>7.99</v>
      </c>
      <c r="E34" s="10">
        <v>3500</v>
      </c>
      <c r="F34" s="10">
        <v>3.6</v>
      </c>
      <c r="G34" s="10">
        <v>10</v>
      </c>
      <c r="H34" s="10">
        <v>48</v>
      </c>
      <c r="I34" s="10">
        <v>65.05</v>
      </c>
      <c r="J34" s="10">
        <v>18.3</v>
      </c>
      <c r="K34" s="10">
        <f>IF(D34="", "", RANK(D34, $D$2:$D$46, 1))</f>
        <v>27</v>
      </c>
      <c r="L34" s="10">
        <f>IF(E34="", "", RANK(E34, E$2:E$46))</f>
        <v>26</v>
      </c>
      <c r="M34" s="10">
        <f>IF(G34="", "", RANK(G34, G$2:G$46, 0))</f>
        <v>31</v>
      </c>
      <c r="N34" s="11">
        <f t="shared" si="0"/>
        <v>28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5" x14ac:dyDescent="0.25">
      <c r="A35" s="7">
        <v>34</v>
      </c>
      <c r="B35" s="13" t="s">
        <v>46</v>
      </c>
      <c r="C35" s="10">
        <v>18650</v>
      </c>
      <c r="D35" s="14">
        <v>5.99</v>
      </c>
      <c r="E35" s="10">
        <v>2100</v>
      </c>
      <c r="F35" s="10">
        <v>3.7</v>
      </c>
      <c r="G35" s="10">
        <v>10</v>
      </c>
      <c r="H35" s="10">
        <v>45</v>
      </c>
      <c r="I35" s="10">
        <v>65.2</v>
      </c>
      <c r="J35" s="10">
        <v>18.350000000000001</v>
      </c>
      <c r="K35" s="10">
        <f>IF(D35="", "", RANK(D35, $D$2:$D$46, 1))</f>
        <v>12</v>
      </c>
      <c r="L35" s="10">
        <f>IF(E35="", "", RANK(E35, E$2:E$46))</f>
        <v>44</v>
      </c>
      <c r="M35" s="10">
        <f>IF(G35="", "", RANK(G35, G$2:G$46, 0))</f>
        <v>31</v>
      </c>
      <c r="N35" s="11">
        <f t="shared" si="0"/>
        <v>29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5" x14ac:dyDescent="0.25">
      <c r="A36" s="7">
        <v>35</v>
      </c>
      <c r="B36" s="13" t="s">
        <v>47</v>
      </c>
      <c r="C36" s="10">
        <v>18650</v>
      </c>
      <c r="D36" s="14">
        <v>6.99</v>
      </c>
      <c r="E36" s="10">
        <v>2900</v>
      </c>
      <c r="F36" s="10">
        <v>3.6</v>
      </c>
      <c r="G36" s="10">
        <v>10</v>
      </c>
      <c r="H36" s="10">
        <v>46.5</v>
      </c>
      <c r="I36" s="10">
        <v>65.3</v>
      </c>
      <c r="J36" s="10">
        <v>18.5</v>
      </c>
      <c r="K36" s="10">
        <f>IF(D36="", "", RANK(D36, $D$2:$D$46, 1))</f>
        <v>21</v>
      </c>
      <c r="L36" s="10">
        <f>IF(E36="", "", RANK(E36, E$2:E$46))</f>
        <v>36</v>
      </c>
      <c r="M36" s="10">
        <f>IF(G36="", "", RANK(G36, G$2:G$46, 0))</f>
        <v>31</v>
      </c>
      <c r="N36" s="11">
        <f t="shared" si="0"/>
        <v>29.333333333333332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5" x14ac:dyDescent="0.25">
      <c r="A37" s="7">
        <v>36</v>
      </c>
      <c r="B37" s="13" t="s">
        <v>48</v>
      </c>
      <c r="C37" s="10">
        <v>18650</v>
      </c>
      <c r="D37" s="14">
        <v>7.99</v>
      </c>
      <c r="E37" s="10">
        <v>3180</v>
      </c>
      <c r="F37" s="10">
        <v>3.6</v>
      </c>
      <c r="G37" s="10">
        <v>10</v>
      </c>
      <c r="H37" s="10">
        <v>46.89</v>
      </c>
      <c r="I37" s="10">
        <v>65.099999999999994</v>
      </c>
      <c r="J37" s="10">
        <v>18.2</v>
      </c>
      <c r="K37" s="10">
        <f>IF(D37="", "", RANK(D37, $D$2:$D$46, 1))</f>
        <v>27</v>
      </c>
      <c r="L37" s="10">
        <f>IF(E37="", "", RANK(E37, E$2:E$46))</f>
        <v>30</v>
      </c>
      <c r="M37" s="10">
        <f>IF(G37="", "", RANK(G37, G$2:G$46, 0))</f>
        <v>31</v>
      </c>
      <c r="N37" s="11">
        <f t="shared" si="0"/>
        <v>29.333333333333332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5" x14ac:dyDescent="0.25">
      <c r="A38" s="7">
        <v>37</v>
      </c>
      <c r="B38" s="13" t="s">
        <v>49</v>
      </c>
      <c r="C38" s="10">
        <v>18650</v>
      </c>
      <c r="D38" s="14">
        <v>9.99</v>
      </c>
      <c r="E38" s="10">
        <v>3550</v>
      </c>
      <c r="F38" s="10">
        <v>3.6</v>
      </c>
      <c r="G38" s="10">
        <v>8</v>
      </c>
      <c r="H38" s="10">
        <v>47.5</v>
      </c>
      <c r="I38" s="10">
        <v>65.3</v>
      </c>
      <c r="J38" s="10">
        <v>18.5</v>
      </c>
      <c r="K38" s="10">
        <f>IF(D38="", "", RANK(D38, $D$2:$D$46, 1))</f>
        <v>35</v>
      </c>
      <c r="L38" s="10">
        <f>IF(E38="", "", RANK(E38, E$2:E$46))</f>
        <v>25</v>
      </c>
      <c r="M38" s="10">
        <f>IF(G38="", "", RANK(G38, G$2:G$46, 0))</f>
        <v>39</v>
      </c>
      <c r="N38" s="11">
        <f t="shared" si="0"/>
        <v>33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5" x14ac:dyDescent="0.25">
      <c r="A39" s="7">
        <v>38</v>
      </c>
      <c r="B39" s="13" t="s">
        <v>50</v>
      </c>
      <c r="C39" s="10">
        <v>18650</v>
      </c>
      <c r="D39" s="14">
        <v>7.99</v>
      </c>
      <c r="E39" s="10">
        <v>3100</v>
      </c>
      <c r="F39" s="10">
        <v>3.6</v>
      </c>
      <c r="G39" s="10">
        <v>6.2</v>
      </c>
      <c r="H39" s="10">
        <v>45.5</v>
      </c>
      <c r="I39" s="10">
        <v>65.2</v>
      </c>
      <c r="J39" s="10">
        <v>18.600000000000001</v>
      </c>
      <c r="K39" s="10">
        <f>IF(D39="", "", RANK(D39, $D$2:$D$46, 1))</f>
        <v>27</v>
      </c>
      <c r="L39" s="10">
        <f>IF(E39="", "", RANK(E39, E$2:E$46))</f>
        <v>31</v>
      </c>
      <c r="M39" s="10">
        <f>IF(G39="", "", RANK(G39, G$2:G$46, 0))</f>
        <v>43</v>
      </c>
      <c r="N39" s="11">
        <f t="shared" si="0"/>
        <v>33.666666666666664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5" x14ac:dyDescent="0.25">
      <c r="A40" s="7">
        <v>39</v>
      </c>
      <c r="B40" s="13" t="s">
        <v>51</v>
      </c>
      <c r="C40" s="10">
        <v>18650</v>
      </c>
      <c r="D40" s="14">
        <v>8.99</v>
      </c>
      <c r="E40" s="10">
        <v>3400</v>
      </c>
      <c r="F40" s="10">
        <v>3.6</v>
      </c>
      <c r="G40" s="10">
        <v>4.9000000000000004</v>
      </c>
      <c r="H40" s="10">
        <v>47.5</v>
      </c>
      <c r="I40" s="10">
        <v>65.08</v>
      </c>
      <c r="J40" s="10">
        <v>18.63</v>
      </c>
      <c r="K40" s="10">
        <f>IF(D40="", "", RANK(D40, $D$2:$D$46, 1))</f>
        <v>33</v>
      </c>
      <c r="L40" s="10">
        <f>IF(E40="", "", RANK(E40, E$2:E$46))</f>
        <v>28</v>
      </c>
      <c r="M40" s="10">
        <f>IF(G40="", "", RANK(G40, G$2:G$46, 0))</f>
        <v>45</v>
      </c>
      <c r="N40" s="11">
        <f t="shared" si="0"/>
        <v>35.333333333333336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5" x14ac:dyDescent="0.25">
      <c r="A41" s="7">
        <v>40</v>
      </c>
      <c r="B41" s="15" t="s">
        <v>52</v>
      </c>
      <c r="C41" s="10">
        <v>21700</v>
      </c>
      <c r="D41" s="10"/>
      <c r="E41" s="10">
        <v>5000</v>
      </c>
      <c r="F41" s="10">
        <v>3.6</v>
      </c>
      <c r="G41" s="10">
        <v>21</v>
      </c>
      <c r="H41" s="10">
        <v>72.7</v>
      </c>
      <c r="I41" s="10">
        <v>70.900000000000006</v>
      </c>
      <c r="J41" s="10">
        <v>21.8</v>
      </c>
      <c r="K41" s="10" t="str">
        <f>IF(D41="", "", RANK(D41, $D$2:$D$46, 1))</f>
        <v/>
      </c>
      <c r="L41" s="10">
        <f>IF(E41="", "", RANK(E41, E$2:E$46))</f>
        <v>3</v>
      </c>
      <c r="M41" s="10">
        <f>IF(G41="", "", RANK(G41, G$2:G$46, 0))</f>
        <v>13</v>
      </c>
      <c r="N41" s="11">
        <f t="shared" si="0"/>
        <v>8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5" x14ac:dyDescent="0.25">
      <c r="A42" s="7">
        <v>41</v>
      </c>
      <c r="B42" s="15" t="s">
        <v>53</v>
      </c>
      <c r="C42" s="10">
        <v>21700</v>
      </c>
      <c r="D42" s="10"/>
      <c r="E42" s="10">
        <v>5000</v>
      </c>
      <c r="F42" s="10">
        <v>3.6</v>
      </c>
      <c r="G42" s="10">
        <v>17.8</v>
      </c>
      <c r="H42" s="10">
        <v>68.599999999999994</v>
      </c>
      <c r="I42" s="10">
        <v>69.900000000000006</v>
      </c>
      <c r="J42" s="10">
        <v>20.99</v>
      </c>
      <c r="K42" s="10" t="str">
        <f>IF(D42="", "", RANK(D42, $D$2:$D$46, 1))</f>
        <v/>
      </c>
      <c r="L42" s="10">
        <f>IF(E42="", "", RANK(E42, E$2:E$46))</f>
        <v>3</v>
      </c>
      <c r="M42" s="10">
        <f>IF(G42="", "", RANK(G42, G$2:G$46, 0))</f>
        <v>21</v>
      </c>
      <c r="N42" s="11">
        <f t="shared" si="0"/>
        <v>12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5" x14ac:dyDescent="0.25">
      <c r="A43" s="7">
        <v>42</v>
      </c>
      <c r="B43" s="15" t="s">
        <v>54</v>
      </c>
      <c r="C43" s="10">
        <v>21700</v>
      </c>
      <c r="D43" s="10"/>
      <c r="E43" s="10">
        <v>5020</v>
      </c>
      <c r="F43" s="10">
        <v>3.6</v>
      </c>
      <c r="G43" s="10">
        <v>15.8</v>
      </c>
      <c r="H43" s="10">
        <v>66.900000000000006</v>
      </c>
      <c r="I43" s="10">
        <v>70.02</v>
      </c>
      <c r="J43" s="10">
        <v>20.9</v>
      </c>
      <c r="K43" s="10" t="str">
        <f>IF(D43="", "", RANK(D43, $D$2:$D$46, 1))</f>
        <v/>
      </c>
      <c r="L43" s="10">
        <f>IF(E43="", "", RANK(E43, E$2:E$46))</f>
        <v>2</v>
      </c>
      <c r="M43" s="10">
        <f>IF(G43="", "", RANK(G43, G$2:G$46, 0))</f>
        <v>25</v>
      </c>
      <c r="N43" s="11">
        <f t="shared" si="0"/>
        <v>13.5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5" x14ac:dyDescent="0.25">
      <c r="A44" s="7">
        <v>43</v>
      </c>
      <c r="B44" s="15" t="s">
        <v>55</v>
      </c>
      <c r="C44" s="10">
        <v>21700</v>
      </c>
      <c r="D44" s="10"/>
      <c r="E44" s="10">
        <v>4800</v>
      </c>
      <c r="F44" s="10">
        <v>3.6</v>
      </c>
      <c r="G44" s="10">
        <v>17.8</v>
      </c>
      <c r="H44" s="10">
        <v>68.5</v>
      </c>
      <c r="I44" s="10">
        <v>70</v>
      </c>
      <c r="J44" s="10">
        <v>21</v>
      </c>
      <c r="K44" s="10" t="str">
        <f>IF(D44="", "", RANK(D44, $D$2:$D$46, 1))</f>
        <v/>
      </c>
      <c r="L44" s="10">
        <f>IF(E44="", "", RANK(E44, E$2:E$46))</f>
        <v>14</v>
      </c>
      <c r="M44" s="10">
        <f>IF(G44="", "", RANK(G44, G$2:G$46, 0))</f>
        <v>21</v>
      </c>
      <c r="N44" s="11">
        <f t="shared" si="0"/>
        <v>17.5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5" x14ac:dyDescent="0.25">
      <c r="A45" s="7">
        <v>44</v>
      </c>
      <c r="B45" s="15" t="s">
        <v>56</v>
      </c>
      <c r="C45" s="10">
        <v>21700</v>
      </c>
      <c r="D45" s="10"/>
      <c r="E45" s="10">
        <v>4600</v>
      </c>
      <c r="F45" s="10">
        <v>3.6</v>
      </c>
      <c r="G45" s="10">
        <v>18.100000000000001</v>
      </c>
      <c r="H45" s="10">
        <v>68.599999999999994</v>
      </c>
      <c r="I45" s="10">
        <v>70.099999999999994</v>
      </c>
      <c r="J45" s="10">
        <v>20.9</v>
      </c>
      <c r="K45" s="10" t="str">
        <f>IF(D45="", "", RANK(D45, $D$2:$D$46, 1))</f>
        <v/>
      </c>
      <c r="L45" s="10">
        <f>IF(E45="", "", RANK(E45, E$2:E$46))</f>
        <v>18</v>
      </c>
      <c r="M45" s="10">
        <f>IF(G45="", "", RANK(G45, G$2:G$46, 0))</f>
        <v>20</v>
      </c>
      <c r="N45" s="11">
        <f t="shared" si="0"/>
        <v>19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5" x14ac:dyDescent="0.25">
      <c r="A46" s="7">
        <v>45</v>
      </c>
      <c r="B46" s="15" t="s">
        <v>57</v>
      </c>
      <c r="C46" s="10">
        <v>21700</v>
      </c>
      <c r="D46" s="10"/>
      <c r="E46" s="10">
        <v>5000</v>
      </c>
      <c r="F46" s="10">
        <v>3.6</v>
      </c>
      <c r="G46" s="10">
        <v>20.2</v>
      </c>
      <c r="H46" s="10">
        <v>68.900000000000006</v>
      </c>
      <c r="I46" s="10">
        <v>70.75</v>
      </c>
      <c r="J46" s="10">
        <v>21.61</v>
      </c>
      <c r="K46" s="10" t="str">
        <f>IF(D46="", "", RANK(D46, $D$2:$D$46, 1))</f>
        <v/>
      </c>
      <c r="L46" s="10">
        <f>IF(E46="", "", RANK(E46, E$2:E$46))</f>
        <v>3</v>
      </c>
      <c r="M46" s="10">
        <f>IF(G46="", "", RANK(G46, G$2:G$46, 0))</f>
        <v>15</v>
      </c>
      <c r="N46" s="11">
        <f t="shared" si="0"/>
        <v>9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5" x14ac:dyDescent="0.25"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5" x14ac:dyDescent="0.25"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5" x14ac:dyDescent="0.25">
      <c r="A49" s="7"/>
      <c r="B49" s="17"/>
      <c r="C49" s="7"/>
      <c r="D49" s="18"/>
      <c r="E49" s="19"/>
      <c r="F49" s="7"/>
      <c r="G49" s="7"/>
      <c r="H49" s="10"/>
      <c r="I49" s="10"/>
      <c r="J49" s="10"/>
      <c r="K49" s="10"/>
      <c r="L49" s="10"/>
      <c r="M49" s="10"/>
      <c r="N49" s="10"/>
      <c r="O49" s="1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5" x14ac:dyDescent="0.25">
      <c r="A50" s="7"/>
      <c r="B50" s="17"/>
      <c r="C50" s="7"/>
      <c r="D50" s="9"/>
      <c r="E50" s="19"/>
      <c r="F50" s="7"/>
      <c r="G50" s="7"/>
      <c r="H50" s="10"/>
      <c r="I50" s="10"/>
      <c r="J50" s="10"/>
      <c r="K50" s="10"/>
      <c r="L50" s="10"/>
      <c r="M50" s="10"/>
      <c r="N50" s="10"/>
      <c r="O50" s="11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5" x14ac:dyDescent="0.25">
      <c r="A51" s="7"/>
      <c r="B51" s="17"/>
      <c r="C51" s="7"/>
      <c r="D51" s="9"/>
      <c r="E51" s="19"/>
      <c r="F51" s="7"/>
      <c r="G51" s="7"/>
      <c r="H51" s="10"/>
      <c r="I51" s="10"/>
      <c r="J51" s="10"/>
      <c r="K51" s="10"/>
      <c r="L51" s="10"/>
      <c r="M51" s="10"/>
      <c r="N51" s="10"/>
      <c r="O51" s="11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5" x14ac:dyDescent="0.25">
      <c r="A52" s="7"/>
      <c r="B52" s="17"/>
      <c r="C52" s="7"/>
      <c r="D52" s="9"/>
      <c r="E52" s="19"/>
      <c r="F52" s="7"/>
      <c r="G52" s="7"/>
      <c r="H52" s="10"/>
      <c r="I52" s="10"/>
      <c r="J52" s="10"/>
      <c r="K52" s="10"/>
      <c r="L52" s="10"/>
      <c r="M52" s="10"/>
      <c r="N52" s="10"/>
      <c r="O52" s="1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5" x14ac:dyDescent="0.25">
      <c r="A53" s="7"/>
      <c r="B53" s="17"/>
      <c r="C53" s="7"/>
      <c r="D53" s="9"/>
      <c r="E53" s="19"/>
      <c r="F53" s="7"/>
      <c r="G53" s="7"/>
      <c r="H53" s="10"/>
      <c r="I53" s="10"/>
      <c r="J53" s="10"/>
      <c r="K53" s="10"/>
      <c r="L53" s="10"/>
      <c r="M53" s="10"/>
      <c r="N53" s="10"/>
      <c r="O53" s="1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.5" x14ac:dyDescent="0.25">
      <c r="A54" s="7"/>
      <c r="B54" s="17"/>
      <c r="C54" s="7"/>
      <c r="D54" s="9"/>
      <c r="E54" s="19"/>
      <c r="F54" s="7"/>
      <c r="G54" s="7"/>
      <c r="H54" s="10"/>
      <c r="I54" s="10"/>
      <c r="J54" s="10"/>
      <c r="K54" s="10"/>
      <c r="L54" s="10"/>
      <c r="M54" s="10"/>
      <c r="N54" s="10"/>
      <c r="O54" s="11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.5" x14ac:dyDescent="0.25">
      <c r="A55" s="7"/>
      <c r="B55" s="17"/>
      <c r="C55" s="7"/>
      <c r="D55" s="9"/>
      <c r="E55" s="19"/>
      <c r="F55" s="7"/>
      <c r="G55" s="7"/>
      <c r="H55" s="10"/>
      <c r="I55" s="10"/>
      <c r="J55" s="10"/>
      <c r="K55" s="10"/>
      <c r="L55" s="10"/>
      <c r="M55" s="10"/>
      <c r="N55" s="10"/>
      <c r="O55" s="11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.5" x14ac:dyDescent="0.25">
      <c r="A56" s="7"/>
      <c r="B56" s="17"/>
      <c r="C56" s="7"/>
      <c r="D56" s="9"/>
      <c r="E56" s="19"/>
      <c r="F56" s="7"/>
      <c r="G56" s="7"/>
      <c r="H56" s="10"/>
      <c r="I56" s="10"/>
      <c r="J56" s="10"/>
      <c r="K56" s="10"/>
      <c r="L56" s="10"/>
      <c r="M56" s="10"/>
      <c r="N56" s="10"/>
      <c r="O56" s="1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5" x14ac:dyDescent="0.25">
      <c r="A57" s="7"/>
      <c r="B57" s="17"/>
      <c r="C57" s="7"/>
      <c r="D57" s="9"/>
      <c r="E57" s="19"/>
      <c r="F57" s="7"/>
      <c r="G57" s="7"/>
      <c r="H57" s="10"/>
      <c r="I57" s="10"/>
      <c r="J57" s="10"/>
      <c r="K57" s="10"/>
      <c r="L57" s="10"/>
      <c r="M57" s="10"/>
      <c r="N57" s="10"/>
      <c r="O57" s="11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5" x14ac:dyDescent="0.25">
      <c r="A58" s="7"/>
      <c r="B58" s="17"/>
      <c r="C58" s="7"/>
      <c r="D58" s="9"/>
      <c r="E58" s="19"/>
      <c r="F58" s="7"/>
      <c r="G58" s="7"/>
      <c r="H58" s="10"/>
      <c r="I58" s="10"/>
      <c r="J58" s="10"/>
      <c r="K58" s="10"/>
      <c r="L58" s="10"/>
      <c r="M58" s="10"/>
      <c r="N58" s="10"/>
      <c r="O58" s="11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5" x14ac:dyDescent="0.25">
      <c r="A59" s="7"/>
      <c r="B59" s="17"/>
      <c r="C59" s="7"/>
      <c r="D59" s="9"/>
      <c r="E59" s="19"/>
      <c r="F59" s="7"/>
      <c r="G59" s="7"/>
      <c r="H59" s="10"/>
      <c r="I59" s="10"/>
      <c r="J59" s="10"/>
      <c r="K59" s="10"/>
      <c r="L59" s="10"/>
      <c r="M59" s="10"/>
      <c r="N59" s="10"/>
      <c r="O59" s="1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5" x14ac:dyDescent="0.25">
      <c r="A60" s="7"/>
      <c r="B60" s="13"/>
      <c r="C60" s="7"/>
      <c r="D60" s="14"/>
      <c r="E60" s="19"/>
      <c r="F60" s="7"/>
      <c r="G60" s="7"/>
      <c r="H60" s="10"/>
      <c r="I60" s="10"/>
      <c r="J60" s="10"/>
      <c r="K60" s="10"/>
      <c r="L60" s="10"/>
      <c r="M60" s="10"/>
      <c r="N60" s="10"/>
      <c r="O60" s="11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5" x14ac:dyDescent="0.25">
      <c r="A61" s="7"/>
      <c r="B61" s="13"/>
      <c r="C61" s="7"/>
      <c r="D61" s="9"/>
      <c r="E61" s="19"/>
      <c r="F61" s="7"/>
      <c r="G61" s="7"/>
      <c r="H61" s="10"/>
      <c r="I61" s="10"/>
      <c r="J61" s="10"/>
      <c r="K61" s="10"/>
      <c r="L61" s="10"/>
      <c r="M61" s="10"/>
      <c r="N61" s="10"/>
      <c r="O61" s="1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5" x14ac:dyDescent="0.25">
      <c r="A62" s="7"/>
      <c r="B62" s="17"/>
      <c r="C62" s="7"/>
      <c r="D62" s="9"/>
      <c r="E62" s="19"/>
      <c r="F62" s="7"/>
      <c r="G62" s="7"/>
      <c r="H62" s="10"/>
      <c r="I62" s="10"/>
      <c r="J62" s="10"/>
      <c r="K62" s="10"/>
      <c r="L62" s="10"/>
      <c r="M62" s="10"/>
      <c r="N62" s="10"/>
      <c r="O62" s="1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5" x14ac:dyDescent="0.25">
      <c r="A63" s="7"/>
      <c r="B63" s="17"/>
      <c r="C63" s="7"/>
      <c r="D63" s="9"/>
      <c r="E63" s="19"/>
      <c r="F63" s="7"/>
      <c r="G63" s="7"/>
      <c r="H63" s="10"/>
      <c r="I63" s="10"/>
      <c r="J63" s="10"/>
      <c r="K63" s="10"/>
      <c r="L63" s="10"/>
      <c r="M63" s="10"/>
      <c r="N63" s="10"/>
      <c r="O63" s="1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5" x14ac:dyDescent="0.25">
      <c r="A64" s="7"/>
      <c r="B64" s="17"/>
      <c r="C64" s="7"/>
      <c r="D64" s="9"/>
      <c r="E64" s="19"/>
      <c r="F64" s="7"/>
      <c r="G64" s="7"/>
      <c r="H64" s="10"/>
      <c r="I64" s="10"/>
      <c r="J64" s="10"/>
      <c r="K64" s="10"/>
      <c r="L64" s="10"/>
      <c r="M64" s="10"/>
      <c r="N64" s="10"/>
      <c r="O64" s="1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5" x14ac:dyDescent="0.25">
      <c r="A65" s="7"/>
      <c r="B65" s="17"/>
      <c r="C65" s="7"/>
      <c r="D65" s="9"/>
      <c r="E65" s="19"/>
      <c r="F65" s="7"/>
      <c r="G65" s="7"/>
      <c r="H65" s="10"/>
      <c r="I65" s="10"/>
      <c r="J65" s="10"/>
      <c r="K65" s="10"/>
      <c r="L65" s="10"/>
      <c r="M65" s="10"/>
      <c r="N65" s="10"/>
      <c r="O65" s="1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5" x14ac:dyDescent="0.25"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5" x14ac:dyDescent="0.25"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5" x14ac:dyDescent="0.25"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5" x14ac:dyDescent="0.25"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5" x14ac:dyDescent="0.25"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5" x14ac:dyDescent="0.25"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5" x14ac:dyDescent="0.25"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5" x14ac:dyDescent="0.25"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5" x14ac:dyDescent="0.25"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5" x14ac:dyDescent="0.25"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5" x14ac:dyDescent="0.25"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5" x14ac:dyDescent="0.25"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5" x14ac:dyDescent="0.25">
      <c r="A78" s="1"/>
      <c r="B78" s="20"/>
      <c r="C78" s="1"/>
      <c r="D78" s="21"/>
      <c r="E78" s="22"/>
      <c r="F78" s="1"/>
      <c r="G78" s="1"/>
      <c r="H78" s="16"/>
      <c r="I78" s="16"/>
      <c r="J78" s="16"/>
      <c r="K78" s="16"/>
      <c r="L78" s="16"/>
      <c r="M78" s="16"/>
      <c r="N78" s="16"/>
      <c r="O78" s="2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5" x14ac:dyDescent="0.25">
      <c r="A79" s="1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5" x14ac:dyDescent="0.25">
      <c r="A80" s="1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5" x14ac:dyDescent="0.25">
      <c r="A81" s="1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5" x14ac:dyDescent="0.25">
      <c r="A82" s="1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5" x14ac:dyDescent="0.25">
      <c r="A83" s="1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5" x14ac:dyDescent="0.25">
      <c r="A84" s="1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5" x14ac:dyDescent="0.2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5" x14ac:dyDescent="0.25">
      <c r="A86" s="1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5" x14ac:dyDescent="0.25">
      <c r="A87" s="1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5" x14ac:dyDescent="0.25">
      <c r="A88" s="1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5" x14ac:dyDescent="0.25">
      <c r="A89" s="1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5" x14ac:dyDescent="0.25">
      <c r="A90" s="1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5" x14ac:dyDescent="0.25">
      <c r="A91" s="1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5" x14ac:dyDescent="0.25">
      <c r="A92" s="1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5" x14ac:dyDescent="0.25">
      <c r="A93" s="1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5" x14ac:dyDescent="0.25">
      <c r="A94" s="1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5" x14ac:dyDescent="0.25">
      <c r="A95" s="1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5" x14ac:dyDescent="0.25">
      <c r="A96" s="1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5" x14ac:dyDescent="0.25">
      <c r="A97" s="1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5" x14ac:dyDescent="0.25">
      <c r="A98" s="1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5" x14ac:dyDescent="0.25">
      <c r="A99" s="1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5" x14ac:dyDescent="0.25">
      <c r="A100" s="1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5" x14ac:dyDescent="0.25">
      <c r="A101" s="1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5" x14ac:dyDescent="0.25">
      <c r="A102" s="1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5" x14ac:dyDescent="0.25">
      <c r="A103" s="1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5" x14ac:dyDescent="0.25">
      <c r="A104" s="1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5" x14ac:dyDescent="0.25">
      <c r="A105" s="1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5" x14ac:dyDescent="0.25">
      <c r="A106" s="1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5" x14ac:dyDescent="0.25">
      <c r="A107" s="1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5" x14ac:dyDescent="0.25">
      <c r="A108" s="1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5" x14ac:dyDescent="0.25">
      <c r="A109" s="1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5" x14ac:dyDescent="0.25">
      <c r="A110" s="1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5" x14ac:dyDescent="0.25">
      <c r="A111" s="1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5" x14ac:dyDescent="0.25">
      <c r="A112" s="1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5" x14ac:dyDescent="0.25">
      <c r="A113" s="1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5" x14ac:dyDescent="0.25">
      <c r="A114" s="1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5" x14ac:dyDescent="0.25">
      <c r="A115" s="1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5" x14ac:dyDescent="0.25">
      <c r="A116" s="1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5" x14ac:dyDescent="0.25">
      <c r="A117" s="1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5" x14ac:dyDescent="0.25">
      <c r="A118" s="1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5" x14ac:dyDescent="0.25">
      <c r="A119" s="1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5" x14ac:dyDescent="0.25">
      <c r="A120" s="1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5" x14ac:dyDescent="0.25">
      <c r="A121" s="1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5" x14ac:dyDescent="0.25">
      <c r="A122" s="1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5" x14ac:dyDescent="0.25">
      <c r="A123" s="1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5" x14ac:dyDescent="0.25">
      <c r="A124" s="1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5" x14ac:dyDescent="0.25">
      <c r="A125" s="1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5" x14ac:dyDescent="0.25">
      <c r="A126" s="1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5" x14ac:dyDescent="0.25">
      <c r="A127" s="1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5" x14ac:dyDescent="0.25">
      <c r="A128" s="1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5" x14ac:dyDescent="0.25">
      <c r="A129" s="1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5" x14ac:dyDescent="0.25">
      <c r="A130" s="1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5" x14ac:dyDescent="0.25">
      <c r="A131" s="1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5" x14ac:dyDescent="0.25">
      <c r="A132" s="1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5" x14ac:dyDescent="0.25">
      <c r="A133" s="1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5" x14ac:dyDescent="0.25">
      <c r="A134" s="1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5" x14ac:dyDescent="0.25">
      <c r="A135" s="1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5" x14ac:dyDescent="0.25">
      <c r="A136" s="1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5" x14ac:dyDescent="0.25">
      <c r="A137" s="1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5" x14ac:dyDescent="0.25">
      <c r="A138" s="1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5" x14ac:dyDescent="0.25">
      <c r="A139" s="1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5" x14ac:dyDescent="0.25">
      <c r="A140" s="1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5" x14ac:dyDescent="0.25">
      <c r="A141" s="1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5" x14ac:dyDescent="0.25">
      <c r="A142" s="1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5" x14ac:dyDescent="0.25">
      <c r="A143" s="1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5" x14ac:dyDescent="0.25">
      <c r="A144" s="1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5" x14ac:dyDescent="0.25">
      <c r="A145" s="1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5" x14ac:dyDescent="0.25">
      <c r="A146" s="1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5" x14ac:dyDescent="0.25">
      <c r="A147" s="1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5" x14ac:dyDescent="0.25">
      <c r="A148" s="1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5" x14ac:dyDescent="0.25">
      <c r="A149" s="1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5" x14ac:dyDescent="0.25">
      <c r="A150" s="1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5" x14ac:dyDescent="0.25">
      <c r="A151" s="1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5" x14ac:dyDescent="0.25">
      <c r="A152" s="1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5" x14ac:dyDescent="0.25">
      <c r="A153" s="1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5" x14ac:dyDescent="0.25">
      <c r="A154" s="1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5" x14ac:dyDescent="0.25">
      <c r="A155" s="1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5" x14ac:dyDescent="0.25">
      <c r="A156" s="1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5" x14ac:dyDescent="0.25">
      <c r="A157" s="1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5" x14ac:dyDescent="0.25">
      <c r="A158" s="1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5" x14ac:dyDescent="0.25">
      <c r="A159" s="1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5" x14ac:dyDescent="0.25">
      <c r="A160" s="1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5" x14ac:dyDescent="0.25">
      <c r="A161" s="1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5" x14ac:dyDescent="0.25">
      <c r="A162" s="1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5" x14ac:dyDescent="0.25">
      <c r="A163" s="1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5" x14ac:dyDescent="0.25">
      <c r="A164" s="1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5" x14ac:dyDescent="0.25">
      <c r="A165" s="1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5" x14ac:dyDescent="0.25">
      <c r="A166" s="1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5" x14ac:dyDescent="0.25">
      <c r="A167" s="1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5" x14ac:dyDescent="0.25">
      <c r="A168" s="1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5" x14ac:dyDescent="0.25">
      <c r="A169" s="1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5" x14ac:dyDescent="0.25">
      <c r="A170" s="1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5" x14ac:dyDescent="0.25">
      <c r="A171" s="1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5" x14ac:dyDescent="0.25">
      <c r="A172" s="1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5" x14ac:dyDescent="0.25">
      <c r="A173" s="1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5" x14ac:dyDescent="0.25">
      <c r="A174" s="1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5" x14ac:dyDescent="0.25">
      <c r="A175" s="1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5" x14ac:dyDescent="0.25">
      <c r="A176" s="1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5" x14ac:dyDescent="0.25">
      <c r="A177" s="1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5" x14ac:dyDescent="0.25">
      <c r="A178" s="1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5" x14ac:dyDescent="0.25">
      <c r="A179" s="1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5" x14ac:dyDescent="0.25">
      <c r="A180" s="1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5" x14ac:dyDescent="0.25">
      <c r="A181" s="1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5" x14ac:dyDescent="0.25">
      <c r="A182" s="1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5" x14ac:dyDescent="0.25">
      <c r="A183" s="1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5" x14ac:dyDescent="0.25">
      <c r="A184" s="1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5" x14ac:dyDescent="0.25">
      <c r="A185" s="1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5" x14ac:dyDescent="0.25">
      <c r="A186" s="1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5" x14ac:dyDescent="0.25">
      <c r="A187" s="1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5" x14ac:dyDescent="0.25">
      <c r="A188" s="1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5" x14ac:dyDescent="0.25">
      <c r="A189" s="1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5" x14ac:dyDescent="0.25">
      <c r="A190" s="1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5" x14ac:dyDescent="0.25">
      <c r="A191" s="1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5" x14ac:dyDescent="0.25">
      <c r="A192" s="1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5" x14ac:dyDescent="0.25">
      <c r="A193" s="1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5" x14ac:dyDescent="0.25">
      <c r="A194" s="1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5" x14ac:dyDescent="0.25">
      <c r="A195" s="1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5" x14ac:dyDescent="0.25">
      <c r="A196" s="1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5" x14ac:dyDescent="0.25">
      <c r="A197" s="1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5" x14ac:dyDescent="0.25">
      <c r="A198" s="1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5" x14ac:dyDescent="0.25">
      <c r="A199" s="1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5" x14ac:dyDescent="0.25">
      <c r="A200" s="1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5" x14ac:dyDescent="0.25">
      <c r="A201" s="1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5" x14ac:dyDescent="0.25">
      <c r="A202" s="1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5" x14ac:dyDescent="0.25">
      <c r="A203" s="1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5" x14ac:dyDescent="0.25">
      <c r="A204" s="1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5" x14ac:dyDescent="0.25">
      <c r="A205" s="1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5" x14ac:dyDescent="0.25">
      <c r="A206" s="1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5" x14ac:dyDescent="0.25">
      <c r="A207" s="1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5" x14ac:dyDescent="0.25">
      <c r="A208" s="1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5" x14ac:dyDescent="0.25">
      <c r="A209" s="1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5" x14ac:dyDescent="0.25">
      <c r="A210" s="1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5" x14ac:dyDescent="0.25">
      <c r="A211" s="1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5" x14ac:dyDescent="0.25">
      <c r="A212" s="1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5" x14ac:dyDescent="0.25">
      <c r="A213" s="1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5" x14ac:dyDescent="0.25">
      <c r="A214" s="1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5" x14ac:dyDescent="0.25">
      <c r="A215" s="1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5" x14ac:dyDescent="0.25">
      <c r="A216" s="1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5" x14ac:dyDescent="0.25">
      <c r="A217" s="1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5" x14ac:dyDescent="0.25">
      <c r="A218" s="1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5" x14ac:dyDescent="0.25">
      <c r="A219" s="1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5" x14ac:dyDescent="0.25">
      <c r="A220" s="1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5" x14ac:dyDescent="0.25">
      <c r="A221" s="1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5" x14ac:dyDescent="0.25">
      <c r="A222" s="1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5" x14ac:dyDescent="0.25">
      <c r="A223" s="1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5" x14ac:dyDescent="0.25">
      <c r="A224" s="1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5" x14ac:dyDescent="0.25">
      <c r="A225" s="1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5" x14ac:dyDescent="0.25">
      <c r="A226" s="1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5" x14ac:dyDescent="0.25">
      <c r="A227" s="1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5" x14ac:dyDescent="0.25">
      <c r="A228" s="1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5" x14ac:dyDescent="0.25">
      <c r="A229" s="1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5" x14ac:dyDescent="0.25">
      <c r="A230" s="1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5" x14ac:dyDescent="0.25">
      <c r="A231" s="1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5" x14ac:dyDescent="0.25">
      <c r="A232" s="1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5" x14ac:dyDescent="0.25">
      <c r="A233" s="1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5" x14ac:dyDescent="0.25">
      <c r="A234" s="1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5" x14ac:dyDescent="0.25">
      <c r="A235" s="1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5" x14ac:dyDescent="0.25">
      <c r="A236" s="1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5" x14ac:dyDescent="0.25">
      <c r="A237" s="1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5" x14ac:dyDescent="0.25">
      <c r="A238" s="1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5" x14ac:dyDescent="0.25">
      <c r="A239" s="1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5" x14ac:dyDescent="0.25">
      <c r="A240" s="1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5" x14ac:dyDescent="0.25">
      <c r="A241" s="1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5" x14ac:dyDescent="0.25">
      <c r="A242" s="1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5" x14ac:dyDescent="0.25">
      <c r="A243" s="1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5" x14ac:dyDescent="0.25">
      <c r="A244" s="1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5" x14ac:dyDescent="0.25">
      <c r="A245" s="1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5" x14ac:dyDescent="0.25">
      <c r="A246" s="1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5" x14ac:dyDescent="0.25">
      <c r="A247" s="1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5" x14ac:dyDescent="0.25">
      <c r="A248" s="1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5" x14ac:dyDescent="0.25">
      <c r="A249" s="1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5" x14ac:dyDescent="0.25">
      <c r="A250" s="1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5" x14ac:dyDescent="0.25">
      <c r="A251" s="1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5" x14ac:dyDescent="0.25">
      <c r="A252" s="1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5" x14ac:dyDescent="0.25">
      <c r="A253" s="1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5" x14ac:dyDescent="0.25">
      <c r="A254" s="1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5" x14ac:dyDescent="0.25">
      <c r="A255" s="1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5" x14ac:dyDescent="0.25">
      <c r="A256" s="1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5" x14ac:dyDescent="0.25">
      <c r="A257" s="1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5" x14ac:dyDescent="0.25">
      <c r="A258" s="1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5" x14ac:dyDescent="0.25">
      <c r="A259" s="1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5" x14ac:dyDescent="0.25">
      <c r="A260" s="1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5" x14ac:dyDescent="0.25">
      <c r="A261" s="1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5" x14ac:dyDescent="0.25">
      <c r="A262" s="1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5" x14ac:dyDescent="0.25">
      <c r="A263" s="1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5" x14ac:dyDescent="0.25">
      <c r="A264" s="1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5" x14ac:dyDescent="0.25">
      <c r="A265" s="1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5" x14ac:dyDescent="0.25">
      <c r="A266" s="1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5" x14ac:dyDescent="0.25">
      <c r="A267" s="1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5" x14ac:dyDescent="0.25">
      <c r="A268" s="1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5" x14ac:dyDescent="0.25">
      <c r="A269" s="1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5" x14ac:dyDescent="0.25">
      <c r="A270" s="1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5" x14ac:dyDescent="0.25">
      <c r="A271" s="1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5" x14ac:dyDescent="0.25">
      <c r="A272" s="1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5" x14ac:dyDescent="0.25">
      <c r="A273" s="1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5" x14ac:dyDescent="0.25">
      <c r="A274" s="1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5" x14ac:dyDescent="0.25">
      <c r="A275" s="1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5" x14ac:dyDescent="0.25">
      <c r="A276" s="1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5" x14ac:dyDescent="0.25">
      <c r="A277" s="1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5" x14ac:dyDescent="0.25">
      <c r="A278" s="1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5" x14ac:dyDescent="0.25">
      <c r="A279" s="1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5" x14ac:dyDescent="0.25">
      <c r="A280" s="1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5" x14ac:dyDescent="0.25">
      <c r="A281" s="1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5" x14ac:dyDescent="0.25">
      <c r="A282" s="1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5" x14ac:dyDescent="0.25">
      <c r="A283" s="1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5" x14ac:dyDescent="0.25">
      <c r="A284" s="1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5" x14ac:dyDescent="0.25">
      <c r="A285" s="1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5" x14ac:dyDescent="0.25">
      <c r="A286" s="1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5" x14ac:dyDescent="0.25">
      <c r="A287" s="1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5" x14ac:dyDescent="0.25">
      <c r="A288" s="1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5" x14ac:dyDescent="0.25">
      <c r="A289" s="1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5" x14ac:dyDescent="0.25">
      <c r="A290" s="1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5" x14ac:dyDescent="0.25">
      <c r="A291" s="1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5" x14ac:dyDescent="0.25">
      <c r="A292" s="1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5" x14ac:dyDescent="0.25">
      <c r="A293" s="1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5" x14ac:dyDescent="0.25">
      <c r="A294" s="1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5" x14ac:dyDescent="0.25">
      <c r="A295" s="1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5" x14ac:dyDescent="0.25">
      <c r="A296" s="1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5" x14ac:dyDescent="0.25">
      <c r="A297" s="1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5" x14ac:dyDescent="0.25">
      <c r="A298" s="1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5" x14ac:dyDescent="0.25">
      <c r="A299" s="1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5" x14ac:dyDescent="0.25">
      <c r="A300" s="1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5" x14ac:dyDescent="0.25">
      <c r="A301" s="1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5" x14ac:dyDescent="0.25">
      <c r="A302" s="1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5" x14ac:dyDescent="0.25">
      <c r="A303" s="1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5" x14ac:dyDescent="0.25">
      <c r="A304" s="1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5" x14ac:dyDescent="0.25">
      <c r="A305" s="1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5" x14ac:dyDescent="0.25">
      <c r="A306" s="1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5" x14ac:dyDescent="0.25">
      <c r="A307" s="1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5" x14ac:dyDescent="0.25">
      <c r="A308" s="1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5" x14ac:dyDescent="0.25">
      <c r="A309" s="1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5" x14ac:dyDescent="0.25">
      <c r="A310" s="1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5" x14ac:dyDescent="0.25">
      <c r="A311" s="1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5" x14ac:dyDescent="0.25">
      <c r="A312" s="1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5" x14ac:dyDescent="0.25">
      <c r="A313" s="1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5" x14ac:dyDescent="0.25">
      <c r="A314" s="1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5" x14ac:dyDescent="0.25">
      <c r="A315" s="1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5" x14ac:dyDescent="0.25">
      <c r="A316" s="1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5" x14ac:dyDescent="0.25">
      <c r="A317" s="1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5" x14ac:dyDescent="0.25">
      <c r="A318" s="1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5" x14ac:dyDescent="0.25">
      <c r="A319" s="1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5" x14ac:dyDescent="0.25">
      <c r="A320" s="1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5" x14ac:dyDescent="0.25">
      <c r="A321" s="1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5" x14ac:dyDescent="0.25">
      <c r="A322" s="1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5" x14ac:dyDescent="0.25">
      <c r="A323" s="1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5" x14ac:dyDescent="0.25">
      <c r="A324" s="1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5" x14ac:dyDescent="0.25">
      <c r="A325" s="1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5" x14ac:dyDescent="0.25">
      <c r="A326" s="1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5" x14ac:dyDescent="0.25">
      <c r="A327" s="1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5" x14ac:dyDescent="0.25">
      <c r="A328" s="1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5" x14ac:dyDescent="0.25">
      <c r="A329" s="1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5" x14ac:dyDescent="0.25">
      <c r="A330" s="1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5" x14ac:dyDescent="0.25">
      <c r="A331" s="1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5" x14ac:dyDescent="0.25">
      <c r="A332" s="1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5" x14ac:dyDescent="0.25">
      <c r="A333" s="1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5" x14ac:dyDescent="0.25">
      <c r="A334" s="1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5" x14ac:dyDescent="0.25">
      <c r="A335" s="1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5" x14ac:dyDescent="0.25">
      <c r="A336" s="1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5" x14ac:dyDescent="0.25">
      <c r="A337" s="1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5" x14ac:dyDescent="0.25">
      <c r="A338" s="1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5" x14ac:dyDescent="0.25">
      <c r="A339" s="1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5" x14ac:dyDescent="0.25">
      <c r="A340" s="1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5" x14ac:dyDescent="0.25">
      <c r="A341" s="1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5" x14ac:dyDescent="0.25">
      <c r="A342" s="1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5" x14ac:dyDescent="0.25">
      <c r="A343" s="1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5" x14ac:dyDescent="0.25">
      <c r="A344" s="1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5" x14ac:dyDescent="0.25">
      <c r="A345" s="1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5" x14ac:dyDescent="0.25">
      <c r="A346" s="1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5" x14ac:dyDescent="0.25">
      <c r="A347" s="1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5" x14ac:dyDescent="0.25">
      <c r="A348" s="1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5" x14ac:dyDescent="0.25">
      <c r="A349" s="1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5" x14ac:dyDescent="0.25">
      <c r="A350" s="1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5" x14ac:dyDescent="0.25">
      <c r="A351" s="1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5" x14ac:dyDescent="0.25">
      <c r="A352" s="1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5" x14ac:dyDescent="0.25">
      <c r="A353" s="1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5" x14ac:dyDescent="0.25">
      <c r="A354" s="1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5" x14ac:dyDescent="0.25">
      <c r="A355" s="1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5" x14ac:dyDescent="0.25">
      <c r="A356" s="1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5" x14ac:dyDescent="0.25">
      <c r="A357" s="1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5" x14ac:dyDescent="0.25">
      <c r="A358" s="1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5" x14ac:dyDescent="0.25">
      <c r="A359" s="1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5" x14ac:dyDescent="0.25">
      <c r="A360" s="1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5" x14ac:dyDescent="0.25">
      <c r="A361" s="1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5" x14ac:dyDescent="0.25">
      <c r="A362" s="1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5" x14ac:dyDescent="0.25">
      <c r="A363" s="1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5" x14ac:dyDescent="0.25">
      <c r="A364" s="1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5" x14ac:dyDescent="0.25">
      <c r="A365" s="1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5" x14ac:dyDescent="0.25">
      <c r="A366" s="1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5" x14ac:dyDescent="0.25">
      <c r="A367" s="1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5" x14ac:dyDescent="0.25">
      <c r="A368" s="1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5" x14ac:dyDescent="0.25">
      <c r="A369" s="1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5" x14ac:dyDescent="0.25">
      <c r="A370" s="1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5" x14ac:dyDescent="0.25">
      <c r="A371" s="1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5" x14ac:dyDescent="0.25">
      <c r="A372" s="1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5" x14ac:dyDescent="0.25">
      <c r="A373" s="1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5" x14ac:dyDescent="0.25">
      <c r="A374" s="1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5" x14ac:dyDescent="0.25">
      <c r="A375" s="1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5" x14ac:dyDescent="0.25">
      <c r="A376" s="1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5" x14ac:dyDescent="0.25">
      <c r="A377" s="1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5" x14ac:dyDescent="0.25">
      <c r="A378" s="1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5" x14ac:dyDescent="0.25">
      <c r="A379" s="1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5" x14ac:dyDescent="0.25">
      <c r="A380" s="1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5" x14ac:dyDescent="0.25">
      <c r="A381" s="1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5" x14ac:dyDescent="0.25">
      <c r="A382" s="1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5" x14ac:dyDescent="0.25">
      <c r="A383" s="1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5" x14ac:dyDescent="0.25">
      <c r="A384" s="1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5" x14ac:dyDescent="0.25">
      <c r="A385" s="1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5" x14ac:dyDescent="0.25">
      <c r="A386" s="1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5" x14ac:dyDescent="0.25">
      <c r="A387" s="1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5" x14ac:dyDescent="0.25">
      <c r="A388" s="1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5" x14ac:dyDescent="0.25">
      <c r="A389" s="1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5" x14ac:dyDescent="0.25">
      <c r="A390" s="1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5" x14ac:dyDescent="0.25">
      <c r="A391" s="1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5" x14ac:dyDescent="0.25">
      <c r="A392" s="1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5" x14ac:dyDescent="0.25">
      <c r="A393" s="1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5" x14ac:dyDescent="0.25">
      <c r="A394" s="1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5" x14ac:dyDescent="0.25">
      <c r="A395" s="1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5" x14ac:dyDescent="0.25">
      <c r="A396" s="1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5" x14ac:dyDescent="0.25">
      <c r="A397" s="1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5" x14ac:dyDescent="0.25">
      <c r="A398" s="1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5" x14ac:dyDescent="0.25">
      <c r="A399" s="1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5" x14ac:dyDescent="0.25">
      <c r="A400" s="1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5" x14ac:dyDescent="0.25">
      <c r="A401" s="1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5" x14ac:dyDescent="0.25">
      <c r="A402" s="1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5" x14ac:dyDescent="0.25">
      <c r="A403" s="1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5" x14ac:dyDescent="0.25">
      <c r="A404" s="1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5" x14ac:dyDescent="0.25">
      <c r="A405" s="1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5" x14ac:dyDescent="0.25">
      <c r="A406" s="1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5" x14ac:dyDescent="0.25">
      <c r="A407" s="1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5" x14ac:dyDescent="0.25">
      <c r="A408" s="1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5" x14ac:dyDescent="0.25">
      <c r="A409" s="1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5" x14ac:dyDescent="0.25">
      <c r="A410" s="1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5" x14ac:dyDescent="0.25">
      <c r="A411" s="1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5" x14ac:dyDescent="0.25">
      <c r="A412" s="1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5" x14ac:dyDescent="0.25">
      <c r="A413" s="1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5" x14ac:dyDescent="0.25">
      <c r="A414" s="1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5" x14ac:dyDescent="0.25">
      <c r="A415" s="1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5" x14ac:dyDescent="0.25">
      <c r="A416" s="1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5" x14ac:dyDescent="0.25">
      <c r="A417" s="1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5" x14ac:dyDescent="0.25">
      <c r="A418" s="1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5" x14ac:dyDescent="0.25">
      <c r="A419" s="1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5" x14ac:dyDescent="0.25">
      <c r="A420" s="1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5" x14ac:dyDescent="0.25">
      <c r="A421" s="1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5" x14ac:dyDescent="0.25">
      <c r="A422" s="1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5" x14ac:dyDescent="0.25">
      <c r="A423" s="1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5" x14ac:dyDescent="0.25">
      <c r="A424" s="1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5" x14ac:dyDescent="0.25">
      <c r="A425" s="1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5" x14ac:dyDescent="0.25">
      <c r="A426" s="1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5" x14ac:dyDescent="0.25">
      <c r="A427" s="1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5" x14ac:dyDescent="0.25">
      <c r="A428" s="1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5" x14ac:dyDescent="0.25">
      <c r="A429" s="1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5" x14ac:dyDescent="0.25">
      <c r="A430" s="1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5" x14ac:dyDescent="0.25">
      <c r="A431" s="1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5" x14ac:dyDescent="0.25">
      <c r="A432" s="1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5" x14ac:dyDescent="0.25">
      <c r="A433" s="1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5" x14ac:dyDescent="0.25">
      <c r="A434" s="1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5" x14ac:dyDescent="0.25">
      <c r="A435" s="1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5" x14ac:dyDescent="0.25">
      <c r="A436" s="1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5" x14ac:dyDescent="0.25">
      <c r="A437" s="1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5" x14ac:dyDescent="0.25">
      <c r="A438" s="1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5" x14ac:dyDescent="0.25">
      <c r="A439" s="1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5" x14ac:dyDescent="0.25">
      <c r="A440" s="1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5" x14ac:dyDescent="0.25">
      <c r="A441" s="1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5" x14ac:dyDescent="0.25">
      <c r="A442" s="1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5" x14ac:dyDescent="0.25">
      <c r="A443" s="1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5" x14ac:dyDescent="0.25">
      <c r="A444" s="1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5" x14ac:dyDescent="0.25">
      <c r="A445" s="1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5" x14ac:dyDescent="0.25">
      <c r="A446" s="1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5" x14ac:dyDescent="0.25">
      <c r="A447" s="1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5" x14ac:dyDescent="0.25">
      <c r="A448" s="1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5" x14ac:dyDescent="0.25">
      <c r="A449" s="1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5" x14ac:dyDescent="0.25">
      <c r="A450" s="1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5" x14ac:dyDescent="0.25">
      <c r="A451" s="1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5" x14ac:dyDescent="0.25">
      <c r="A452" s="1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5" x14ac:dyDescent="0.25">
      <c r="A453" s="1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5" x14ac:dyDescent="0.25">
      <c r="A454" s="1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5" x14ac:dyDescent="0.25">
      <c r="A455" s="1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5" x14ac:dyDescent="0.25">
      <c r="A456" s="1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5" x14ac:dyDescent="0.25">
      <c r="A457" s="1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5" x14ac:dyDescent="0.25">
      <c r="A458" s="1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5" x14ac:dyDescent="0.25">
      <c r="A459" s="1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5" x14ac:dyDescent="0.25">
      <c r="A460" s="1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5" x14ac:dyDescent="0.25">
      <c r="A461" s="1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5" x14ac:dyDescent="0.25">
      <c r="A462" s="1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5" x14ac:dyDescent="0.25">
      <c r="A463" s="1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5" x14ac:dyDescent="0.25">
      <c r="A464" s="1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5" x14ac:dyDescent="0.25">
      <c r="A465" s="1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5" x14ac:dyDescent="0.25">
      <c r="A466" s="1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5" x14ac:dyDescent="0.25">
      <c r="A467" s="1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5" x14ac:dyDescent="0.25">
      <c r="A468" s="1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5" x14ac:dyDescent="0.25">
      <c r="A469" s="1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5" x14ac:dyDescent="0.25">
      <c r="A470" s="1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5" x14ac:dyDescent="0.25">
      <c r="A471" s="1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5" x14ac:dyDescent="0.25">
      <c r="A472" s="1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5" x14ac:dyDescent="0.25">
      <c r="A473" s="1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5" x14ac:dyDescent="0.25">
      <c r="A474" s="1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5" x14ac:dyDescent="0.25">
      <c r="A475" s="1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5" x14ac:dyDescent="0.25">
      <c r="A476" s="1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5" x14ac:dyDescent="0.25">
      <c r="A477" s="1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5" x14ac:dyDescent="0.25">
      <c r="A478" s="1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5" x14ac:dyDescent="0.25">
      <c r="A479" s="1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5" x14ac:dyDescent="0.25">
      <c r="A480" s="1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5" x14ac:dyDescent="0.25">
      <c r="A481" s="1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5" x14ac:dyDescent="0.25">
      <c r="A482" s="1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5" x14ac:dyDescent="0.25">
      <c r="A483" s="1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5" x14ac:dyDescent="0.25">
      <c r="A484" s="1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5" x14ac:dyDescent="0.25">
      <c r="A485" s="1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5" x14ac:dyDescent="0.25">
      <c r="A486" s="1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5" x14ac:dyDescent="0.25">
      <c r="A487" s="1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5" x14ac:dyDescent="0.25">
      <c r="A488" s="1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5" x14ac:dyDescent="0.25">
      <c r="A489" s="1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5" x14ac:dyDescent="0.25">
      <c r="A490" s="1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5" x14ac:dyDescent="0.25">
      <c r="A491" s="1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5" x14ac:dyDescent="0.25">
      <c r="A492" s="1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5" x14ac:dyDescent="0.25">
      <c r="A493" s="1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5" x14ac:dyDescent="0.25">
      <c r="A494" s="1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5" x14ac:dyDescent="0.25">
      <c r="A495" s="1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5" x14ac:dyDescent="0.25">
      <c r="A496" s="1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5" x14ac:dyDescent="0.25">
      <c r="A497" s="1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5" x14ac:dyDescent="0.25">
      <c r="A498" s="1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5" x14ac:dyDescent="0.25">
      <c r="A499" s="1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5" x14ac:dyDescent="0.25">
      <c r="A500" s="1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5" x14ac:dyDescent="0.25">
      <c r="A501" s="1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5" x14ac:dyDescent="0.25">
      <c r="A502" s="1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5" x14ac:dyDescent="0.25">
      <c r="A503" s="1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5" x14ac:dyDescent="0.25">
      <c r="A504" s="1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5" x14ac:dyDescent="0.25">
      <c r="A505" s="1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5" x14ac:dyDescent="0.25">
      <c r="A506" s="1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5" x14ac:dyDescent="0.25">
      <c r="A507" s="1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5" x14ac:dyDescent="0.25">
      <c r="A508" s="1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5" x14ac:dyDescent="0.25">
      <c r="A509" s="1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5" x14ac:dyDescent="0.25">
      <c r="A510" s="1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5" x14ac:dyDescent="0.25">
      <c r="A511" s="1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5" x14ac:dyDescent="0.25">
      <c r="A512" s="1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5" x14ac:dyDescent="0.25">
      <c r="A513" s="1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5" x14ac:dyDescent="0.25">
      <c r="A514" s="1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5" x14ac:dyDescent="0.25">
      <c r="A515" s="1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5" x14ac:dyDescent="0.25">
      <c r="A516" s="1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5" x14ac:dyDescent="0.25">
      <c r="A517" s="1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5" x14ac:dyDescent="0.25">
      <c r="A518" s="1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5" x14ac:dyDescent="0.25">
      <c r="A519" s="1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5" x14ac:dyDescent="0.25">
      <c r="A520" s="1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5" x14ac:dyDescent="0.25">
      <c r="A521" s="1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5" x14ac:dyDescent="0.25">
      <c r="A522" s="1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5" x14ac:dyDescent="0.25">
      <c r="A523" s="1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5" x14ac:dyDescent="0.25">
      <c r="A524" s="1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5" x14ac:dyDescent="0.25">
      <c r="A525" s="1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5" x14ac:dyDescent="0.25">
      <c r="A526" s="1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5" x14ac:dyDescent="0.25">
      <c r="A527" s="1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5" x14ac:dyDescent="0.25">
      <c r="A528" s="1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5" x14ac:dyDescent="0.25">
      <c r="A529" s="1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5" x14ac:dyDescent="0.25">
      <c r="A530" s="1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5" x14ac:dyDescent="0.25">
      <c r="A531" s="1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5" x14ac:dyDescent="0.25">
      <c r="A532" s="1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5" x14ac:dyDescent="0.25">
      <c r="A533" s="1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5" x14ac:dyDescent="0.25">
      <c r="A534" s="1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5" x14ac:dyDescent="0.25">
      <c r="A535" s="1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5" x14ac:dyDescent="0.25">
      <c r="A536" s="1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5" x14ac:dyDescent="0.25">
      <c r="A537" s="1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5" x14ac:dyDescent="0.25">
      <c r="A538" s="1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5" x14ac:dyDescent="0.25">
      <c r="A539" s="1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5" x14ac:dyDescent="0.25">
      <c r="A540" s="1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5" x14ac:dyDescent="0.25">
      <c r="A541" s="1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5" x14ac:dyDescent="0.25">
      <c r="A542" s="1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5" x14ac:dyDescent="0.25">
      <c r="A543" s="1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5" x14ac:dyDescent="0.25">
      <c r="A544" s="1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5" x14ac:dyDescent="0.25">
      <c r="A545" s="1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5" x14ac:dyDescent="0.25">
      <c r="A546" s="1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5" x14ac:dyDescent="0.25">
      <c r="A547" s="1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5" x14ac:dyDescent="0.25">
      <c r="A548" s="1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5" x14ac:dyDescent="0.25">
      <c r="A549" s="1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5" x14ac:dyDescent="0.25">
      <c r="A550" s="1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5" x14ac:dyDescent="0.25">
      <c r="A551" s="1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5" x14ac:dyDescent="0.25">
      <c r="A552" s="1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5" x14ac:dyDescent="0.25">
      <c r="A553" s="1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5" x14ac:dyDescent="0.25">
      <c r="A554" s="1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5" x14ac:dyDescent="0.25">
      <c r="A555" s="1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5" x14ac:dyDescent="0.25">
      <c r="A556" s="1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5" x14ac:dyDescent="0.25">
      <c r="A557" s="1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5" x14ac:dyDescent="0.25">
      <c r="A558" s="1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5" x14ac:dyDescent="0.25">
      <c r="A559" s="1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5" x14ac:dyDescent="0.25">
      <c r="A560" s="1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5" x14ac:dyDescent="0.25">
      <c r="A561" s="1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5" x14ac:dyDescent="0.25">
      <c r="A562" s="1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5" x14ac:dyDescent="0.25">
      <c r="A563" s="1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5" x14ac:dyDescent="0.25">
      <c r="A564" s="1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5" x14ac:dyDescent="0.25">
      <c r="A565" s="1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5" x14ac:dyDescent="0.25">
      <c r="A566" s="1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5" x14ac:dyDescent="0.25">
      <c r="A567" s="1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5" x14ac:dyDescent="0.25">
      <c r="A568" s="1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5" x14ac:dyDescent="0.25">
      <c r="A569" s="1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5" x14ac:dyDescent="0.25">
      <c r="A570" s="1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5" x14ac:dyDescent="0.25">
      <c r="A571" s="1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5" x14ac:dyDescent="0.25">
      <c r="A572" s="1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5" x14ac:dyDescent="0.25">
      <c r="A573" s="1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5" x14ac:dyDescent="0.25">
      <c r="A574" s="1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5" x14ac:dyDescent="0.25">
      <c r="A575" s="1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5" x14ac:dyDescent="0.25">
      <c r="A576" s="1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5" x14ac:dyDescent="0.25">
      <c r="A577" s="1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5" x14ac:dyDescent="0.25">
      <c r="A578" s="1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5" x14ac:dyDescent="0.25">
      <c r="A579" s="1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5" x14ac:dyDescent="0.25">
      <c r="A580" s="1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5" x14ac:dyDescent="0.25">
      <c r="A581" s="1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5" x14ac:dyDescent="0.25">
      <c r="A582" s="1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5" x14ac:dyDescent="0.25">
      <c r="A583" s="1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5" x14ac:dyDescent="0.25">
      <c r="A584" s="1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5" x14ac:dyDescent="0.25">
      <c r="A585" s="1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5" x14ac:dyDescent="0.25">
      <c r="A586" s="1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5" x14ac:dyDescent="0.25">
      <c r="A587" s="1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5" x14ac:dyDescent="0.25">
      <c r="A588" s="1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5" x14ac:dyDescent="0.25">
      <c r="A589" s="1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5" x14ac:dyDescent="0.25">
      <c r="A590" s="1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5" x14ac:dyDescent="0.25">
      <c r="A591" s="1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5" x14ac:dyDescent="0.25">
      <c r="A592" s="1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5" x14ac:dyDescent="0.25">
      <c r="A593" s="1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5" x14ac:dyDescent="0.25">
      <c r="A594" s="1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5" x14ac:dyDescent="0.25">
      <c r="A595" s="1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5" x14ac:dyDescent="0.25">
      <c r="A596" s="1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5" x14ac:dyDescent="0.25">
      <c r="A597" s="1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5" x14ac:dyDescent="0.25">
      <c r="A598" s="1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5" x14ac:dyDescent="0.25">
      <c r="A599" s="1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5" x14ac:dyDescent="0.25">
      <c r="A600" s="1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5" x14ac:dyDescent="0.25">
      <c r="A601" s="1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5" x14ac:dyDescent="0.25">
      <c r="A602" s="1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5" x14ac:dyDescent="0.25">
      <c r="A603" s="1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5" x14ac:dyDescent="0.25">
      <c r="A604" s="1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5" x14ac:dyDescent="0.25">
      <c r="A605" s="1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5" x14ac:dyDescent="0.25">
      <c r="A606" s="1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5" x14ac:dyDescent="0.25">
      <c r="A607" s="1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5" x14ac:dyDescent="0.25">
      <c r="A608" s="1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5" x14ac:dyDescent="0.25">
      <c r="A609" s="1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5" x14ac:dyDescent="0.25">
      <c r="A610" s="1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5" x14ac:dyDescent="0.25">
      <c r="A611" s="1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5" x14ac:dyDescent="0.25">
      <c r="A612" s="1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5" x14ac:dyDescent="0.25">
      <c r="A613" s="1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5" x14ac:dyDescent="0.25">
      <c r="A614" s="1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5" x14ac:dyDescent="0.25">
      <c r="A615" s="1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5" x14ac:dyDescent="0.25">
      <c r="A616" s="1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5" x14ac:dyDescent="0.25">
      <c r="A617" s="1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5" x14ac:dyDescent="0.25">
      <c r="A618" s="1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5" x14ac:dyDescent="0.25">
      <c r="A619" s="1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5" x14ac:dyDescent="0.25">
      <c r="A620" s="1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5" x14ac:dyDescent="0.25">
      <c r="A621" s="1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5" x14ac:dyDescent="0.25">
      <c r="A622" s="1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5" x14ac:dyDescent="0.25">
      <c r="A623" s="1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5" x14ac:dyDescent="0.25">
      <c r="A624" s="1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5" x14ac:dyDescent="0.25">
      <c r="A625" s="1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5" x14ac:dyDescent="0.25">
      <c r="A626" s="1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5" x14ac:dyDescent="0.25">
      <c r="A627" s="1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5" x14ac:dyDescent="0.25">
      <c r="A628" s="1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5" x14ac:dyDescent="0.25">
      <c r="A629" s="1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5" x14ac:dyDescent="0.25">
      <c r="A630" s="1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5" x14ac:dyDescent="0.25">
      <c r="A631" s="1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5" x14ac:dyDescent="0.25">
      <c r="A632" s="1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5" x14ac:dyDescent="0.25">
      <c r="A633" s="1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5" x14ac:dyDescent="0.25">
      <c r="A634" s="1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5" x14ac:dyDescent="0.25">
      <c r="A635" s="1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5" x14ac:dyDescent="0.25">
      <c r="A636" s="1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5" x14ac:dyDescent="0.25">
      <c r="A637" s="1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5" x14ac:dyDescent="0.25">
      <c r="A638" s="1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5" x14ac:dyDescent="0.25">
      <c r="A639" s="1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5" x14ac:dyDescent="0.25">
      <c r="A640" s="1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5" x14ac:dyDescent="0.25">
      <c r="A641" s="1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5" x14ac:dyDescent="0.25">
      <c r="A642" s="1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5" x14ac:dyDescent="0.25">
      <c r="A643" s="1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5" x14ac:dyDescent="0.25">
      <c r="A644" s="1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5" x14ac:dyDescent="0.25">
      <c r="A645" s="1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5" x14ac:dyDescent="0.25">
      <c r="A646" s="1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5" x14ac:dyDescent="0.25">
      <c r="A647" s="1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5" x14ac:dyDescent="0.25">
      <c r="A648" s="1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5" x14ac:dyDescent="0.25">
      <c r="A649" s="1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5" x14ac:dyDescent="0.25">
      <c r="A650" s="1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5" x14ac:dyDescent="0.25">
      <c r="A651" s="1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5" x14ac:dyDescent="0.25">
      <c r="A652" s="1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5" x14ac:dyDescent="0.25">
      <c r="A653" s="1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5" x14ac:dyDescent="0.25">
      <c r="A654" s="1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5" x14ac:dyDescent="0.25">
      <c r="A655" s="1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5" x14ac:dyDescent="0.25">
      <c r="A656" s="1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5" x14ac:dyDescent="0.25">
      <c r="A657" s="1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5" x14ac:dyDescent="0.25">
      <c r="A658" s="1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5" x14ac:dyDescent="0.25">
      <c r="A659" s="1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5" x14ac:dyDescent="0.25">
      <c r="A660" s="1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5" x14ac:dyDescent="0.25">
      <c r="A661" s="1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5" x14ac:dyDescent="0.25">
      <c r="A662" s="1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5" x14ac:dyDescent="0.25">
      <c r="A663" s="1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5" x14ac:dyDescent="0.25">
      <c r="A664" s="1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5" x14ac:dyDescent="0.25">
      <c r="A665" s="1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5" x14ac:dyDescent="0.25">
      <c r="A666" s="1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5" x14ac:dyDescent="0.25">
      <c r="A667" s="1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5" x14ac:dyDescent="0.25">
      <c r="A668" s="1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5" x14ac:dyDescent="0.25">
      <c r="A669" s="1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5" x14ac:dyDescent="0.25">
      <c r="A670" s="1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5" x14ac:dyDescent="0.25">
      <c r="A671" s="1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5" x14ac:dyDescent="0.25">
      <c r="A672" s="1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5" x14ac:dyDescent="0.25">
      <c r="A673" s="1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5" x14ac:dyDescent="0.25">
      <c r="A674" s="1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5" x14ac:dyDescent="0.25">
      <c r="A675" s="1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5" x14ac:dyDescent="0.25">
      <c r="A676" s="1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5" x14ac:dyDescent="0.25">
      <c r="A677" s="1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5" x14ac:dyDescent="0.25">
      <c r="A678" s="1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5" x14ac:dyDescent="0.25">
      <c r="A679" s="1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5" x14ac:dyDescent="0.25">
      <c r="A680" s="1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5" x14ac:dyDescent="0.25">
      <c r="A681" s="1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5" x14ac:dyDescent="0.25">
      <c r="A682" s="1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5" x14ac:dyDescent="0.25">
      <c r="A683" s="1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5" x14ac:dyDescent="0.25">
      <c r="A684" s="1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5" x14ac:dyDescent="0.25">
      <c r="A685" s="1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5" x14ac:dyDescent="0.25">
      <c r="A686" s="1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5" x14ac:dyDescent="0.25">
      <c r="A687" s="1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5" x14ac:dyDescent="0.25">
      <c r="A688" s="1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5" x14ac:dyDescent="0.25">
      <c r="A689" s="1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5" x14ac:dyDescent="0.25">
      <c r="A690" s="1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5" x14ac:dyDescent="0.25">
      <c r="A691" s="1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5" x14ac:dyDescent="0.25">
      <c r="A692" s="1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5" x14ac:dyDescent="0.25">
      <c r="A693" s="1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5" x14ac:dyDescent="0.25">
      <c r="A694" s="1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5" x14ac:dyDescent="0.25">
      <c r="A695" s="1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5" x14ac:dyDescent="0.25">
      <c r="A696" s="1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5" x14ac:dyDescent="0.25">
      <c r="A697" s="1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5" x14ac:dyDescent="0.25">
      <c r="A698" s="1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5" x14ac:dyDescent="0.25">
      <c r="A699" s="1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5" x14ac:dyDescent="0.25">
      <c r="A700" s="1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5" x14ac:dyDescent="0.25">
      <c r="A701" s="1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5" x14ac:dyDescent="0.25">
      <c r="A702" s="1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5" x14ac:dyDescent="0.25">
      <c r="A703" s="1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5" x14ac:dyDescent="0.25">
      <c r="A704" s="1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5" x14ac:dyDescent="0.25">
      <c r="A705" s="1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5" x14ac:dyDescent="0.25">
      <c r="A706" s="1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5" x14ac:dyDescent="0.25">
      <c r="A707" s="1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5" x14ac:dyDescent="0.25">
      <c r="A708" s="1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5" x14ac:dyDescent="0.25">
      <c r="A709" s="1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5" x14ac:dyDescent="0.25">
      <c r="A710" s="1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5" x14ac:dyDescent="0.25">
      <c r="A711" s="1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5" x14ac:dyDescent="0.25">
      <c r="A712" s="1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5" x14ac:dyDescent="0.25">
      <c r="A713" s="1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5" x14ac:dyDescent="0.25">
      <c r="A714" s="1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5" x14ac:dyDescent="0.25">
      <c r="A715" s="1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5" x14ac:dyDescent="0.25">
      <c r="A716" s="1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5" x14ac:dyDescent="0.25">
      <c r="A717" s="1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5" x14ac:dyDescent="0.25">
      <c r="A718" s="1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5" x14ac:dyDescent="0.25">
      <c r="A719" s="1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5" x14ac:dyDescent="0.25">
      <c r="A720" s="1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5" x14ac:dyDescent="0.25">
      <c r="A721" s="1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5" x14ac:dyDescent="0.25">
      <c r="A722" s="1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5" x14ac:dyDescent="0.25">
      <c r="A723" s="1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5" x14ac:dyDescent="0.25">
      <c r="A724" s="1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5" x14ac:dyDescent="0.25">
      <c r="A725" s="1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5" x14ac:dyDescent="0.25">
      <c r="A726" s="1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5" x14ac:dyDescent="0.25">
      <c r="A727" s="1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5" x14ac:dyDescent="0.25">
      <c r="A728" s="1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5" x14ac:dyDescent="0.25">
      <c r="A729" s="1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5" x14ac:dyDescent="0.25">
      <c r="A730" s="1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5" x14ac:dyDescent="0.25">
      <c r="A731" s="1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5" x14ac:dyDescent="0.25">
      <c r="A732" s="1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5" x14ac:dyDescent="0.25">
      <c r="A733" s="1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5" x14ac:dyDescent="0.25">
      <c r="A734" s="1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5" x14ac:dyDescent="0.25">
      <c r="A735" s="1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5" x14ac:dyDescent="0.25">
      <c r="A736" s="1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5" x14ac:dyDescent="0.25">
      <c r="A737" s="1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5" x14ac:dyDescent="0.25">
      <c r="A738" s="1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5" x14ac:dyDescent="0.25">
      <c r="A739" s="1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5" x14ac:dyDescent="0.25">
      <c r="A740" s="1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5" x14ac:dyDescent="0.25">
      <c r="A741" s="1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5" x14ac:dyDescent="0.25">
      <c r="A742" s="1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5" x14ac:dyDescent="0.25">
      <c r="A743" s="1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5" x14ac:dyDescent="0.25">
      <c r="A744" s="1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5" x14ac:dyDescent="0.25">
      <c r="A745" s="1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5" x14ac:dyDescent="0.25">
      <c r="A746" s="1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5" x14ac:dyDescent="0.25">
      <c r="A747" s="1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5" x14ac:dyDescent="0.25">
      <c r="A748" s="1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5" x14ac:dyDescent="0.25">
      <c r="A749" s="1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5" x14ac:dyDescent="0.25">
      <c r="A750" s="1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5" x14ac:dyDescent="0.25">
      <c r="A751" s="1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5" x14ac:dyDescent="0.25">
      <c r="A752" s="1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5" x14ac:dyDescent="0.25">
      <c r="A753" s="1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5" x14ac:dyDescent="0.25">
      <c r="A754" s="1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5" x14ac:dyDescent="0.25">
      <c r="A755" s="1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5" x14ac:dyDescent="0.25">
      <c r="A756" s="1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5" x14ac:dyDescent="0.25">
      <c r="A757" s="1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5" x14ac:dyDescent="0.25">
      <c r="A758" s="1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5" x14ac:dyDescent="0.25">
      <c r="A759" s="1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5" x14ac:dyDescent="0.25">
      <c r="A760" s="1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5" x14ac:dyDescent="0.25">
      <c r="A761" s="1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5" x14ac:dyDescent="0.25">
      <c r="A762" s="1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5" x14ac:dyDescent="0.25">
      <c r="A763" s="1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5" x14ac:dyDescent="0.25">
      <c r="A764" s="1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5" x14ac:dyDescent="0.25">
      <c r="A765" s="1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5" x14ac:dyDescent="0.25">
      <c r="A766" s="1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5" x14ac:dyDescent="0.25">
      <c r="A767" s="1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5" x14ac:dyDescent="0.25">
      <c r="A768" s="1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5" x14ac:dyDescent="0.25">
      <c r="A769" s="1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5" x14ac:dyDescent="0.25">
      <c r="A770" s="1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5" x14ac:dyDescent="0.25">
      <c r="A771" s="1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5" x14ac:dyDescent="0.25">
      <c r="A772" s="1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5" x14ac:dyDescent="0.25">
      <c r="A773" s="1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5" x14ac:dyDescent="0.25">
      <c r="A774" s="1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5" x14ac:dyDescent="0.25">
      <c r="A775" s="1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5" x14ac:dyDescent="0.25">
      <c r="A776" s="1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5" x14ac:dyDescent="0.25">
      <c r="A777" s="1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5" x14ac:dyDescent="0.25">
      <c r="A778" s="1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5" x14ac:dyDescent="0.25">
      <c r="A779" s="1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5" x14ac:dyDescent="0.25">
      <c r="A780" s="1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5" x14ac:dyDescent="0.25">
      <c r="A781" s="1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5" x14ac:dyDescent="0.25">
      <c r="A782" s="1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5" x14ac:dyDescent="0.25">
      <c r="A783" s="1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5" x14ac:dyDescent="0.25">
      <c r="A784" s="1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5" x14ac:dyDescent="0.25">
      <c r="A785" s="1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5" x14ac:dyDescent="0.25">
      <c r="A786" s="1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5" x14ac:dyDescent="0.25">
      <c r="A787" s="1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5" x14ac:dyDescent="0.25">
      <c r="A788" s="1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5" x14ac:dyDescent="0.25">
      <c r="A789" s="1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5" x14ac:dyDescent="0.25">
      <c r="A790" s="1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5" x14ac:dyDescent="0.25">
      <c r="A791" s="1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5" x14ac:dyDescent="0.25">
      <c r="A792" s="1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5" x14ac:dyDescent="0.25">
      <c r="A793" s="1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5" x14ac:dyDescent="0.25">
      <c r="A794" s="1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5" x14ac:dyDescent="0.25">
      <c r="A795" s="1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5" x14ac:dyDescent="0.25">
      <c r="A796" s="1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5" x14ac:dyDescent="0.25">
      <c r="A797" s="1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5" x14ac:dyDescent="0.25">
      <c r="A798" s="1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5" x14ac:dyDescent="0.25">
      <c r="A799" s="1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5" x14ac:dyDescent="0.25">
      <c r="A800" s="1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5" x14ac:dyDescent="0.25">
      <c r="A801" s="1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5" x14ac:dyDescent="0.25">
      <c r="A802" s="1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5" x14ac:dyDescent="0.25">
      <c r="A803" s="1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5" x14ac:dyDescent="0.25">
      <c r="A804" s="1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5" x14ac:dyDescent="0.25">
      <c r="A805" s="1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5" x14ac:dyDescent="0.25">
      <c r="A806" s="1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5" x14ac:dyDescent="0.25">
      <c r="A807" s="1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5" x14ac:dyDescent="0.25">
      <c r="A808" s="1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5" x14ac:dyDescent="0.25">
      <c r="A809" s="1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5" x14ac:dyDescent="0.25">
      <c r="A810" s="1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5" x14ac:dyDescent="0.25">
      <c r="A811" s="1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5" x14ac:dyDescent="0.25">
      <c r="A812" s="1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5" x14ac:dyDescent="0.25">
      <c r="A813" s="1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5" x14ac:dyDescent="0.25">
      <c r="A814" s="1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5" x14ac:dyDescent="0.25">
      <c r="A815" s="1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5" x14ac:dyDescent="0.25">
      <c r="A816" s="1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5" x14ac:dyDescent="0.25">
      <c r="A817" s="1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5" x14ac:dyDescent="0.25">
      <c r="A818" s="1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5" x14ac:dyDescent="0.25">
      <c r="A819" s="1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5" x14ac:dyDescent="0.25">
      <c r="A820" s="1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5" x14ac:dyDescent="0.25">
      <c r="A821" s="1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5" x14ac:dyDescent="0.25">
      <c r="A822" s="1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5" x14ac:dyDescent="0.25">
      <c r="A823" s="1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5" x14ac:dyDescent="0.25">
      <c r="A824" s="1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5" x14ac:dyDescent="0.25">
      <c r="A825" s="1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5" x14ac:dyDescent="0.25">
      <c r="A826" s="1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5" x14ac:dyDescent="0.25">
      <c r="A827" s="1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5" x14ac:dyDescent="0.25">
      <c r="A828" s="1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5" x14ac:dyDescent="0.25">
      <c r="A829" s="1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5" x14ac:dyDescent="0.25">
      <c r="A830" s="1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5" x14ac:dyDescent="0.25">
      <c r="A831" s="1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5" x14ac:dyDescent="0.25">
      <c r="A832" s="1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5" x14ac:dyDescent="0.25">
      <c r="A833" s="1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5" x14ac:dyDescent="0.25">
      <c r="A834" s="1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5" x14ac:dyDescent="0.25">
      <c r="A835" s="1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5" x14ac:dyDescent="0.25">
      <c r="A836" s="1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5" x14ac:dyDescent="0.25">
      <c r="A837" s="1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5" x14ac:dyDescent="0.25">
      <c r="A838" s="1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5" x14ac:dyDescent="0.25">
      <c r="A839" s="1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5" x14ac:dyDescent="0.25">
      <c r="A840" s="1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5" x14ac:dyDescent="0.25">
      <c r="A841" s="1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5" x14ac:dyDescent="0.25">
      <c r="A842" s="1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5" x14ac:dyDescent="0.25">
      <c r="A843" s="1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5" x14ac:dyDescent="0.25">
      <c r="A844" s="1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5" x14ac:dyDescent="0.25">
      <c r="A845" s="1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5" x14ac:dyDescent="0.25">
      <c r="A846" s="1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5" x14ac:dyDescent="0.25">
      <c r="A847" s="1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5" x14ac:dyDescent="0.25">
      <c r="A848" s="1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5" x14ac:dyDescent="0.25">
      <c r="A849" s="1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5" x14ac:dyDescent="0.25">
      <c r="A850" s="1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5" x14ac:dyDescent="0.25">
      <c r="A851" s="1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5" x14ac:dyDescent="0.25">
      <c r="A852" s="1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5" x14ac:dyDescent="0.25">
      <c r="A853" s="1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5" x14ac:dyDescent="0.25">
      <c r="A854" s="1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5" x14ac:dyDescent="0.25">
      <c r="A855" s="1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5" x14ac:dyDescent="0.25">
      <c r="A856" s="1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5" x14ac:dyDescent="0.25">
      <c r="A857" s="1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5" x14ac:dyDescent="0.25">
      <c r="A858" s="1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5" x14ac:dyDescent="0.25">
      <c r="A859" s="1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5" x14ac:dyDescent="0.25">
      <c r="A860" s="1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5" x14ac:dyDescent="0.25">
      <c r="A861" s="1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5" x14ac:dyDescent="0.25">
      <c r="A862" s="1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5" x14ac:dyDescent="0.25">
      <c r="A863" s="1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5" x14ac:dyDescent="0.25">
      <c r="A864" s="1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5" x14ac:dyDescent="0.25">
      <c r="A865" s="1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5" x14ac:dyDescent="0.25">
      <c r="A866" s="1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5" x14ac:dyDescent="0.25">
      <c r="A867" s="1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5" x14ac:dyDescent="0.25">
      <c r="A868" s="1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5" x14ac:dyDescent="0.25">
      <c r="A869" s="1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5" x14ac:dyDescent="0.25">
      <c r="A870" s="1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5" x14ac:dyDescent="0.25">
      <c r="A871" s="1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5" x14ac:dyDescent="0.25">
      <c r="A872" s="1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5" x14ac:dyDescent="0.25">
      <c r="A873" s="1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5" x14ac:dyDescent="0.25">
      <c r="A874" s="1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5" x14ac:dyDescent="0.25">
      <c r="A875" s="1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5" x14ac:dyDescent="0.25">
      <c r="A876" s="1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5" x14ac:dyDescent="0.25">
      <c r="A877" s="1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5" x14ac:dyDescent="0.25">
      <c r="A878" s="1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5" x14ac:dyDescent="0.25">
      <c r="A879" s="1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5" x14ac:dyDescent="0.25">
      <c r="A880" s="1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5" x14ac:dyDescent="0.25">
      <c r="A881" s="1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5" x14ac:dyDescent="0.25">
      <c r="A882" s="1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5" x14ac:dyDescent="0.25">
      <c r="A883" s="1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5" x14ac:dyDescent="0.25">
      <c r="A884" s="1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5" x14ac:dyDescent="0.25">
      <c r="A885" s="1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5" x14ac:dyDescent="0.25">
      <c r="A886" s="1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5" x14ac:dyDescent="0.25">
      <c r="A887" s="1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5" x14ac:dyDescent="0.25">
      <c r="A888" s="1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5" x14ac:dyDescent="0.25">
      <c r="A889" s="1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5" x14ac:dyDescent="0.25">
      <c r="A890" s="1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5" x14ac:dyDescent="0.25">
      <c r="A891" s="1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5" x14ac:dyDescent="0.25">
      <c r="A892" s="1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5" x14ac:dyDescent="0.25">
      <c r="A893" s="1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5" x14ac:dyDescent="0.25">
      <c r="A894" s="1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5" x14ac:dyDescent="0.25">
      <c r="A895" s="1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5" x14ac:dyDescent="0.25">
      <c r="A896" s="1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5" x14ac:dyDescent="0.25">
      <c r="A897" s="1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5" x14ac:dyDescent="0.25">
      <c r="A898" s="1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5" x14ac:dyDescent="0.25">
      <c r="A899" s="1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5" x14ac:dyDescent="0.25">
      <c r="A900" s="1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5" x14ac:dyDescent="0.25">
      <c r="A901" s="1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5" x14ac:dyDescent="0.25">
      <c r="A902" s="1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5" x14ac:dyDescent="0.25">
      <c r="A903" s="1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5" x14ac:dyDescent="0.25">
      <c r="A904" s="1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5" x14ac:dyDescent="0.25">
      <c r="A905" s="1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5" x14ac:dyDescent="0.25">
      <c r="A906" s="1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5" x14ac:dyDescent="0.25">
      <c r="A907" s="1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5" x14ac:dyDescent="0.25">
      <c r="A908" s="1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5" x14ac:dyDescent="0.25">
      <c r="A909" s="1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5" x14ac:dyDescent="0.25">
      <c r="A910" s="1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5" x14ac:dyDescent="0.25">
      <c r="A911" s="1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5" x14ac:dyDescent="0.25">
      <c r="A912" s="1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5" x14ac:dyDescent="0.25">
      <c r="A913" s="1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5" x14ac:dyDescent="0.25">
      <c r="A914" s="1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5" x14ac:dyDescent="0.25">
      <c r="A915" s="1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5" x14ac:dyDescent="0.25">
      <c r="A916" s="1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5" x14ac:dyDescent="0.25">
      <c r="A917" s="1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5" x14ac:dyDescent="0.25">
      <c r="A918" s="1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5" x14ac:dyDescent="0.25">
      <c r="A919" s="1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5" x14ac:dyDescent="0.25">
      <c r="A920" s="1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5" x14ac:dyDescent="0.25">
      <c r="A921" s="1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5" x14ac:dyDescent="0.25">
      <c r="A922" s="1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5" x14ac:dyDescent="0.25">
      <c r="A923" s="1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5" x14ac:dyDescent="0.25">
      <c r="A924" s="1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5" x14ac:dyDescent="0.25">
      <c r="A925" s="1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5" x14ac:dyDescent="0.25">
      <c r="A926" s="1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5" x14ac:dyDescent="0.25">
      <c r="A927" s="1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5" x14ac:dyDescent="0.25">
      <c r="A928" s="1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5" x14ac:dyDescent="0.25">
      <c r="A929" s="1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5" x14ac:dyDescent="0.25">
      <c r="A930" s="1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5" x14ac:dyDescent="0.25">
      <c r="A931" s="1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5" x14ac:dyDescent="0.25">
      <c r="A932" s="1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5" x14ac:dyDescent="0.25">
      <c r="A933" s="1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5" x14ac:dyDescent="0.25">
      <c r="A934" s="1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5" x14ac:dyDescent="0.25">
      <c r="A935" s="1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5" x14ac:dyDescent="0.25">
      <c r="A936" s="1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5" x14ac:dyDescent="0.25">
      <c r="A937" s="1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5" x14ac:dyDescent="0.25">
      <c r="A938" s="1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5" x14ac:dyDescent="0.25">
      <c r="A939" s="1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5" x14ac:dyDescent="0.25">
      <c r="A940" s="1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5" x14ac:dyDescent="0.25">
      <c r="A941" s="1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5" x14ac:dyDescent="0.25">
      <c r="A942" s="1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5" x14ac:dyDescent="0.25">
      <c r="A943" s="1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5" x14ac:dyDescent="0.25">
      <c r="A944" s="1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5" x14ac:dyDescent="0.25">
      <c r="A945" s="1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5" x14ac:dyDescent="0.25">
      <c r="A946" s="1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5" x14ac:dyDescent="0.25">
      <c r="A947" s="1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5" x14ac:dyDescent="0.25">
      <c r="A948" s="1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5" x14ac:dyDescent="0.25">
      <c r="A949" s="1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5" x14ac:dyDescent="0.25">
      <c r="A950" s="1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5" x14ac:dyDescent="0.25">
      <c r="A951" s="1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5" x14ac:dyDescent="0.25">
      <c r="A952" s="1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5" x14ac:dyDescent="0.25">
      <c r="A953" s="1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5" x14ac:dyDescent="0.25">
      <c r="A954" s="1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5" x14ac:dyDescent="0.25">
      <c r="A955" s="1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5" x14ac:dyDescent="0.25">
      <c r="A956" s="1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5" x14ac:dyDescent="0.25">
      <c r="A957" s="1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5" x14ac:dyDescent="0.25">
      <c r="A958" s="1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5" x14ac:dyDescent="0.25">
      <c r="A959" s="1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5" x14ac:dyDescent="0.25">
      <c r="A960" s="1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5" x14ac:dyDescent="0.25">
      <c r="A961" s="1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5" x14ac:dyDescent="0.25">
      <c r="A962" s="1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5" x14ac:dyDescent="0.25">
      <c r="A963" s="1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5" x14ac:dyDescent="0.25">
      <c r="A964" s="1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5" x14ac:dyDescent="0.25">
      <c r="A965" s="1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5" x14ac:dyDescent="0.25">
      <c r="A966" s="1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5" x14ac:dyDescent="0.25">
      <c r="A967" s="1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5" x14ac:dyDescent="0.25">
      <c r="A968" s="1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5" x14ac:dyDescent="0.25">
      <c r="A969" s="1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5" x14ac:dyDescent="0.25">
      <c r="A970" s="1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5" x14ac:dyDescent="0.25">
      <c r="A971" s="1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5" x14ac:dyDescent="0.25">
      <c r="A972" s="1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5" x14ac:dyDescent="0.25">
      <c r="A973" s="1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5" x14ac:dyDescent="0.25">
      <c r="A974" s="1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5" x14ac:dyDescent="0.25">
      <c r="A975" s="1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5" x14ac:dyDescent="0.25">
      <c r="A976" s="1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5" x14ac:dyDescent="0.25">
      <c r="A977" s="1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5" x14ac:dyDescent="0.25">
      <c r="A978" s="1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5" x14ac:dyDescent="0.25">
      <c r="A979" s="1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5" x14ac:dyDescent="0.25">
      <c r="A980" s="1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5" x14ac:dyDescent="0.25">
      <c r="A981" s="1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5" x14ac:dyDescent="0.25">
      <c r="A982" s="1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5" x14ac:dyDescent="0.25">
      <c r="A983" s="1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5" x14ac:dyDescent="0.25">
      <c r="A984" s="1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5" x14ac:dyDescent="0.25">
      <c r="A985" s="1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5" x14ac:dyDescent="0.25">
      <c r="A986" s="1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5" x14ac:dyDescent="0.25">
      <c r="A987" s="1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5" x14ac:dyDescent="0.25">
      <c r="A988" s="1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5" x14ac:dyDescent="0.25">
      <c r="A989" s="1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5" x14ac:dyDescent="0.25">
      <c r="A990" s="1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5" x14ac:dyDescent="0.25">
      <c r="A991" s="16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5" x14ac:dyDescent="0.25">
      <c r="A992" s="16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5" x14ac:dyDescent="0.25">
      <c r="A993" s="16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5" x14ac:dyDescent="0.25">
      <c r="A994" s="16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5" x14ac:dyDescent="0.25">
      <c r="A995" s="16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5" x14ac:dyDescent="0.25">
      <c r="A996" s="16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5" x14ac:dyDescent="0.25">
      <c r="A997" s="16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5" x14ac:dyDescent="0.25">
      <c r="A998" s="16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5" x14ac:dyDescent="0.25">
      <c r="A999" s="16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5" x14ac:dyDescent="0.25">
      <c r="A1000" s="16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5.5" x14ac:dyDescent="0.25">
      <c r="A1001" s="16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5.5" x14ac:dyDescent="0.25">
      <c r="A1002" s="16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5.5" x14ac:dyDescent="0.25">
      <c r="A1003" s="16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workbookViewId="0"/>
  </sheetViews>
  <sheetFormatPr defaultColWidth="12.6328125" defaultRowHeight="15.75" customHeight="1" x14ac:dyDescent="0.25"/>
  <cols>
    <col min="2" max="2" width="20.36328125" customWidth="1"/>
  </cols>
  <sheetData>
    <row r="1" spans="1:7" ht="15.75" customHeight="1" x14ac:dyDescent="0.35">
      <c r="A1" s="24"/>
      <c r="B1" s="24"/>
      <c r="C1" s="24"/>
      <c r="D1" s="24"/>
      <c r="E1" s="24"/>
      <c r="F1" s="24"/>
      <c r="G1" s="24"/>
    </row>
    <row r="2" spans="1:7" ht="15.75" customHeight="1" x14ac:dyDescent="0.35">
      <c r="A2" s="24"/>
      <c r="B2" s="24"/>
      <c r="C2" s="24"/>
      <c r="D2" s="24"/>
      <c r="E2" s="24"/>
      <c r="F2" s="24"/>
      <c r="G2" s="24"/>
    </row>
    <row r="3" spans="1:7" ht="15.75" customHeight="1" x14ac:dyDescent="0.35">
      <c r="A3" s="24"/>
      <c r="B3" s="25"/>
      <c r="C3" s="26" t="s">
        <v>2</v>
      </c>
      <c r="D3" s="27" t="s">
        <v>58</v>
      </c>
      <c r="E3" s="27" t="s">
        <v>59</v>
      </c>
      <c r="F3" s="27" t="s">
        <v>60</v>
      </c>
      <c r="G3" s="24"/>
    </row>
    <row r="4" spans="1:7" ht="15.75" customHeight="1" x14ac:dyDescent="0.35">
      <c r="A4" s="24"/>
      <c r="B4" s="8" t="s">
        <v>13</v>
      </c>
      <c r="C4" s="28">
        <v>4</v>
      </c>
      <c r="D4" s="28">
        <v>8</v>
      </c>
      <c r="E4" s="28">
        <v>7</v>
      </c>
      <c r="F4" s="28">
        <f>(C4*Key!$D$21)+(D4*Key!$D$22)+(E4*Key!$D$23)</f>
        <v>7</v>
      </c>
      <c r="G4" s="24"/>
    </row>
    <row r="5" spans="1:7" ht="15.75" customHeight="1" x14ac:dyDescent="0.35">
      <c r="A5" s="24"/>
      <c r="B5" s="8" t="s">
        <v>14</v>
      </c>
      <c r="C5" s="28">
        <v>6</v>
      </c>
      <c r="D5" s="28">
        <v>7</v>
      </c>
      <c r="E5" s="28">
        <v>7</v>
      </c>
      <c r="F5" s="28">
        <f>(C5*Key!$D$21)+(D5*Key!$D$22)+(E5*Key!$D$23)</f>
        <v>6.85</v>
      </c>
      <c r="G5" s="24"/>
    </row>
    <row r="6" spans="1:7" ht="15.75" customHeight="1" x14ac:dyDescent="0.35">
      <c r="A6" s="24"/>
      <c r="B6" s="8" t="s">
        <v>15</v>
      </c>
      <c r="C6" s="28">
        <v>5</v>
      </c>
      <c r="D6" s="28">
        <v>6</v>
      </c>
      <c r="E6" s="28">
        <v>7</v>
      </c>
      <c r="F6" s="28">
        <f>(C6*Key!$D$21)+(D6*Key!$D$22)+(E6*Key!$D$23)</f>
        <v>6.25</v>
      </c>
      <c r="G6" s="24"/>
    </row>
    <row r="7" spans="1:7" ht="15.75" customHeight="1" x14ac:dyDescent="0.35">
      <c r="A7" s="24"/>
      <c r="B7" s="8" t="s">
        <v>16</v>
      </c>
      <c r="C7" s="28">
        <v>6</v>
      </c>
      <c r="D7" s="28">
        <v>8</v>
      </c>
      <c r="E7" s="28">
        <v>3</v>
      </c>
      <c r="F7" s="28">
        <f>(C7*Key!$D$21)+(D7*Key!$D$22)+(E7*Key!$D$23)</f>
        <v>5.7</v>
      </c>
      <c r="G7" s="24"/>
    </row>
    <row r="8" spans="1:7" ht="15.75" customHeight="1" x14ac:dyDescent="0.35">
      <c r="A8" s="24"/>
      <c r="B8" s="8" t="s">
        <v>17</v>
      </c>
      <c r="C8" s="28">
        <v>5</v>
      </c>
      <c r="D8" s="28">
        <v>6</v>
      </c>
      <c r="E8" s="28">
        <v>7</v>
      </c>
      <c r="F8" s="28">
        <f>(C8*Key!$D$21)+(D8*Key!$D$22)+(E8*Key!$D$23)</f>
        <v>6.25</v>
      </c>
      <c r="G8" s="24"/>
    </row>
    <row r="9" spans="1:7" ht="15.75" customHeight="1" x14ac:dyDescent="0.35">
      <c r="A9" s="24"/>
      <c r="B9" s="24"/>
      <c r="C9" s="24"/>
      <c r="D9" s="24"/>
      <c r="E9" s="24"/>
      <c r="F9" s="24"/>
      <c r="G9" s="24"/>
    </row>
    <row r="10" spans="1:7" ht="15.75" customHeight="1" x14ac:dyDescent="0.35">
      <c r="A10" s="24"/>
      <c r="B10" s="24"/>
      <c r="C10" s="24"/>
      <c r="D10" s="24"/>
      <c r="E10" s="24"/>
      <c r="F10" s="24"/>
      <c r="G10" s="24"/>
    </row>
    <row r="11" spans="1:7" ht="15.75" customHeight="1" x14ac:dyDescent="0.35">
      <c r="A11" s="24"/>
      <c r="B11" s="24"/>
      <c r="C11" s="24"/>
      <c r="D11" s="24"/>
      <c r="E11" s="24"/>
      <c r="F11" s="24"/>
      <c r="G1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29"/>
  <sheetViews>
    <sheetView workbookViewId="0"/>
  </sheetViews>
  <sheetFormatPr defaultColWidth="12.6328125" defaultRowHeight="15.75" customHeight="1" x14ac:dyDescent="0.25"/>
  <cols>
    <col min="3" max="3" width="17.08984375" customWidth="1"/>
    <col min="6" max="6" width="18.36328125" customWidth="1"/>
    <col min="9" max="9" width="17.36328125" customWidth="1"/>
    <col min="12" max="12" width="17.7265625" customWidth="1"/>
    <col min="15" max="15" width="17.6328125" customWidth="1"/>
  </cols>
  <sheetData>
    <row r="1" spans="1:20" ht="15.75" customHeight="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ht="15.75" customHeight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ht="15.75" customHeight="1" x14ac:dyDescent="0.35">
      <c r="A3" s="24"/>
      <c r="B3" s="38" t="s">
        <v>61</v>
      </c>
      <c r="C3" s="35"/>
      <c r="D3" s="24"/>
      <c r="E3" s="38" t="s">
        <v>3</v>
      </c>
      <c r="F3" s="35"/>
      <c r="G3" s="24"/>
      <c r="H3" s="38" t="s">
        <v>62</v>
      </c>
      <c r="I3" s="35"/>
      <c r="J3" s="24"/>
      <c r="K3" s="38" t="s">
        <v>63</v>
      </c>
      <c r="L3" s="35"/>
      <c r="M3" s="24"/>
      <c r="N3" s="38" t="s">
        <v>64</v>
      </c>
      <c r="O3" s="35"/>
      <c r="P3" s="24"/>
      <c r="Q3" s="24"/>
      <c r="R3" s="24"/>
      <c r="S3" s="24"/>
      <c r="T3" s="24"/>
    </row>
    <row r="4" spans="1:20" ht="15.75" customHeight="1" x14ac:dyDescent="0.35">
      <c r="A4" s="24"/>
      <c r="B4" s="29">
        <v>1</v>
      </c>
      <c r="C4" s="28" t="s">
        <v>65</v>
      </c>
      <c r="D4" s="24"/>
      <c r="E4" s="29">
        <v>1</v>
      </c>
      <c r="F4" s="28" t="s">
        <v>66</v>
      </c>
      <c r="G4" s="24"/>
      <c r="H4" s="29">
        <v>1</v>
      </c>
      <c r="I4" s="28" t="s">
        <v>67</v>
      </c>
      <c r="J4" s="24"/>
      <c r="K4" s="29">
        <v>1</v>
      </c>
      <c r="L4" s="28" t="s">
        <v>68</v>
      </c>
      <c r="M4" s="24"/>
      <c r="N4" s="29">
        <v>1</v>
      </c>
      <c r="O4" s="28" t="s">
        <v>69</v>
      </c>
      <c r="P4" s="24"/>
      <c r="Q4" s="24"/>
      <c r="R4" s="24"/>
      <c r="S4" s="24"/>
      <c r="T4" s="24"/>
    </row>
    <row r="5" spans="1:20" ht="15.75" customHeight="1" x14ac:dyDescent="0.35">
      <c r="A5" s="24"/>
      <c r="B5" s="29">
        <v>2</v>
      </c>
      <c r="C5" s="28" t="s">
        <v>70</v>
      </c>
      <c r="D5" s="24"/>
      <c r="E5" s="29">
        <v>2</v>
      </c>
      <c r="F5" s="28" t="s">
        <v>71</v>
      </c>
      <c r="G5" s="24"/>
      <c r="H5" s="29">
        <v>2</v>
      </c>
      <c r="I5" s="30">
        <v>45026</v>
      </c>
      <c r="J5" s="24"/>
      <c r="K5" s="29">
        <v>2</v>
      </c>
      <c r="L5" s="28" t="s">
        <v>68</v>
      </c>
      <c r="M5" s="24"/>
      <c r="N5" s="29">
        <v>2</v>
      </c>
      <c r="O5" s="28" t="s">
        <v>72</v>
      </c>
      <c r="P5" s="24"/>
      <c r="Q5" s="24"/>
      <c r="R5" s="24"/>
      <c r="S5" s="24"/>
      <c r="T5" s="24"/>
    </row>
    <row r="6" spans="1:20" ht="15.75" customHeight="1" x14ac:dyDescent="0.35">
      <c r="A6" s="24"/>
      <c r="B6" s="29">
        <v>3</v>
      </c>
      <c r="C6" s="28" t="s">
        <v>73</v>
      </c>
      <c r="D6" s="24"/>
      <c r="E6" s="29">
        <v>3</v>
      </c>
      <c r="F6" s="28" t="s">
        <v>74</v>
      </c>
      <c r="G6" s="24"/>
      <c r="H6" s="29">
        <v>3</v>
      </c>
      <c r="I6" s="30">
        <v>45247</v>
      </c>
      <c r="J6" s="24"/>
      <c r="K6" s="29">
        <v>3</v>
      </c>
      <c r="L6" s="28" t="s">
        <v>75</v>
      </c>
      <c r="M6" s="24"/>
      <c r="N6" s="29">
        <v>3</v>
      </c>
      <c r="O6" s="28" t="s">
        <v>76</v>
      </c>
      <c r="P6" s="24"/>
      <c r="Q6" s="24"/>
      <c r="R6" s="24"/>
      <c r="S6" s="24"/>
      <c r="T6" s="24"/>
    </row>
    <row r="7" spans="1:20" ht="15.75" customHeight="1" x14ac:dyDescent="0.35">
      <c r="A7" s="24"/>
      <c r="B7" s="29">
        <v>4</v>
      </c>
      <c r="C7" s="28" t="s">
        <v>77</v>
      </c>
      <c r="D7" s="24"/>
      <c r="E7" s="29">
        <v>4</v>
      </c>
      <c r="F7" s="28" t="s">
        <v>78</v>
      </c>
      <c r="G7" s="24"/>
      <c r="H7" s="29">
        <v>4</v>
      </c>
      <c r="I7" s="28" t="s">
        <v>79</v>
      </c>
      <c r="J7" s="24"/>
      <c r="K7" s="29">
        <v>4</v>
      </c>
      <c r="L7" s="28" t="s">
        <v>68</v>
      </c>
      <c r="M7" s="24"/>
      <c r="N7" s="29">
        <v>4</v>
      </c>
      <c r="O7" s="28" t="s">
        <v>80</v>
      </c>
      <c r="P7" s="24"/>
      <c r="Q7" s="24"/>
      <c r="R7" s="24"/>
      <c r="S7" s="24"/>
      <c r="T7" s="24"/>
    </row>
    <row r="8" spans="1:20" ht="15.75" customHeight="1" x14ac:dyDescent="0.35">
      <c r="A8" s="24"/>
      <c r="B8" s="29">
        <v>5</v>
      </c>
      <c r="C8" s="28" t="s">
        <v>81</v>
      </c>
      <c r="D8" s="24"/>
      <c r="E8" s="29">
        <v>5</v>
      </c>
      <c r="F8" s="28" t="s">
        <v>82</v>
      </c>
      <c r="G8" s="24"/>
      <c r="H8" s="29">
        <v>5</v>
      </c>
      <c r="I8" s="28" t="s">
        <v>83</v>
      </c>
      <c r="J8" s="24"/>
      <c r="K8" s="29">
        <v>5</v>
      </c>
      <c r="L8" s="28">
        <v>21700</v>
      </c>
      <c r="M8" s="24"/>
      <c r="N8" s="29">
        <v>5</v>
      </c>
      <c r="O8" s="28" t="s">
        <v>84</v>
      </c>
      <c r="P8" s="24"/>
      <c r="Q8" s="24"/>
      <c r="R8" s="24"/>
      <c r="S8" s="24"/>
      <c r="T8" s="24"/>
    </row>
    <row r="9" spans="1:20" ht="15.75" customHeight="1" x14ac:dyDescent="0.35">
      <c r="A9" s="24"/>
      <c r="B9" s="29">
        <v>6</v>
      </c>
      <c r="C9" s="28" t="s">
        <v>85</v>
      </c>
      <c r="D9" s="24"/>
      <c r="E9" s="29">
        <v>6</v>
      </c>
      <c r="F9" s="28" t="s">
        <v>86</v>
      </c>
      <c r="G9" s="24"/>
      <c r="H9" s="29">
        <v>6</v>
      </c>
      <c r="I9" s="28" t="s">
        <v>87</v>
      </c>
      <c r="J9" s="24"/>
      <c r="K9" s="29">
        <v>6</v>
      </c>
      <c r="L9" s="28" t="s">
        <v>68</v>
      </c>
      <c r="M9" s="24"/>
      <c r="N9" s="29">
        <v>6</v>
      </c>
      <c r="O9" s="28" t="s">
        <v>88</v>
      </c>
      <c r="P9" s="24"/>
      <c r="Q9" s="24"/>
      <c r="R9" s="24"/>
      <c r="S9" s="24"/>
      <c r="T9" s="24"/>
    </row>
    <row r="10" spans="1:20" ht="15.75" customHeight="1" x14ac:dyDescent="0.35">
      <c r="A10" s="24"/>
      <c r="B10" s="29">
        <v>7</v>
      </c>
      <c r="C10" s="28" t="s">
        <v>89</v>
      </c>
      <c r="D10" s="24"/>
      <c r="E10" s="29">
        <v>7</v>
      </c>
      <c r="F10" s="28" t="s">
        <v>90</v>
      </c>
      <c r="G10" s="24"/>
      <c r="H10" s="29">
        <v>7</v>
      </c>
      <c r="I10" s="28" t="s">
        <v>91</v>
      </c>
      <c r="J10" s="24"/>
      <c r="K10" s="29">
        <v>7</v>
      </c>
      <c r="L10" s="28">
        <v>18650</v>
      </c>
      <c r="M10" s="24"/>
      <c r="N10" s="29">
        <v>7</v>
      </c>
      <c r="O10" s="28" t="s">
        <v>92</v>
      </c>
      <c r="P10" s="24"/>
      <c r="Q10" s="24"/>
      <c r="R10" s="24"/>
      <c r="S10" s="24"/>
      <c r="T10" s="24"/>
    </row>
    <row r="11" spans="1:20" ht="15.75" customHeight="1" x14ac:dyDescent="0.35">
      <c r="A11" s="24"/>
      <c r="B11" s="29">
        <v>8</v>
      </c>
      <c r="C11" s="28" t="s">
        <v>93</v>
      </c>
      <c r="D11" s="24"/>
      <c r="E11" s="29">
        <v>8</v>
      </c>
      <c r="F11" s="28" t="s">
        <v>94</v>
      </c>
      <c r="G11" s="24"/>
      <c r="H11" s="29">
        <v>8</v>
      </c>
      <c r="I11" s="28" t="s">
        <v>95</v>
      </c>
      <c r="J11" s="24"/>
      <c r="K11" s="29">
        <v>8</v>
      </c>
      <c r="L11" s="28" t="s">
        <v>96</v>
      </c>
      <c r="M11" s="24"/>
      <c r="N11" s="29">
        <v>8</v>
      </c>
      <c r="O11" s="28" t="s">
        <v>97</v>
      </c>
      <c r="P11" s="24"/>
      <c r="Q11" s="24"/>
      <c r="R11" s="24"/>
      <c r="S11" s="24"/>
      <c r="T11" s="24"/>
    </row>
    <row r="12" spans="1:20" ht="15.75" customHeight="1" x14ac:dyDescent="0.35">
      <c r="A12" s="24"/>
      <c r="B12" s="29">
        <v>9</v>
      </c>
      <c r="C12" s="28" t="s">
        <v>98</v>
      </c>
      <c r="D12" s="24"/>
      <c r="E12" s="29">
        <v>9</v>
      </c>
      <c r="F12" s="28" t="s">
        <v>99</v>
      </c>
      <c r="G12" s="24"/>
      <c r="H12" s="29">
        <v>9</v>
      </c>
      <c r="I12" s="28" t="s">
        <v>100</v>
      </c>
      <c r="J12" s="24"/>
      <c r="K12" s="29">
        <v>9</v>
      </c>
      <c r="L12" s="28" t="s">
        <v>68</v>
      </c>
      <c r="M12" s="24"/>
      <c r="N12" s="29">
        <v>9</v>
      </c>
      <c r="O12" s="28" t="s">
        <v>101</v>
      </c>
      <c r="P12" s="24"/>
      <c r="Q12" s="24"/>
      <c r="R12" s="24"/>
      <c r="S12" s="24"/>
      <c r="T12" s="24"/>
    </row>
    <row r="13" spans="1:20" ht="15.75" customHeight="1" x14ac:dyDescent="0.35">
      <c r="A13" s="24"/>
      <c r="B13" s="29">
        <v>10</v>
      </c>
      <c r="C13" s="28" t="s">
        <v>102</v>
      </c>
      <c r="D13" s="24"/>
      <c r="E13" s="29">
        <v>10</v>
      </c>
      <c r="F13" s="28" t="s">
        <v>103</v>
      </c>
      <c r="G13" s="24"/>
      <c r="H13" s="29">
        <v>10</v>
      </c>
      <c r="I13" s="28" t="s">
        <v>104</v>
      </c>
      <c r="J13" s="24"/>
      <c r="K13" s="29">
        <v>10</v>
      </c>
      <c r="L13" s="28" t="s">
        <v>68</v>
      </c>
      <c r="M13" s="24"/>
      <c r="N13" s="29">
        <v>10</v>
      </c>
      <c r="O13" s="28" t="s">
        <v>105</v>
      </c>
      <c r="P13" s="24"/>
      <c r="Q13" s="24"/>
      <c r="R13" s="24"/>
      <c r="S13" s="24"/>
      <c r="T13" s="24"/>
    </row>
    <row r="14" spans="1:20" ht="15.75" customHeight="1" x14ac:dyDescent="0.3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1:20" ht="15.75" customHeight="1" x14ac:dyDescent="0.3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ht="15.75" customHeight="1" x14ac:dyDescent="0.3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.75" customHeight="1" x14ac:dyDescent="0.3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.75" customHeight="1" x14ac:dyDescent="0.3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.75" customHeigh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.5" x14ac:dyDescent="0.35">
      <c r="A20" s="24"/>
      <c r="B20" s="24"/>
      <c r="C20" s="38" t="s">
        <v>106</v>
      </c>
      <c r="D20" s="34"/>
      <c r="E20" s="34"/>
      <c r="F20" s="34"/>
      <c r="G20" s="34"/>
      <c r="H20" s="34"/>
      <c r="I20" s="35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5.5" x14ac:dyDescent="0.35">
      <c r="A21" s="24"/>
      <c r="B21" s="24"/>
      <c r="C21" s="31" t="s">
        <v>2</v>
      </c>
      <c r="D21" s="28">
        <v>0.15</v>
      </c>
      <c r="E21" s="33" t="s">
        <v>107</v>
      </c>
      <c r="F21" s="34"/>
      <c r="G21" s="34"/>
      <c r="H21" s="34"/>
      <c r="I21" s="35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ht="15.5" x14ac:dyDescent="0.35">
      <c r="A22" s="24"/>
      <c r="B22" s="24"/>
      <c r="C22" s="31" t="s">
        <v>58</v>
      </c>
      <c r="D22" s="28">
        <v>0.45</v>
      </c>
      <c r="E22" s="33" t="s">
        <v>108</v>
      </c>
      <c r="F22" s="34"/>
      <c r="G22" s="34"/>
      <c r="H22" s="34"/>
      <c r="I22" s="3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ht="15.5" x14ac:dyDescent="0.35">
      <c r="A23" s="24"/>
      <c r="B23" s="24"/>
      <c r="C23" s="31" t="s">
        <v>59</v>
      </c>
      <c r="D23" s="28">
        <v>0.4</v>
      </c>
      <c r="E23" s="33" t="s">
        <v>109</v>
      </c>
      <c r="F23" s="34"/>
      <c r="G23" s="34"/>
      <c r="H23" s="34"/>
      <c r="I23" s="35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 ht="15.5" x14ac:dyDescent="0.35">
      <c r="A24" s="24"/>
      <c r="B24" s="24"/>
      <c r="C24" s="31" t="s">
        <v>63</v>
      </c>
      <c r="D24" s="28">
        <v>0</v>
      </c>
      <c r="E24" s="33" t="s">
        <v>110</v>
      </c>
      <c r="F24" s="34"/>
      <c r="G24" s="34"/>
      <c r="H24" s="34"/>
      <c r="I24" s="35"/>
      <c r="J24" s="36" t="s">
        <v>111</v>
      </c>
      <c r="K24" s="37"/>
      <c r="L24" s="37"/>
      <c r="M24" s="24"/>
      <c r="N24" s="24"/>
      <c r="O24" s="24"/>
      <c r="P24" s="24"/>
      <c r="Q24" s="24"/>
      <c r="R24" s="24"/>
      <c r="S24" s="24"/>
      <c r="T24" s="24"/>
    </row>
    <row r="25" spans="1:20" ht="15.5" x14ac:dyDescent="0.35">
      <c r="A25" s="24"/>
      <c r="B25" s="24"/>
      <c r="C25" s="31" t="s">
        <v>64</v>
      </c>
      <c r="D25" s="28">
        <v>0</v>
      </c>
      <c r="E25" s="33" t="s">
        <v>112</v>
      </c>
      <c r="F25" s="34"/>
      <c r="G25" s="34"/>
      <c r="H25" s="34"/>
      <c r="I25" s="35"/>
      <c r="J25" s="37"/>
      <c r="K25" s="37"/>
      <c r="L25" s="37"/>
      <c r="M25" s="24"/>
      <c r="N25" s="24"/>
      <c r="O25" s="24"/>
      <c r="P25" s="24"/>
      <c r="Q25" s="24"/>
      <c r="R25" s="24"/>
      <c r="S25" s="24"/>
      <c r="T25" s="24"/>
    </row>
    <row r="26" spans="1:20" ht="15.5" x14ac:dyDescent="0.35">
      <c r="A26" s="24"/>
      <c r="B26" s="24"/>
      <c r="C26" s="31" t="s">
        <v>60</v>
      </c>
      <c r="D26" s="32">
        <f>SUM(D21:D25)</f>
        <v>1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20" ht="15.5" x14ac:dyDescent="0.3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ht="15.5" x14ac:dyDescent="0.3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0" ht="15.5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</sheetData>
  <mergeCells count="12">
    <mergeCell ref="C20:I20"/>
    <mergeCell ref="E21:I21"/>
    <mergeCell ref="B3:C3"/>
    <mergeCell ref="E3:F3"/>
    <mergeCell ref="H3:I3"/>
    <mergeCell ref="K3:L3"/>
    <mergeCell ref="N3:O3"/>
    <mergeCell ref="E22:I22"/>
    <mergeCell ref="E23:I23"/>
    <mergeCell ref="E24:I24"/>
    <mergeCell ref="J24:L25"/>
    <mergeCell ref="E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</vt:lpstr>
      <vt:lpstr>Decision Matrix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Volmer</cp:lastModifiedBy>
  <dcterms:modified xsi:type="dcterms:W3CDTF">2023-04-09T05:11:01Z</dcterms:modified>
</cp:coreProperties>
</file>