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23xiracing-my.sharepoint.com/personal/rishabh_ravi_23xiracing_com/Documents/Documents/GitHub/"/>
    </mc:Choice>
  </mc:AlternateContent>
  <xr:revisionPtr revIDLastSave="2" documentId="13_ncr:1_{5D64605E-E4D4-4809-9995-B5CA21027EEA}" xr6:coauthVersionLast="47" xr6:coauthVersionMax="47" xr10:uidLastSave="{410CD6BD-CF59-4BD6-ABC6-A2766850782E}"/>
  <bookViews>
    <workbookView xWindow="1464" yWindow="1464" windowWidth="20544" windowHeight="10446" xr2:uid="{00000000-000D-0000-FFFF-FFFF00000000}"/>
  </bookViews>
  <sheets>
    <sheet name="Suspension Points" sheetId="1" r:id="rId1"/>
    <sheet name="Control Ar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H35" i="1"/>
  <c r="F36" i="1"/>
  <c r="H36" i="1"/>
  <c r="F37" i="1"/>
  <c r="H37" i="1"/>
  <c r="O20" i="2"/>
  <c r="F20" i="2"/>
  <c r="O19" i="2"/>
  <c r="F19" i="2"/>
  <c r="Q18" i="2"/>
  <c r="P18" i="2"/>
  <c r="R18" i="2" s="1"/>
  <c r="O18" i="2"/>
  <c r="I18" i="2"/>
  <c r="H18" i="2"/>
  <c r="G18" i="2"/>
  <c r="F18" i="2"/>
  <c r="O17" i="2"/>
  <c r="F17" i="2"/>
  <c r="O16" i="2"/>
  <c r="F16" i="2"/>
  <c r="Q15" i="2"/>
  <c r="P15" i="2"/>
  <c r="R15" i="2" s="1"/>
  <c r="O15" i="2"/>
  <c r="H15" i="2"/>
  <c r="I15" i="2" s="1"/>
  <c r="G15" i="2"/>
  <c r="F15" i="2"/>
  <c r="O11" i="2"/>
  <c r="F11" i="2"/>
  <c r="O10" i="2"/>
  <c r="F10" i="2"/>
  <c r="R9" i="2"/>
  <c r="Q9" i="2"/>
  <c r="P9" i="2"/>
  <c r="O9" i="2"/>
  <c r="I9" i="2"/>
  <c r="H9" i="2"/>
  <c r="G9" i="2"/>
  <c r="F9" i="2"/>
  <c r="O8" i="2"/>
  <c r="F8" i="2"/>
  <c r="O7" i="2"/>
  <c r="F7" i="2"/>
  <c r="Q6" i="2"/>
  <c r="R6" i="2" s="1"/>
  <c r="P6" i="2"/>
  <c r="O6" i="2"/>
  <c r="H6" i="2"/>
  <c r="G6" i="2"/>
  <c r="I6" i="2" s="1"/>
  <c r="F6" i="2"/>
  <c r="P37" i="1"/>
  <c r="N37" i="1"/>
  <c r="P36" i="1"/>
  <c r="N36" i="1"/>
  <c r="P35" i="1"/>
  <c r="N35" i="1"/>
  <c r="P34" i="1"/>
  <c r="N34" i="1"/>
  <c r="H34" i="1"/>
  <c r="F34" i="1"/>
  <c r="P33" i="1"/>
  <c r="N33" i="1"/>
  <c r="H33" i="1"/>
  <c r="F33" i="1"/>
  <c r="P32" i="1"/>
  <c r="N32" i="1"/>
  <c r="H32" i="1"/>
  <c r="F32" i="1"/>
  <c r="P31" i="1"/>
  <c r="N31" i="1"/>
  <c r="H31" i="1"/>
  <c r="F31" i="1"/>
  <c r="P30" i="1"/>
  <c r="N30" i="1"/>
  <c r="H30" i="1"/>
  <c r="F30" i="1"/>
  <c r="P29" i="1"/>
  <c r="N29" i="1"/>
  <c r="H29" i="1"/>
  <c r="F29" i="1"/>
  <c r="P28" i="1"/>
  <c r="N28" i="1"/>
  <c r="H28" i="1"/>
  <c r="F28" i="1"/>
  <c r="P27" i="1"/>
  <c r="N27" i="1"/>
  <c r="H27" i="1"/>
  <c r="F27" i="1"/>
  <c r="P26" i="1"/>
  <c r="N26" i="1"/>
  <c r="H26" i="1"/>
  <c r="F26" i="1"/>
  <c r="P25" i="1"/>
  <c r="N25" i="1"/>
  <c r="H25" i="1"/>
  <c r="F25" i="1"/>
  <c r="P24" i="1"/>
  <c r="N24" i="1"/>
  <c r="H24" i="1"/>
  <c r="F24" i="1"/>
  <c r="P23" i="1"/>
  <c r="N23" i="1"/>
  <c r="H23" i="1"/>
  <c r="F23" i="1"/>
  <c r="P18" i="1"/>
  <c r="N18" i="1"/>
  <c r="H18" i="1"/>
  <c r="F18" i="1"/>
  <c r="P17" i="1"/>
  <c r="N17" i="1"/>
  <c r="H17" i="1"/>
  <c r="F17" i="1"/>
  <c r="P16" i="1"/>
  <c r="N16" i="1"/>
  <c r="H16" i="1"/>
  <c r="F16" i="1"/>
  <c r="P15" i="1"/>
  <c r="N15" i="1"/>
  <c r="H15" i="1"/>
  <c r="F15" i="1"/>
  <c r="P14" i="1"/>
  <c r="N14" i="1"/>
  <c r="H14" i="1"/>
  <c r="F14" i="1"/>
  <c r="P13" i="1"/>
  <c r="N13" i="1"/>
  <c r="H13" i="1"/>
  <c r="F13" i="1"/>
  <c r="P12" i="1"/>
  <c r="N12" i="1"/>
  <c r="H12" i="1"/>
  <c r="F12" i="1"/>
  <c r="P11" i="1"/>
  <c r="N11" i="1"/>
  <c r="H11" i="1"/>
  <c r="F11" i="1"/>
  <c r="P10" i="1"/>
  <c r="N10" i="1"/>
  <c r="H10" i="1"/>
  <c r="F10" i="1"/>
  <c r="P9" i="1"/>
  <c r="N9" i="1"/>
  <c r="H9" i="1"/>
  <c r="F9" i="1"/>
  <c r="P8" i="1"/>
  <c r="N8" i="1"/>
  <c r="H8" i="1"/>
  <c r="F8" i="1"/>
  <c r="P7" i="1"/>
  <c r="N7" i="1"/>
  <c r="H7" i="1"/>
  <c r="F7" i="1"/>
</calcChain>
</file>

<file path=xl/sharedStrings.xml><?xml version="1.0" encoding="utf-8"?>
<sst xmlns="http://schemas.openxmlformats.org/spreadsheetml/2006/main" count="178" uniqueCount="29">
  <si>
    <t>Suspension Points</t>
  </si>
  <si>
    <t>Left Front</t>
  </si>
  <si>
    <t>Right Front</t>
  </si>
  <si>
    <t>Point</t>
  </si>
  <si>
    <t>Coordinate</t>
  </si>
  <si>
    <t>Nominal (in)</t>
  </si>
  <si>
    <t>Pre Weld (Tacked)</t>
  </si>
  <si>
    <t>Post Weld(Adjustment)</t>
  </si>
  <si>
    <t>Measured (in)</t>
  </si>
  <si>
    <t>Error (in)</t>
  </si>
  <si>
    <t>UCA FOR</t>
  </si>
  <si>
    <t>x</t>
  </si>
  <si>
    <t>y</t>
  </si>
  <si>
    <t>z</t>
  </si>
  <si>
    <t>UCA AFT</t>
  </si>
  <si>
    <t>LCA FOR</t>
  </si>
  <si>
    <t>LCA AFT</t>
  </si>
  <si>
    <t>Left Rear</t>
  </si>
  <si>
    <t>Right Rear</t>
  </si>
  <si>
    <t>TIEROD</t>
  </si>
  <si>
    <t>Control Arms</t>
  </si>
  <si>
    <t>UCA</t>
  </si>
  <si>
    <t>Front</t>
  </si>
  <si>
    <t>Rear</t>
  </si>
  <si>
    <t>Inner</t>
  </si>
  <si>
    <t>LCA</t>
  </si>
  <si>
    <t>Nominal Angle (deg)</t>
  </si>
  <si>
    <t>Measured Angle (deg)</t>
  </si>
  <si>
    <t>Angle Error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</si>
</sst>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2"/>
      <color theme="1"/>
      <name val="Calibri"/>
    </font>
    <font>
      <sz val="10"/>
      <name val="Arial"/>
    </font>
    <font>
      <b/>
      <sz val="12"/>
      <color rgb="FF1F1F1F"/>
      <name val="Calibri"/>
    </font>
    <font>
      <sz val="10"/>
      <color theme="1"/>
      <name val="Arial"/>
      <scheme val="minor"/>
    </font>
    <font>
      <b/>
      <sz val="12"/>
      <color theme="1"/>
      <name val="Calibri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16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/>
    <xf numFmtId="164" fontId="2" fillId="0" borderId="6" xfId="0" applyNumberFormat="1" applyFont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8"/>
  <sheetViews>
    <sheetView tabSelected="1" topLeftCell="A7" zoomScale="63" zoomScaleNormal="63" workbookViewId="0">
      <selection activeCell="R33" sqref="R33"/>
    </sheetView>
  </sheetViews>
  <sheetFormatPr defaultColWidth="12.609375" defaultRowHeight="15.75" customHeight="1" x14ac:dyDescent="0.4"/>
  <cols>
    <col min="1" max="1" width="2.71875" customWidth="1"/>
    <col min="2" max="2" width="10.609375" customWidth="1"/>
    <col min="3" max="3" width="11.44140625" bestFit="1" customWidth="1"/>
    <col min="4" max="4" width="12.83203125" bestFit="1" customWidth="1"/>
    <col min="5" max="5" width="15.88671875" customWidth="1"/>
    <col min="6" max="6" width="9.5" bestFit="1" customWidth="1"/>
    <col min="7" max="7" width="14.21875" bestFit="1" customWidth="1"/>
    <col min="8" max="8" width="9.5" bestFit="1" customWidth="1"/>
    <col min="9" max="9" width="2.71875" customWidth="1"/>
    <col min="10" max="10" width="10.88671875" customWidth="1"/>
    <col min="11" max="11" width="11.44140625" bestFit="1" customWidth="1"/>
    <col min="12" max="12" width="12.83203125" bestFit="1" customWidth="1"/>
    <col min="13" max="13" width="14.21875" bestFit="1" customWidth="1"/>
    <col min="14" max="14" width="9.5" bestFit="1" customWidth="1"/>
    <col min="15" max="15" width="14.21875" customWidth="1"/>
    <col min="16" max="16" width="9.5" bestFit="1" customWidth="1"/>
    <col min="17" max="17" width="3.609375" customWidth="1"/>
    <col min="19" max="19" width="16.27734375" customWidth="1"/>
    <col min="20" max="20" width="19.609375" bestFit="1" customWidth="1"/>
    <col min="22" max="22" width="16.27734375" bestFit="1" customWidth="1"/>
    <col min="23" max="23" width="19.609375" bestFit="1" customWidth="1"/>
  </cols>
  <sheetData>
    <row r="1" spans="1:21" ht="15.75" customHeight="1" x14ac:dyDescent="0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U1" s="17"/>
    </row>
    <row r="2" spans="1:21" ht="15.75" customHeight="1" x14ac:dyDescent="0.6">
      <c r="A2" s="1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"/>
      <c r="S2" s="16"/>
    </row>
    <row r="3" spans="1:21" ht="15.75" customHeight="1" x14ac:dyDescent="0.6">
      <c r="A3" s="1"/>
      <c r="B3" s="3"/>
      <c r="C3" s="3"/>
      <c r="D3" s="3"/>
      <c r="E3" s="3"/>
      <c r="F3" s="3"/>
      <c r="G3" s="1"/>
      <c r="H3" s="1"/>
      <c r="I3" s="1"/>
      <c r="J3" s="4"/>
      <c r="K3" s="4"/>
      <c r="L3" s="4"/>
      <c r="M3" s="4"/>
      <c r="N3" s="4"/>
      <c r="O3" s="1"/>
      <c r="P3" s="1"/>
      <c r="Q3" s="2"/>
    </row>
    <row r="4" spans="1:21" ht="15.75" customHeight="1" x14ac:dyDescent="0.6">
      <c r="A4" s="1"/>
      <c r="B4" s="21" t="s">
        <v>1</v>
      </c>
      <c r="C4" s="21"/>
      <c r="D4" s="21"/>
      <c r="E4" s="21"/>
      <c r="F4" s="21"/>
      <c r="G4" s="21"/>
      <c r="H4" s="21"/>
      <c r="I4" s="1"/>
      <c r="J4" s="20" t="s">
        <v>2</v>
      </c>
      <c r="K4" s="20"/>
      <c r="L4" s="20"/>
      <c r="M4" s="20"/>
      <c r="N4" s="20"/>
      <c r="O4" s="20"/>
      <c r="P4" s="20"/>
      <c r="Q4" s="2"/>
    </row>
    <row r="5" spans="1:21" ht="15.75" customHeight="1" x14ac:dyDescent="0.6">
      <c r="A5" s="1"/>
      <c r="B5" s="20" t="s">
        <v>3</v>
      </c>
      <c r="C5" s="22" t="s">
        <v>4</v>
      </c>
      <c r="D5" s="24" t="s">
        <v>5</v>
      </c>
      <c r="E5" s="22" t="s">
        <v>6</v>
      </c>
      <c r="F5" s="23"/>
      <c r="G5" s="22" t="s">
        <v>7</v>
      </c>
      <c r="H5" s="23"/>
      <c r="I5" s="1"/>
      <c r="J5" s="20" t="s">
        <v>3</v>
      </c>
      <c r="K5" s="22" t="s">
        <v>4</v>
      </c>
      <c r="L5" s="24" t="s">
        <v>5</v>
      </c>
      <c r="M5" s="22" t="s">
        <v>6</v>
      </c>
      <c r="N5" s="23"/>
      <c r="O5" s="22" t="s">
        <v>7</v>
      </c>
      <c r="P5" s="23"/>
      <c r="Q5" s="2"/>
    </row>
    <row r="6" spans="1:21" ht="15.75" customHeight="1" x14ac:dyDescent="0.6">
      <c r="A6" s="1"/>
      <c r="B6" s="23"/>
      <c r="C6" s="23"/>
      <c r="D6" s="23"/>
      <c r="E6" s="5" t="s">
        <v>8</v>
      </c>
      <c r="F6" s="6" t="s">
        <v>9</v>
      </c>
      <c r="G6" s="5" t="s">
        <v>8</v>
      </c>
      <c r="H6" s="5" t="s">
        <v>9</v>
      </c>
      <c r="I6" s="1"/>
      <c r="J6" s="23"/>
      <c r="K6" s="23"/>
      <c r="L6" s="23"/>
      <c r="M6" s="5" t="s">
        <v>8</v>
      </c>
      <c r="N6" s="6" t="s">
        <v>9</v>
      </c>
      <c r="O6" s="5" t="s">
        <v>8</v>
      </c>
      <c r="P6" s="5" t="s">
        <v>9</v>
      </c>
      <c r="Q6" s="2"/>
    </row>
    <row r="7" spans="1:21" ht="15.75" customHeight="1" x14ac:dyDescent="0.6">
      <c r="A7" s="1"/>
      <c r="B7" s="20" t="s">
        <v>10</v>
      </c>
      <c r="C7" s="7" t="s">
        <v>11</v>
      </c>
      <c r="D7" s="8">
        <v>-3.1284999999999998</v>
      </c>
      <c r="E7" s="8">
        <v>-3.0414168132355899</v>
      </c>
      <c r="F7" s="9">
        <f t="shared" ref="F7:F18" si="0">D7-E7</f>
        <v>-8.7083186764409959E-2</v>
      </c>
      <c r="G7" s="8">
        <v>-3.0662732382861999</v>
      </c>
      <c r="H7" s="9">
        <f t="shared" ref="H7:H18" si="1">D7-G7</f>
        <v>-6.2226761713799927E-2</v>
      </c>
      <c r="I7" s="1"/>
      <c r="J7" s="20" t="s">
        <v>10</v>
      </c>
      <c r="K7" s="7" t="s">
        <v>11</v>
      </c>
      <c r="L7" s="8">
        <v>-3.1267</v>
      </c>
      <c r="M7" s="8">
        <v>-3.0347717129567702</v>
      </c>
      <c r="N7" s="8">
        <f t="shared" ref="N7:N18" si="2">L7-M7</f>
        <v>-9.1928287043229862E-2</v>
      </c>
      <c r="O7" s="8">
        <v>-3.0510580325701402</v>
      </c>
      <c r="P7" s="9">
        <f t="shared" ref="P7:P18" si="3">L7-O7</f>
        <v>-7.5641967429859847E-2</v>
      </c>
      <c r="Q7" s="2"/>
    </row>
    <row r="8" spans="1:21" ht="15.75" customHeight="1" x14ac:dyDescent="0.6">
      <c r="A8" s="1"/>
      <c r="B8" s="23"/>
      <c r="C8" s="7" t="s">
        <v>12</v>
      </c>
      <c r="D8" s="8">
        <v>-9.9413</v>
      </c>
      <c r="E8" s="8">
        <v>-9.9048270246422696</v>
      </c>
      <c r="F8" s="9">
        <f t="shared" si="0"/>
        <v>-3.6472975357730419E-2</v>
      </c>
      <c r="G8" s="8">
        <v>-9.8972767638639603</v>
      </c>
      <c r="H8" s="9">
        <f t="shared" si="1"/>
        <v>-4.4023236136039756E-2</v>
      </c>
      <c r="I8" s="1"/>
      <c r="J8" s="23"/>
      <c r="K8" s="7" t="s">
        <v>12</v>
      </c>
      <c r="L8" s="8">
        <v>9.9313000000000002</v>
      </c>
      <c r="M8" s="8">
        <v>9.9109974061393498</v>
      </c>
      <c r="N8" s="8">
        <f t="shared" si="2"/>
        <v>2.0302593860650475E-2</v>
      </c>
      <c r="O8" s="8">
        <v>9.8970393472303897</v>
      </c>
      <c r="P8" s="9">
        <f t="shared" si="3"/>
        <v>3.4260652769610545E-2</v>
      </c>
      <c r="Q8" s="2"/>
    </row>
    <row r="9" spans="1:21" ht="15.75" customHeight="1" x14ac:dyDescent="0.6">
      <c r="A9" s="1"/>
      <c r="B9" s="23"/>
      <c r="C9" s="7" t="s">
        <v>13</v>
      </c>
      <c r="D9" s="8">
        <v>9.8031000000000006</v>
      </c>
      <c r="E9" s="8">
        <v>9.7531507116419895</v>
      </c>
      <c r="F9" s="9">
        <f t="shared" si="0"/>
        <v>4.9949288358011046E-2</v>
      </c>
      <c r="G9" s="8">
        <v>9.7518309879576694</v>
      </c>
      <c r="H9" s="9">
        <f t="shared" si="1"/>
        <v>5.1269012042331141E-2</v>
      </c>
      <c r="I9" s="1"/>
      <c r="J9" s="23"/>
      <c r="K9" s="7" t="s">
        <v>13</v>
      </c>
      <c r="L9" s="8">
        <v>9.8705999999999996</v>
      </c>
      <c r="M9" s="8">
        <v>9.8082898885345706</v>
      </c>
      <c r="N9" s="8">
        <f t="shared" si="2"/>
        <v>6.2310111465428974E-2</v>
      </c>
      <c r="O9" s="8">
        <v>9.8036962693520007</v>
      </c>
      <c r="P9" s="9">
        <f t="shared" si="3"/>
        <v>6.6903730647998927E-2</v>
      </c>
      <c r="Q9" s="2"/>
    </row>
    <row r="10" spans="1:21" ht="15.75" customHeight="1" x14ac:dyDescent="0.6">
      <c r="A10" s="1"/>
      <c r="B10" s="22" t="s">
        <v>14</v>
      </c>
      <c r="C10" s="7" t="s">
        <v>11</v>
      </c>
      <c r="D10" s="8">
        <v>7.5388000000000002</v>
      </c>
      <c r="E10" s="8">
        <v>7.54694188284103</v>
      </c>
      <c r="F10" s="9">
        <f t="shared" si="0"/>
        <v>-8.1418828410297905E-3</v>
      </c>
      <c r="G10" s="8">
        <v>7.5127075509241097</v>
      </c>
      <c r="H10" s="9">
        <f t="shared" si="1"/>
        <v>2.6092449075890478E-2</v>
      </c>
      <c r="I10" s="1"/>
      <c r="J10" s="22" t="s">
        <v>14</v>
      </c>
      <c r="K10" s="7" t="s">
        <v>11</v>
      </c>
      <c r="L10" s="8">
        <v>7.5404999999999998</v>
      </c>
      <c r="M10" s="8">
        <v>7.5477449586506697</v>
      </c>
      <c r="N10" s="8">
        <f t="shared" si="2"/>
        <v>-7.2449586506699859E-3</v>
      </c>
      <c r="O10" s="8">
        <v>7.5283160939778897</v>
      </c>
      <c r="P10" s="9">
        <f t="shared" si="3"/>
        <v>1.2183906022110058E-2</v>
      </c>
      <c r="Q10" s="2"/>
    </row>
    <row r="11" spans="1:21" ht="15.75" customHeight="1" x14ac:dyDescent="0.6">
      <c r="A11" s="1"/>
      <c r="B11" s="23"/>
      <c r="C11" s="7" t="s">
        <v>12</v>
      </c>
      <c r="D11" s="8">
        <v>-10.124599999999999</v>
      </c>
      <c r="E11" s="8">
        <v>-10.136868441015</v>
      </c>
      <c r="F11" s="9">
        <f t="shared" si="0"/>
        <v>1.226844101500113E-2</v>
      </c>
      <c r="G11" s="8">
        <v>-10.1147390268821</v>
      </c>
      <c r="H11" s="9">
        <f t="shared" si="1"/>
        <v>-9.860973117898908E-3</v>
      </c>
      <c r="I11" s="1"/>
      <c r="J11" s="23"/>
      <c r="K11" s="7" t="s">
        <v>12</v>
      </c>
      <c r="L11" s="8">
        <v>10.1105</v>
      </c>
      <c r="M11" s="8">
        <v>10.1262220982717</v>
      </c>
      <c r="N11" s="8">
        <f t="shared" si="2"/>
        <v>-1.5722098271700347E-2</v>
      </c>
      <c r="O11" s="8">
        <v>10.1143429628736</v>
      </c>
      <c r="P11" s="9">
        <f t="shared" si="3"/>
        <v>-3.8429628736000865E-3</v>
      </c>
      <c r="Q11" s="2"/>
    </row>
    <row r="12" spans="1:21" ht="15.75" customHeight="1" x14ac:dyDescent="0.6">
      <c r="A12" s="1"/>
      <c r="B12" s="23"/>
      <c r="C12" s="7" t="s">
        <v>13</v>
      </c>
      <c r="D12" s="8">
        <v>8.7378</v>
      </c>
      <c r="E12" s="8">
        <v>8.7562384419507904</v>
      </c>
      <c r="F12" s="9">
        <f t="shared" si="0"/>
        <v>-1.8438441950790363E-2</v>
      </c>
      <c r="G12" s="8">
        <v>8.7618815826754499</v>
      </c>
      <c r="H12" s="9">
        <f t="shared" si="1"/>
        <v>-2.4081582675449908E-2</v>
      </c>
      <c r="I12" s="1"/>
      <c r="J12" s="23"/>
      <c r="K12" s="7" t="s">
        <v>13</v>
      </c>
      <c r="L12" s="8">
        <v>8.8035999999999994</v>
      </c>
      <c r="M12" s="8">
        <v>8.8771381777800809</v>
      </c>
      <c r="N12" s="8">
        <f t="shared" si="2"/>
        <v>-7.3538177780081426E-2</v>
      </c>
      <c r="O12" s="8">
        <v>8.8844224599979498</v>
      </c>
      <c r="P12" s="9">
        <f t="shared" si="3"/>
        <v>-8.0822459997950347E-2</v>
      </c>
      <c r="Q12" s="2"/>
    </row>
    <row r="13" spans="1:21" ht="15.75" customHeight="1" x14ac:dyDescent="0.6">
      <c r="A13" s="1"/>
      <c r="B13" s="22" t="s">
        <v>15</v>
      </c>
      <c r="C13" s="7" t="s">
        <v>11</v>
      </c>
      <c r="D13" s="8">
        <v>-3.7401</v>
      </c>
      <c r="E13" s="8">
        <v>-3.68943789633034</v>
      </c>
      <c r="F13" s="9">
        <f t="shared" si="0"/>
        <v>-5.0662103669659952E-2</v>
      </c>
      <c r="G13" s="8">
        <v>-3.7034499408202901</v>
      </c>
      <c r="H13" s="9">
        <f t="shared" si="1"/>
        <v>-3.6650059179709871E-2</v>
      </c>
      <c r="I13" s="1"/>
      <c r="J13" s="22" t="s">
        <v>15</v>
      </c>
      <c r="K13" s="7" t="s">
        <v>11</v>
      </c>
      <c r="L13" s="8">
        <v>-3.7395</v>
      </c>
      <c r="M13" s="8">
        <v>-3.7473030216043601</v>
      </c>
      <c r="N13" s="8">
        <f t="shared" si="2"/>
        <v>7.8030216043600831E-3</v>
      </c>
      <c r="O13" s="8">
        <v>-3.7752321458390901</v>
      </c>
      <c r="P13" s="9">
        <f t="shared" si="3"/>
        <v>3.5732145839090013E-2</v>
      </c>
      <c r="Q13" s="2"/>
    </row>
    <row r="14" spans="1:21" ht="15.75" customHeight="1" x14ac:dyDescent="0.6">
      <c r="A14" s="1"/>
      <c r="B14" s="23"/>
      <c r="C14" s="7" t="s">
        <v>12</v>
      </c>
      <c r="D14" s="8">
        <v>-9.4969999999999999</v>
      </c>
      <c r="E14" s="8">
        <v>-9.4886454466026198</v>
      </c>
      <c r="F14" s="9">
        <f t="shared" si="0"/>
        <v>-8.3545533973801156E-3</v>
      </c>
      <c r="G14" s="8">
        <v>-9.4876089041302496</v>
      </c>
      <c r="H14" s="9">
        <f t="shared" si="1"/>
        <v>-9.3910958697502878E-3</v>
      </c>
      <c r="I14" s="1"/>
      <c r="J14" s="23"/>
      <c r="K14" s="7" t="s">
        <v>12</v>
      </c>
      <c r="L14" s="8">
        <v>9.4957999999999991</v>
      </c>
      <c r="M14" s="8">
        <v>9.5294650275025106</v>
      </c>
      <c r="N14" s="8">
        <f t="shared" si="2"/>
        <v>-3.3665027502511435E-2</v>
      </c>
      <c r="O14" s="8">
        <v>9.5287996244568198</v>
      </c>
      <c r="P14" s="9">
        <f t="shared" si="3"/>
        <v>-3.2999624456820698E-2</v>
      </c>
      <c r="Q14" s="2"/>
    </row>
    <row r="15" spans="1:21" ht="15.75" customHeight="1" x14ac:dyDescent="0.6">
      <c r="A15" s="1"/>
      <c r="B15" s="23"/>
      <c r="C15" s="7" t="s">
        <v>13</v>
      </c>
      <c r="D15" s="8">
        <v>3.8685</v>
      </c>
      <c r="E15" s="8">
        <v>3.8960573438797002</v>
      </c>
      <c r="F15" s="9">
        <f t="shared" si="0"/>
        <v>-2.7557343879700102E-2</v>
      </c>
      <c r="G15" s="8">
        <v>3.8786656333315799</v>
      </c>
      <c r="H15" s="9">
        <f t="shared" si="1"/>
        <v>-1.0165633331579826E-2</v>
      </c>
      <c r="I15" s="1"/>
      <c r="J15" s="23"/>
      <c r="K15" s="7" t="s">
        <v>13</v>
      </c>
      <c r="L15" s="8">
        <v>3.8967999999999998</v>
      </c>
      <c r="M15" s="8">
        <v>3.8783503440686999</v>
      </c>
      <c r="N15" s="8">
        <f t="shared" si="2"/>
        <v>1.844965593129988E-2</v>
      </c>
      <c r="O15" s="8">
        <v>3.8817730966955399</v>
      </c>
      <c r="P15" s="9">
        <f t="shared" si="3"/>
        <v>1.5026903304459882E-2</v>
      </c>
      <c r="Q15" s="2"/>
    </row>
    <row r="16" spans="1:21" ht="15.75" customHeight="1" x14ac:dyDescent="0.6">
      <c r="A16" s="1"/>
      <c r="B16" s="22" t="s">
        <v>16</v>
      </c>
      <c r="C16" s="7" t="s">
        <v>11</v>
      </c>
      <c r="D16" s="8">
        <v>7.2596999999999996</v>
      </c>
      <c r="E16" s="8">
        <v>7.2681987838736202</v>
      </c>
      <c r="F16" s="9">
        <f t="shared" si="0"/>
        <v>-8.4987838736205745E-3</v>
      </c>
      <c r="G16" s="8">
        <v>7.2372173964398003</v>
      </c>
      <c r="H16" s="9">
        <f t="shared" si="1"/>
        <v>2.2482603560199266E-2</v>
      </c>
      <c r="I16" s="1"/>
      <c r="J16" s="22" t="s">
        <v>16</v>
      </c>
      <c r="K16" s="7" t="s">
        <v>11</v>
      </c>
      <c r="L16" s="8">
        <v>7.2603</v>
      </c>
      <c r="M16" s="8">
        <v>7.2316468523647197</v>
      </c>
      <c r="N16" s="8">
        <f t="shared" si="2"/>
        <v>2.8653147635280263E-2</v>
      </c>
      <c r="O16" s="8">
        <v>7.2077301212748397</v>
      </c>
      <c r="P16" s="9">
        <f t="shared" si="3"/>
        <v>5.2569878725160279E-2</v>
      </c>
      <c r="Q16" s="2"/>
    </row>
    <row r="17" spans="1:17" ht="15.75" customHeight="1" x14ac:dyDescent="0.6">
      <c r="A17" s="1"/>
      <c r="B17" s="23"/>
      <c r="C17" s="7" t="s">
        <v>12</v>
      </c>
      <c r="D17" s="8">
        <v>-9.4997000000000007</v>
      </c>
      <c r="E17" s="8">
        <v>-9.51082941193288</v>
      </c>
      <c r="F17" s="9">
        <f t="shared" si="0"/>
        <v>1.1129411932879307E-2</v>
      </c>
      <c r="G17" s="8">
        <v>-9.5037880735536007</v>
      </c>
      <c r="H17" s="9">
        <f t="shared" si="1"/>
        <v>4.088073553599969E-3</v>
      </c>
      <c r="I17" s="1"/>
      <c r="J17" s="23"/>
      <c r="K17" s="7" t="s">
        <v>12</v>
      </c>
      <c r="L17" s="8">
        <v>9.4985999999999997</v>
      </c>
      <c r="M17" s="8">
        <v>9.4678445485825993</v>
      </c>
      <c r="N17" s="8">
        <f t="shared" si="2"/>
        <v>3.0755451417400437E-2</v>
      </c>
      <c r="O17" s="8">
        <v>9.4557949808751705</v>
      </c>
      <c r="P17" s="9">
        <f t="shared" si="3"/>
        <v>4.2805019124829258E-2</v>
      </c>
      <c r="Q17" s="2"/>
    </row>
    <row r="18" spans="1:17" ht="15.75" customHeight="1" x14ac:dyDescent="0.6">
      <c r="A18" s="1"/>
      <c r="B18" s="23"/>
      <c r="C18" s="7" t="s">
        <v>13</v>
      </c>
      <c r="D18" s="8">
        <v>3.8024</v>
      </c>
      <c r="E18" s="8">
        <v>3.78722440682369</v>
      </c>
      <c r="F18" s="9">
        <f t="shared" si="0"/>
        <v>1.5175593176310009E-2</v>
      </c>
      <c r="G18" s="8">
        <v>3.7957879051977299</v>
      </c>
      <c r="H18" s="9">
        <f t="shared" si="1"/>
        <v>6.6120948022700965E-3</v>
      </c>
      <c r="I18" s="1"/>
      <c r="J18" s="23"/>
      <c r="K18" s="7" t="s">
        <v>13</v>
      </c>
      <c r="L18" s="8">
        <v>3.8304</v>
      </c>
      <c r="M18" s="8">
        <v>3.8816451085818602</v>
      </c>
      <c r="N18" s="8">
        <f t="shared" si="2"/>
        <v>-5.1245108581860155E-2</v>
      </c>
      <c r="O18" s="8">
        <v>3.8802150588301498</v>
      </c>
      <c r="P18" s="9">
        <f t="shared" si="3"/>
        <v>-4.9815058830149805E-2</v>
      </c>
      <c r="Q18" s="2"/>
    </row>
    <row r="19" spans="1:17" ht="15.75" customHeight="1" x14ac:dyDescent="0.6">
      <c r="A19" s="1"/>
      <c r="B19" s="4"/>
      <c r="C19" s="1"/>
      <c r="D19" s="10"/>
      <c r="E19" s="10"/>
      <c r="F19" s="1"/>
      <c r="G19" s="1"/>
      <c r="H19" s="1"/>
      <c r="I19" s="1"/>
      <c r="J19" s="4"/>
      <c r="K19" s="1"/>
      <c r="L19" s="10"/>
      <c r="M19" s="10"/>
      <c r="N19" s="1"/>
      <c r="O19" s="1"/>
      <c r="P19" s="1"/>
      <c r="Q19" s="2"/>
    </row>
    <row r="20" spans="1:17" ht="15.75" customHeight="1" x14ac:dyDescent="0.6">
      <c r="A20" s="1"/>
      <c r="B20" s="20" t="s">
        <v>17</v>
      </c>
      <c r="C20" s="20"/>
      <c r="D20" s="20"/>
      <c r="E20" s="20"/>
      <c r="F20" s="20"/>
      <c r="G20" s="20"/>
      <c r="H20" s="20"/>
      <c r="I20" s="1"/>
      <c r="J20" s="20" t="s">
        <v>18</v>
      </c>
      <c r="K20" s="20"/>
      <c r="L20" s="20"/>
      <c r="M20" s="20"/>
      <c r="N20" s="20"/>
      <c r="O20" s="20"/>
      <c r="P20" s="20"/>
      <c r="Q20" s="2"/>
    </row>
    <row r="21" spans="1:17" ht="15.75" customHeight="1" x14ac:dyDescent="0.6">
      <c r="A21" s="1"/>
      <c r="B21" s="20" t="s">
        <v>3</v>
      </c>
      <c r="C21" s="22" t="s">
        <v>4</v>
      </c>
      <c r="D21" s="24" t="s">
        <v>5</v>
      </c>
      <c r="E21" s="22" t="s">
        <v>6</v>
      </c>
      <c r="F21" s="23"/>
      <c r="G21" s="22" t="s">
        <v>7</v>
      </c>
      <c r="H21" s="23"/>
      <c r="I21" s="1"/>
      <c r="J21" s="20" t="s">
        <v>3</v>
      </c>
      <c r="K21" s="22" t="s">
        <v>4</v>
      </c>
      <c r="L21" s="24" t="s">
        <v>5</v>
      </c>
      <c r="M21" s="22" t="s">
        <v>6</v>
      </c>
      <c r="N21" s="23"/>
      <c r="O21" s="22" t="s">
        <v>7</v>
      </c>
      <c r="P21" s="23"/>
      <c r="Q21" s="2"/>
    </row>
    <row r="22" spans="1:17" ht="15.75" customHeight="1" x14ac:dyDescent="0.6">
      <c r="A22" s="1"/>
      <c r="B22" s="23"/>
      <c r="C22" s="23"/>
      <c r="D22" s="23"/>
      <c r="E22" s="5" t="s">
        <v>8</v>
      </c>
      <c r="F22" s="6" t="s">
        <v>9</v>
      </c>
      <c r="G22" s="5" t="s">
        <v>8</v>
      </c>
      <c r="H22" s="5" t="s">
        <v>9</v>
      </c>
      <c r="I22" s="1"/>
      <c r="J22" s="23"/>
      <c r="K22" s="23"/>
      <c r="L22" s="23"/>
      <c r="M22" s="5" t="s">
        <v>8</v>
      </c>
      <c r="N22" s="6" t="s">
        <v>9</v>
      </c>
      <c r="O22" s="5" t="s">
        <v>8</v>
      </c>
      <c r="P22" s="5" t="s">
        <v>9</v>
      </c>
      <c r="Q22" s="2"/>
    </row>
    <row r="23" spans="1:17" ht="15.75" customHeight="1" x14ac:dyDescent="0.6">
      <c r="A23" s="1"/>
      <c r="B23" s="20" t="s">
        <v>10</v>
      </c>
      <c r="C23" s="7" t="s">
        <v>11</v>
      </c>
      <c r="D23" s="8">
        <v>52.866599999999998</v>
      </c>
      <c r="E23" s="8">
        <v>52.894787908547897</v>
      </c>
      <c r="F23" s="9">
        <f t="shared" ref="F23:F37" si="4">D23-E23</f>
        <v>-2.8187908547899099E-2</v>
      </c>
      <c r="G23" s="8">
        <v>52.864820942888997</v>
      </c>
      <c r="H23" s="9">
        <f t="shared" ref="H23:H37" si="5">D23-G23</f>
        <v>1.7790571110012365E-3</v>
      </c>
      <c r="I23" s="1"/>
      <c r="J23" s="20" t="s">
        <v>10</v>
      </c>
      <c r="K23" s="7" t="s">
        <v>11</v>
      </c>
      <c r="L23" s="8">
        <v>52.866599999999998</v>
      </c>
      <c r="M23" s="8">
        <v>52.884264958747302</v>
      </c>
      <c r="N23" s="8">
        <f t="shared" ref="N23:N37" si="6">L23-M23</f>
        <v>-1.7664958747303672E-2</v>
      </c>
      <c r="O23" s="8">
        <v>52.858824236396799</v>
      </c>
      <c r="P23" s="9">
        <f t="shared" ref="P23:P37" si="7">L23-O23</f>
        <v>7.7757636031989819E-3</v>
      </c>
      <c r="Q23" s="2"/>
    </row>
    <row r="24" spans="1:17" ht="15.75" customHeight="1" x14ac:dyDescent="0.6">
      <c r="A24" s="1"/>
      <c r="B24" s="23"/>
      <c r="C24" s="7" t="s">
        <v>12</v>
      </c>
      <c r="D24" s="8">
        <v>-9.4892000000000003</v>
      </c>
      <c r="E24" s="8">
        <v>-9.4935954257343997</v>
      </c>
      <c r="F24" s="9">
        <f t="shared" si="4"/>
        <v>4.3954257343994385E-3</v>
      </c>
      <c r="G24" s="8">
        <v>-9.4754595311142609</v>
      </c>
      <c r="H24" s="9">
        <f t="shared" si="5"/>
        <v>-1.3740468885739432E-2</v>
      </c>
      <c r="I24" s="1"/>
      <c r="J24" s="23"/>
      <c r="K24" s="7" t="s">
        <v>12</v>
      </c>
      <c r="L24" s="8">
        <v>9.4892000000000003</v>
      </c>
      <c r="M24" s="8">
        <v>9.5277718795216408</v>
      </c>
      <c r="N24" s="8">
        <f t="shared" si="6"/>
        <v>-3.857187952164054E-2</v>
      </c>
      <c r="O24" s="8">
        <v>9.5094395868353008</v>
      </c>
      <c r="P24" s="9">
        <f t="shared" si="7"/>
        <v>-2.0239586835300472E-2</v>
      </c>
      <c r="Q24" s="2"/>
    </row>
    <row r="25" spans="1:17" ht="15.75" customHeight="1" x14ac:dyDescent="0.6">
      <c r="A25" s="1"/>
      <c r="B25" s="23"/>
      <c r="C25" s="7" t="s">
        <v>13</v>
      </c>
      <c r="D25" s="8">
        <v>9.8383000000000003</v>
      </c>
      <c r="E25" s="8">
        <v>9.8597255340113907</v>
      </c>
      <c r="F25" s="9">
        <f t="shared" si="4"/>
        <v>-2.1425534011390468E-2</v>
      </c>
      <c r="G25" s="8">
        <v>9.8770295153985597</v>
      </c>
      <c r="H25" s="9">
        <f t="shared" si="5"/>
        <v>-3.87295153985594E-2</v>
      </c>
      <c r="I25" s="1"/>
      <c r="J25" s="23"/>
      <c r="K25" s="7" t="s">
        <v>13</v>
      </c>
      <c r="L25" s="8">
        <v>9.8383000000000003</v>
      </c>
      <c r="M25" s="8">
        <v>9.7908703872338005</v>
      </c>
      <c r="N25" s="8">
        <f t="shared" si="6"/>
        <v>4.7429612766199725E-2</v>
      </c>
      <c r="O25" s="8">
        <v>9.8141301986588907</v>
      </c>
      <c r="P25" s="9">
        <f t="shared" si="7"/>
        <v>2.4169801341109576E-2</v>
      </c>
      <c r="Q25" s="2"/>
    </row>
    <row r="26" spans="1:17" ht="15.75" customHeight="1" x14ac:dyDescent="0.6">
      <c r="A26" s="1"/>
      <c r="B26" s="22" t="s">
        <v>14</v>
      </c>
      <c r="C26" s="7" t="s">
        <v>11</v>
      </c>
      <c r="D26" s="8">
        <v>63.373899999999999</v>
      </c>
      <c r="E26" s="8">
        <v>63.391221273040898</v>
      </c>
      <c r="F26" s="9">
        <f t="shared" si="4"/>
        <v>-1.7321273040899143E-2</v>
      </c>
      <c r="G26" s="8">
        <v>63.355649625113699</v>
      </c>
      <c r="H26" s="9">
        <f t="shared" si="5"/>
        <v>1.825037488629988E-2</v>
      </c>
      <c r="I26" s="1"/>
      <c r="J26" s="22" t="s">
        <v>14</v>
      </c>
      <c r="K26" s="7" t="s">
        <v>11</v>
      </c>
      <c r="L26" s="8">
        <v>63.373899999999999</v>
      </c>
      <c r="M26" s="8">
        <v>63.357497436620498</v>
      </c>
      <c r="N26" s="8">
        <f t="shared" si="6"/>
        <v>1.6402563379500634E-2</v>
      </c>
      <c r="O26" s="8">
        <v>63.317302990335598</v>
      </c>
      <c r="P26" s="9">
        <f t="shared" si="7"/>
        <v>5.6597009664400844E-2</v>
      </c>
      <c r="Q26" s="2"/>
    </row>
    <row r="27" spans="1:17" ht="15.75" customHeight="1" x14ac:dyDescent="0.6">
      <c r="A27" s="1"/>
      <c r="B27" s="23"/>
      <c r="C27" s="7" t="s">
        <v>12</v>
      </c>
      <c r="D27" s="8">
        <v>-9.4892000000000003</v>
      </c>
      <c r="E27" s="8">
        <v>-9.4933980414131494</v>
      </c>
      <c r="F27" s="9">
        <f t="shared" si="4"/>
        <v>4.1980414131490562E-3</v>
      </c>
      <c r="G27" s="8">
        <v>-9.4873448877979101</v>
      </c>
      <c r="H27" s="9">
        <f t="shared" si="5"/>
        <v>-1.8551122020902255E-3</v>
      </c>
      <c r="I27" s="1"/>
      <c r="J27" s="23"/>
      <c r="K27" s="7" t="s">
        <v>12</v>
      </c>
      <c r="L27" s="8">
        <v>9.4892000000000003</v>
      </c>
      <c r="M27" s="8">
        <v>9.5219572634769296</v>
      </c>
      <c r="N27" s="8">
        <f t="shared" si="6"/>
        <v>-3.275726347692931E-2</v>
      </c>
      <c r="O27" s="8">
        <v>9.5131298391730006</v>
      </c>
      <c r="P27" s="9">
        <f t="shared" si="7"/>
        <v>-2.3929839173000289E-2</v>
      </c>
      <c r="Q27" s="2"/>
    </row>
    <row r="28" spans="1:17" ht="15.75" customHeight="1" x14ac:dyDescent="0.6">
      <c r="A28" s="1"/>
      <c r="B28" s="23"/>
      <c r="C28" s="7" t="s">
        <v>13</v>
      </c>
      <c r="D28" s="8">
        <v>9.8383000000000003</v>
      </c>
      <c r="E28" s="8">
        <v>9.83035000180449</v>
      </c>
      <c r="F28" s="9">
        <f t="shared" si="4"/>
        <v>7.9499981955102328E-3</v>
      </c>
      <c r="G28" s="8">
        <v>9.8467535842701501</v>
      </c>
      <c r="H28" s="9">
        <f t="shared" si="5"/>
        <v>-8.4535842701498609E-3</v>
      </c>
      <c r="I28" s="1"/>
      <c r="J28" s="23"/>
      <c r="K28" s="7" t="s">
        <v>13</v>
      </c>
      <c r="L28" s="8">
        <v>9.8383000000000003</v>
      </c>
      <c r="M28" s="8">
        <v>9.8649963933975506</v>
      </c>
      <c r="N28" s="8">
        <f t="shared" si="6"/>
        <v>-2.6696393397550366E-2</v>
      </c>
      <c r="O28" s="8">
        <v>9.8831436178971401</v>
      </c>
      <c r="P28" s="9">
        <f t="shared" si="7"/>
        <v>-4.4843617897139865E-2</v>
      </c>
      <c r="Q28" s="2"/>
    </row>
    <row r="29" spans="1:17" ht="15.75" customHeight="1" x14ac:dyDescent="0.6">
      <c r="A29" s="1"/>
      <c r="B29" s="22" t="s">
        <v>15</v>
      </c>
      <c r="C29" s="7" t="s">
        <v>11</v>
      </c>
      <c r="D29" s="8">
        <v>50.502099999999999</v>
      </c>
      <c r="E29" s="8">
        <v>50.582018027889198</v>
      </c>
      <c r="F29" s="9">
        <f t="shared" si="4"/>
        <v>-7.991802788919955E-2</v>
      </c>
      <c r="G29" s="8">
        <v>50.560328600207299</v>
      </c>
      <c r="H29" s="9">
        <f t="shared" si="5"/>
        <v>-5.8228600207300474E-2</v>
      </c>
      <c r="I29" s="1"/>
      <c r="J29" s="22" t="s">
        <v>15</v>
      </c>
      <c r="K29" s="7" t="s">
        <v>11</v>
      </c>
      <c r="L29" s="8">
        <v>50.502099999999999</v>
      </c>
      <c r="M29" s="8">
        <v>50.5953063295783</v>
      </c>
      <c r="N29" s="8">
        <f t="shared" si="6"/>
        <v>-9.3206329578300995E-2</v>
      </c>
      <c r="O29" s="8">
        <v>50.576971622475298</v>
      </c>
      <c r="P29" s="9">
        <f t="shared" si="7"/>
        <v>-7.487162247529966E-2</v>
      </c>
      <c r="Q29" s="2"/>
    </row>
    <row r="30" spans="1:17" ht="15.75" customHeight="1" x14ac:dyDescent="0.6">
      <c r="A30" s="1"/>
      <c r="B30" s="23"/>
      <c r="C30" s="7" t="s">
        <v>12</v>
      </c>
      <c r="D30" s="8">
        <v>-6.4958</v>
      </c>
      <c r="E30" s="8">
        <v>-6.5537396684887197</v>
      </c>
      <c r="F30" s="9">
        <f t="shared" si="4"/>
        <v>5.7939668488719676E-2</v>
      </c>
      <c r="G30" s="8">
        <v>-6.5451975003913097</v>
      </c>
      <c r="H30" s="9">
        <f t="shared" si="5"/>
        <v>4.9397500391309634E-2</v>
      </c>
      <c r="I30" s="1"/>
      <c r="J30" s="23"/>
      <c r="K30" s="7" t="s">
        <v>12</v>
      </c>
      <c r="L30" s="8">
        <v>6.4958</v>
      </c>
      <c r="M30" s="8">
        <v>6.4606217564146204</v>
      </c>
      <c r="N30" s="8">
        <f t="shared" si="6"/>
        <v>3.5178243585379576E-2</v>
      </c>
      <c r="O30" s="8">
        <v>6.45150969368619</v>
      </c>
      <c r="P30" s="9">
        <f t="shared" si="7"/>
        <v>4.4290306313810035E-2</v>
      </c>
      <c r="Q30" s="2"/>
    </row>
    <row r="31" spans="1:17" ht="15.75" customHeight="1" x14ac:dyDescent="0.6">
      <c r="A31" s="1"/>
      <c r="B31" s="23"/>
      <c r="C31" s="7" t="s">
        <v>13</v>
      </c>
      <c r="D31" s="8">
        <v>4.0915999999999997</v>
      </c>
      <c r="E31" s="8">
        <v>4.0728532024156499</v>
      </c>
      <c r="F31" s="9">
        <f t="shared" si="4"/>
        <v>1.8746797584349828E-2</v>
      </c>
      <c r="G31" s="8">
        <v>4.0942789394356902</v>
      </c>
      <c r="H31" s="9">
        <f t="shared" si="5"/>
        <v>-2.6789394356905305E-3</v>
      </c>
      <c r="I31" s="1"/>
      <c r="J31" s="23"/>
      <c r="K31" s="7" t="s">
        <v>13</v>
      </c>
      <c r="L31" s="8">
        <v>4.0915999999999997</v>
      </c>
      <c r="M31" s="8">
        <v>4.0403424049846901</v>
      </c>
      <c r="N31" s="8">
        <f t="shared" si="6"/>
        <v>5.1257595015309576E-2</v>
      </c>
      <c r="O31" s="8">
        <v>4.0579355099381296</v>
      </c>
      <c r="P31" s="9">
        <f t="shared" si="7"/>
        <v>3.3664490061870112E-2</v>
      </c>
      <c r="Q31" s="2"/>
    </row>
    <row r="32" spans="1:17" ht="15.75" customHeight="1" x14ac:dyDescent="0.6">
      <c r="A32" s="1"/>
      <c r="B32" s="22" t="s">
        <v>16</v>
      </c>
      <c r="C32" s="7" t="s">
        <v>11</v>
      </c>
      <c r="D32" s="8">
        <v>63.396700000000003</v>
      </c>
      <c r="E32" s="8">
        <v>63.358705868681803</v>
      </c>
      <c r="F32" s="9">
        <f t="shared" si="4"/>
        <v>3.7994131318200175E-2</v>
      </c>
      <c r="G32" s="8">
        <v>63.341661121203799</v>
      </c>
      <c r="H32" s="9">
        <f t="shared" si="5"/>
        <v>5.5038878796203505E-2</v>
      </c>
      <c r="I32" s="1"/>
      <c r="J32" s="22" t="s">
        <v>16</v>
      </c>
      <c r="K32" s="7" t="s">
        <v>11</v>
      </c>
      <c r="L32" s="8">
        <v>63.396700000000003</v>
      </c>
      <c r="M32" s="8">
        <v>63.4092506280032</v>
      </c>
      <c r="N32" s="8">
        <f t="shared" si="6"/>
        <v>-1.2550628003197062E-2</v>
      </c>
      <c r="O32" s="8">
        <v>63.3775830562778</v>
      </c>
      <c r="P32" s="9">
        <f t="shared" si="7"/>
        <v>1.9116943722202961E-2</v>
      </c>
      <c r="Q32" s="2"/>
    </row>
    <row r="33" spans="1:17" ht="15.75" customHeight="1" x14ac:dyDescent="0.6">
      <c r="A33" s="1"/>
      <c r="B33" s="23"/>
      <c r="C33" s="7" t="s">
        <v>12</v>
      </c>
      <c r="D33" s="8">
        <v>-6.4958</v>
      </c>
      <c r="E33" s="8">
        <v>-6.5223485645075003</v>
      </c>
      <c r="F33" s="9">
        <f t="shared" si="4"/>
        <v>2.6548564507500316E-2</v>
      </c>
      <c r="G33" s="8">
        <v>-6.5197761521141198</v>
      </c>
      <c r="H33" s="9">
        <f t="shared" si="5"/>
        <v>2.3976152114119742E-2</v>
      </c>
      <c r="I33" s="1"/>
      <c r="J33" s="23"/>
      <c r="K33" s="7" t="s">
        <v>12</v>
      </c>
      <c r="L33" s="8">
        <v>6.4958</v>
      </c>
      <c r="M33" s="8">
        <v>6.5362555141767702</v>
      </c>
      <c r="N33" s="8">
        <f t="shared" si="6"/>
        <v>-4.045551417677018E-2</v>
      </c>
      <c r="O33" s="8">
        <v>6.5347348047169103</v>
      </c>
      <c r="P33" s="9">
        <f t="shared" si="7"/>
        <v>-3.8934804716910243E-2</v>
      </c>
      <c r="Q33" s="2"/>
    </row>
    <row r="34" spans="1:17" ht="15.75" customHeight="1" x14ac:dyDescent="0.6">
      <c r="A34" s="1"/>
      <c r="B34" s="23"/>
      <c r="C34" s="7" t="s">
        <v>13</v>
      </c>
      <c r="D34" s="8">
        <v>4.0915999999999997</v>
      </c>
      <c r="E34" s="8">
        <v>4.0200442775465</v>
      </c>
      <c r="F34" s="9">
        <f t="shared" si="4"/>
        <v>7.1555722453499726E-2</v>
      </c>
      <c r="G34" s="8">
        <v>4.0423880640377599</v>
      </c>
      <c r="H34" s="9">
        <f t="shared" si="5"/>
        <v>4.9211935962239828E-2</v>
      </c>
      <c r="I34" s="1"/>
      <c r="J34" s="23"/>
      <c r="K34" s="7" t="s">
        <v>13</v>
      </c>
      <c r="L34" s="8">
        <v>4.0915999999999997</v>
      </c>
      <c r="M34" s="8">
        <v>4.0450353010041802</v>
      </c>
      <c r="N34" s="8">
        <f t="shared" si="6"/>
        <v>4.6564698995819498E-2</v>
      </c>
      <c r="O34" s="8">
        <v>4.0788675763256004</v>
      </c>
      <c r="P34" s="9">
        <f t="shared" si="7"/>
        <v>1.2732423674399307E-2</v>
      </c>
      <c r="Q34" s="2"/>
    </row>
    <row r="35" spans="1:17" ht="15.6" x14ac:dyDescent="0.6">
      <c r="A35" s="1"/>
      <c r="B35" s="22" t="s">
        <v>19</v>
      </c>
      <c r="C35" s="7" t="s">
        <v>11</v>
      </c>
      <c r="D35" s="8">
        <v>63.686799999999998</v>
      </c>
      <c r="E35" s="8">
        <v>63.4827147230123</v>
      </c>
      <c r="F35" s="9">
        <f t="shared" si="4"/>
        <v>0.20408527698769774</v>
      </c>
      <c r="G35" s="8">
        <v>63.62</v>
      </c>
      <c r="H35" s="9">
        <f t="shared" si="5"/>
        <v>6.6800000000000637E-2</v>
      </c>
      <c r="I35" s="1"/>
      <c r="J35" s="22" t="s">
        <v>19</v>
      </c>
      <c r="K35" s="7" t="s">
        <v>11</v>
      </c>
      <c r="L35" s="8">
        <v>63.686799999999998</v>
      </c>
      <c r="M35" s="8">
        <v>63.4793298122758</v>
      </c>
      <c r="N35" s="8">
        <f t="shared" si="6"/>
        <v>0.20747018772419779</v>
      </c>
      <c r="O35" s="8">
        <v>63.65</v>
      </c>
      <c r="P35" s="9">
        <f t="shared" si="7"/>
        <v>3.67999999999995E-2</v>
      </c>
      <c r="Q35" s="2"/>
    </row>
    <row r="36" spans="1:17" ht="15.6" x14ac:dyDescent="0.6">
      <c r="A36" s="1"/>
      <c r="B36" s="23"/>
      <c r="C36" s="7" t="s">
        <v>12</v>
      </c>
      <c r="D36" s="8">
        <v>-7.0625999999999998</v>
      </c>
      <c r="E36" s="8">
        <v>-7.2418770368597096</v>
      </c>
      <c r="F36" s="9">
        <f t="shared" si="4"/>
        <v>0.17927703685970986</v>
      </c>
      <c r="G36" s="8">
        <v>-7.09</v>
      </c>
      <c r="H36" s="9">
        <f t="shared" si="5"/>
        <v>2.7400000000000091E-2</v>
      </c>
      <c r="I36" s="1"/>
      <c r="J36" s="23"/>
      <c r="K36" s="7" t="s">
        <v>12</v>
      </c>
      <c r="L36" s="8">
        <v>7.0625999999999998</v>
      </c>
      <c r="M36" s="8">
        <v>7.2385935671101098</v>
      </c>
      <c r="N36" s="8">
        <f t="shared" si="6"/>
        <v>-0.17599356711011005</v>
      </c>
      <c r="O36" s="8">
        <v>7.1</v>
      </c>
      <c r="P36" s="9">
        <f t="shared" si="7"/>
        <v>-3.7399999999999878E-2</v>
      </c>
      <c r="Q36" s="2"/>
    </row>
    <row r="37" spans="1:17" ht="15.6" x14ac:dyDescent="0.6">
      <c r="A37" s="1"/>
      <c r="B37" s="23"/>
      <c r="C37" s="7" t="s">
        <v>13</v>
      </c>
      <c r="D37" s="8">
        <v>5.1726000000000001</v>
      </c>
      <c r="E37" s="8">
        <v>5.24278218521252</v>
      </c>
      <c r="F37" s="9">
        <f t="shared" si="4"/>
        <v>-7.0182185212519954E-2</v>
      </c>
      <c r="G37" s="8">
        <v>5.24278218521252</v>
      </c>
      <c r="H37" s="9">
        <f t="shared" si="5"/>
        <v>-7.0182185212519954E-2</v>
      </c>
      <c r="I37" s="1"/>
      <c r="J37" s="23"/>
      <c r="K37" s="7" t="s">
        <v>13</v>
      </c>
      <c r="L37" s="8">
        <v>5.1726000000000001</v>
      </c>
      <c r="M37" s="8">
        <v>5.2729058891278502</v>
      </c>
      <c r="N37" s="8">
        <f t="shared" si="6"/>
        <v>-0.1003058891278501</v>
      </c>
      <c r="O37" s="8">
        <v>5.2729058891278502</v>
      </c>
      <c r="P37" s="9">
        <f t="shared" si="7"/>
        <v>-0.1003058891278501</v>
      </c>
      <c r="Q37" s="2"/>
    </row>
    <row r="38" spans="1:17" ht="15.6" x14ac:dyDescent="0.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mergeCells count="43">
    <mergeCell ref="B7:B9"/>
    <mergeCell ref="B10:B12"/>
    <mergeCell ref="B13:B15"/>
    <mergeCell ref="B21:B22"/>
    <mergeCell ref="G21:H21"/>
    <mergeCell ref="E21:F21"/>
    <mergeCell ref="B16:B18"/>
    <mergeCell ref="B20:H20"/>
    <mergeCell ref="J7:J9"/>
    <mergeCell ref="J10:J12"/>
    <mergeCell ref="J13:J15"/>
    <mergeCell ref="K21:K22"/>
    <mergeCell ref="J20:P20"/>
    <mergeCell ref="L21:L22"/>
    <mergeCell ref="M21:N21"/>
    <mergeCell ref="O21:P21"/>
    <mergeCell ref="J16:J18"/>
    <mergeCell ref="B35:B37"/>
    <mergeCell ref="J23:J25"/>
    <mergeCell ref="J26:J28"/>
    <mergeCell ref="J21:J22"/>
    <mergeCell ref="B23:B25"/>
    <mergeCell ref="J32:J34"/>
    <mergeCell ref="J35:J37"/>
    <mergeCell ref="J29:J31"/>
    <mergeCell ref="B26:B28"/>
    <mergeCell ref="B29:B31"/>
    <mergeCell ref="D21:D22"/>
    <mergeCell ref="C21:C22"/>
    <mergeCell ref="B32:B34"/>
    <mergeCell ref="B2:P2"/>
    <mergeCell ref="J4:P4"/>
    <mergeCell ref="B4:H4"/>
    <mergeCell ref="C5:C6"/>
    <mergeCell ref="D5:D6"/>
    <mergeCell ref="J5:J6"/>
    <mergeCell ref="B5:B6"/>
    <mergeCell ref="L5:L6"/>
    <mergeCell ref="G5:H5"/>
    <mergeCell ref="M5:N5"/>
    <mergeCell ref="O5:P5"/>
    <mergeCell ref="E5:F5"/>
    <mergeCell ref="K5:K6"/>
  </mergeCells>
  <conditionalFormatting sqref="N7:N18 F7:F18 F23:F37 N23:N37">
    <cfRule type="colorScale" priority="1">
      <colorScale>
        <cfvo type="min"/>
        <cfvo type="percentile" val="50"/>
        <cfvo type="max"/>
        <color rgb="FFE06666"/>
        <color rgb="FFFFFFFF"/>
        <color rgb="FFE06666"/>
      </colorScale>
    </cfRule>
  </conditionalFormatting>
  <conditionalFormatting sqref="P7:P18 H7:H18 H23:H37 P23:P37">
    <cfRule type="colorScale" priority="3">
      <colorScale>
        <cfvo type="min"/>
        <cfvo type="percentile" val="50"/>
        <cfvo type="max"/>
        <color rgb="FFE67C73"/>
        <color rgb="FFFFFFFF"/>
        <color rgb="FFE06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1"/>
  <sheetViews>
    <sheetView zoomScale="70" zoomScaleNormal="70" workbookViewId="0">
      <selection activeCell="S27" sqref="S27"/>
    </sheetView>
  </sheetViews>
  <sheetFormatPr defaultColWidth="12.609375" defaultRowHeight="15.75" customHeight="1" x14ac:dyDescent="0.4"/>
  <cols>
    <col min="1" max="1" width="2.609375" customWidth="1"/>
    <col min="2" max="2" width="16" customWidth="1"/>
    <col min="4" max="4" width="12.83203125" bestFit="1" customWidth="1"/>
    <col min="5" max="5" width="14.21875" bestFit="1" customWidth="1"/>
    <col min="7" max="7" width="14.21875" customWidth="1"/>
    <col min="8" max="8" width="13" customWidth="1"/>
    <col min="9" max="9" width="11.33203125" customWidth="1"/>
    <col min="10" max="10" width="3.38671875" customWidth="1"/>
    <col min="11" max="11" width="13.38671875" customWidth="1"/>
    <col min="13" max="13" width="12.83203125" bestFit="1" customWidth="1"/>
    <col min="14" max="14" width="14.21875" bestFit="1" customWidth="1"/>
    <col min="15" max="15" width="9.5" bestFit="1" customWidth="1"/>
    <col min="16" max="16" width="12.27734375" customWidth="1"/>
    <col min="17" max="17" width="12.38671875" customWidth="1"/>
    <col min="18" max="18" width="11.1640625" customWidth="1"/>
    <col min="19" max="19" width="3.109375" customWidth="1"/>
  </cols>
  <sheetData>
    <row r="1" spans="1:19" ht="15.75" customHeight="1" x14ac:dyDescent="0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.75" customHeight="1" x14ac:dyDescent="0.6">
      <c r="A2" s="1"/>
      <c r="B2" s="33" t="s">
        <v>20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2"/>
    </row>
    <row r="3" spans="1:19" ht="15.75" customHeight="1" x14ac:dyDescent="0.6">
      <c r="A3" s="1"/>
      <c r="B3" s="3"/>
      <c r="C3" s="3"/>
      <c r="D3" s="3"/>
      <c r="E3" s="1"/>
      <c r="F3" s="1"/>
      <c r="G3" s="1"/>
      <c r="H3" s="1"/>
      <c r="I3" s="1"/>
      <c r="J3" s="1"/>
      <c r="K3" s="4"/>
      <c r="L3" s="4"/>
      <c r="M3" s="4"/>
      <c r="N3" s="1"/>
      <c r="O3" s="1"/>
      <c r="P3" s="1"/>
      <c r="Q3" s="1"/>
      <c r="R3" s="1"/>
      <c r="S3" s="2"/>
    </row>
    <row r="4" spans="1:19" ht="15.75" customHeight="1" x14ac:dyDescent="0.6">
      <c r="A4" s="1"/>
      <c r="B4" s="33" t="s">
        <v>1</v>
      </c>
      <c r="C4" s="29"/>
      <c r="D4" s="29"/>
      <c r="E4" s="29"/>
      <c r="F4" s="29"/>
      <c r="G4" s="29"/>
      <c r="H4" s="29"/>
      <c r="I4" s="30"/>
      <c r="J4" s="1"/>
      <c r="K4" s="28" t="s">
        <v>2</v>
      </c>
      <c r="L4" s="29"/>
      <c r="M4" s="29"/>
      <c r="N4" s="29"/>
      <c r="O4" s="29"/>
      <c r="P4" s="29"/>
      <c r="Q4" s="29"/>
      <c r="R4" s="30"/>
      <c r="S4" s="2"/>
    </row>
    <row r="5" spans="1:19" ht="34.5" customHeight="1" x14ac:dyDescent="0.6">
      <c r="A5" s="1"/>
      <c r="B5" s="28" t="s">
        <v>3</v>
      </c>
      <c r="C5" s="30"/>
      <c r="D5" s="12" t="s">
        <v>5</v>
      </c>
      <c r="E5" s="13" t="s">
        <v>8</v>
      </c>
      <c r="F5" s="13" t="s">
        <v>9</v>
      </c>
      <c r="G5" s="15" t="s">
        <v>26</v>
      </c>
      <c r="H5" s="15" t="s">
        <v>27</v>
      </c>
      <c r="I5" s="15" t="s">
        <v>28</v>
      </c>
      <c r="J5" s="1"/>
      <c r="K5" s="28" t="s">
        <v>3</v>
      </c>
      <c r="L5" s="30"/>
      <c r="M5" s="12" t="s">
        <v>5</v>
      </c>
      <c r="N5" s="13" t="s">
        <v>8</v>
      </c>
      <c r="O5" s="13" t="s">
        <v>9</v>
      </c>
      <c r="P5" s="15" t="s">
        <v>26</v>
      </c>
      <c r="Q5" s="15" t="s">
        <v>27</v>
      </c>
      <c r="R5" s="15" t="s">
        <v>28</v>
      </c>
      <c r="S5" s="2"/>
    </row>
    <row r="6" spans="1:19" ht="15.75" customHeight="1" x14ac:dyDescent="0.6">
      <c r="A6" s="1"/>
      <c r="B6" s="31" t="s">
        <v>21</v>
      </c>
      <c r="C6" s="7" t="s">
        <v>22</v>
      </c>
      <c r="D6" s="8">
        <v>13.132</v>
      </c>
      <c r="E6" s="8">
        <v>13.117000000000001</v>
      </c>
      <c r="F6" s="9">
        <f t="shared" ref="F6:F11" si="0">D6-E6</f>
        <v>1.4999999999998792E-2</v>
      </c>
      <c r="G6" s="25">
        <f t="shared" ref="G6:H6" si="1">ACOS((D6^2+D7^2-D8^2)/(2*D6*D7))*(180/PI())</f>
        <v>45.000850450126165</v>
      </c>
      <c r="H6" s="25">
        <f t="shared" si="1"/>
        <v>44.459910997437575</v>
      </c>
      <c r="I6" s="25">
        <f>G6-H6</f>
        <v>0.54093945268859045</v>
      </c>
      <c r="J6" s="1"/>
      <c r="K6" s="31" t="s">
        <v>21</v>
      </c>
      <c r="L6" s="7" t="s">
        <v>22</v>
      </c>
      <c r="M6" s="8">
        <v>13.132</v>
      </c>
      <c r="N6" s="7">
        <v>13.103</v>
      </c>
      <c r="O6" s="9">
        <f t="shared" ref="O6:O11" si="2">M6-N6</f>
        <v>2.8999999999999915E-2</v>
      </c>
      <c r="P6" s="25">
        <f t="shared" ref="P6:Q6" si="3">ACOS((M6^2+M7^2-M8^2)/(2*M6*M7))*(180/PI())</f>
        <v>45.000850450126165</v>
      </c>
      <c r="Q6" s="25">
        <f t="shared" si="3"/>
        <v>44.415263180803848</v>
      </c>
      <c r="R6" s="25">
        <f>P6-Q6</f>
        <v>0.58558726932231764</v>
      </c>
      <c r="S6" s="2"/>
    </row>
    <row r="7" spans="1:19" ht="15.75" customHeight="1" x14ac:dyDescent="0.6">
      <c r="A7" s="1"/>
      <c r="B7" s="26"/>
      <c r="C7" s="7" t="s">
        <v>23</v>
      </c>
      <c r="D7" s="8">
        <v>14.646000000000001</v>
      </c>
      <c r="E7" s="8">
        <v>14.601000000000001</v>
      </c>
      <c r="F7" s="9">
        <f t="shared" si="0"/>
        <v>4.4999999999999929E-2</v>
      </c>
      <c r="G7" s="26"/>
      <c r="H7" s="26"/>
      <c r="I7" s="26"/>
      <c r="J7" s="1"/>
      <c r="K7" s="26"/>
      <c r="L7" s="7" t="s">
        <v>23</v>
      </c>
      <c r="M7" s="8">
        <v>14.646000000000001</v>
      </c>
      <c r="N7" s="7">
        <v>14.622</v>
      </c>
      <c r="O7" s="9">
        <f t="shared" si="2"/>
        <v>2.4000000000000909E-2</v>
      </c>
      <c r="P7" s="26"/>
      <c r="Q7" s="26"/>
      <c r="R7" s="26"/>
      <c r="S7" s="2"/>
    </row>
    <row r="8" spans="1:19" ht="15.75" customHeight="1" x14ac:dyDescent="0.6">
      <c r="A8" s="1"/>
      <c r="B8" s="27"/>
      <c r="C8" s="7" t="s">
        <v>24</v>
      </c>
      <c r="D8" s="8">
        <v>10.722</v>
      </c>
      <c r="E8" s="8">
        <v>10.576000000000001</v>
      </c>
      <c r="F8" s="9">
        <f t="shared" si="0"/>
        <v>0.14599999999999902</v>
      </c>
      <c r="G8" s="27"/>
      <c r="H8" s="27"/>
      <c r="I8" s="27"/>
      <c r="J8" s="1"/>
      <c r="K8" s="27"/>
      <c r="L8" s="7" t="s">
        <v>24</v>
      </c>
      <c r="M8" s="8">
        <v>10.722</v>
      </c>
      <c r="N8" s="7">
        <v>10.573</v>
      </c>
      <c r="O8" s="9">
        <f t="shared" si="2"/>
        <v>0.14899999999999913</v>
      </c>
      <c r="P8" s="27"/>
      <c r="Q8" s="27"/>
      <c r="R8" s="27"/>
      <c r="S8" s="2"/>
    </row>
    <row r="9" spans="1:19" ht="15.75" customHeight="1" x14ac:dyDescent="0.6">
      <c r="A9" s="1"/>
      <c r="B9" s="32" t="s">
        <v>25</v>
      </c>
      <c r="C9" s="7" t="s">
        <v>22</v>
      </c>
      <c r="D9" s="8">
        <v>13.472</v>
      </c>
      <c r="E9" s="8">
        <v>13.449</v>
      </c>
      <c r="F9" s="9">
        <f t="shared" si="0"/>
        <v>2.2999999999999687E-2</v>
      </c>
      <c r="G9" s="25">
        <f t="shared" ref="G9:H9" si="4">ACOS((D9^2+D10^2-D11^2)/(2*D9*D10))*(180/PI())</f>
        <v>45.000835794703306</v>
      </c>
      <c r="H9" s="25">
        <f t="shared" si="4"/>
        <v>44.687670248280277</v>
      </c>
      <c r="I9" s="25">
        <f>G9-H9</f>
        <v>0.31316554642302918</v>
      </c>
      <c r="J9" s="1"/>
      <c r="K9" s="32" t="s">
        <v>25</v>
      </c>
      <c r="L9" s="7" t="s">
        <v>22</v>
      </c>
      <c r="M9" s="8">
        <v>13.472</v>
      </c>
      <c r="N9" s="7">
        <v>13.439</v>
      </c>
      <c r="O9" s="9">
        <f t="shared" si="2"/>
        <v>3.2999999999999474E-2</v>
      </c>
      <c r="P9" s="25">
        <f t="shared" ref="P9:Q9" si="5">ACOS((M9^2+M10^2-M11^2)/(2*M9*M10))*(180/PI())</f>
        <v>45.000835794703306</v>
      </c>
      <c r="Q9" s="25">
        <f t="shared" si="5"/>
        <v>44.800272448915734</v>
      </c>
      <c r="R9" s="25">
        <f>P9-Q9</f>
        <v>0.20056334578757173</v>
      </c>
      <c r="S9" s="2"/>
    </row>
    <row r="10" spans="1:19" ht="15.75" customHeight="1" x14ac:dyDescent="0.6">
      <c r="A10" s="1"/>
      <c r="B10" s="26"/>
      <c r="C10" s="7" t="s">
        <v>23</v>
      </c>
      <c r="D10" s="8">
        <v>15.026</v>
      </c>
      <c r="E10" s="8">
        <v>15.006</v>
      </c>
      <c r="F10" s="9">
        <f t="shared" si="0"/>
        <v>1.9999999999999574E-2</v>
      </c>
      <c r="G10" s="26"/>
      <c r="H10" s="26"/>
      <c r="I10" s="26"/>
      <c r="J10" s="1"/>
      <c r="K10" s="26"/>
      <c r="L10" s="7" t="s">
        <v>23</v>
      </c>
      <c r="M10" s="8">
        <v>15.026</v>
      </c>
      <c r="N10" s="7">
        <v>15.012</v>
      </c>
      <c r="O10" s="9">
        <f t="shared" si="2"/>
        <v>1.3999999999999346E-2</v>
      </c>
      <c r="P10" s="26"/>
      <c r="Q10" s="26"/>
      <c r="R10" s="26"/>
      <c r="S10" s="2"/>
    </row>
    <row r="11" spans="1:19" ht="15.75" customHeight="1" x14ac:dyDescent="0.6">
      <c r="A11" s="1"/>
      <c r="B11" s="27"/>
      <c r="C11" s="7" t="s">
        <v>24</v>
      </c>
      <c r="D11" s="8">
        <v>11</v>
      </c>
      <c r="E11" s="8">
        <v>10.913</v>
      </c>
      <c r="F11" s="9">
        <f t="shared" si="0"/>
        <v>8.6999999999999744E-2</v>
      </c>
      <c r="G11" s="27"/>
      <c r="H11" s="27"/>
      <c r="I11" s="27"/>
      <c r="J11" s="1"/>
      <c r="K11" s="27"/>
      <c r="L11" s="7" t="s">
        <v>24</v>
      </c>
      <c r="M11" s="8">
        <v>11</v>
      </c>
      <c r="N11" s="7">
        <v>10.939</v>
      </c>
      <c r="O11" s="9">
        <f t="shared" si="2"/>
        <v>6.0999999999999943E-2</v>
      </c>
      <c r="P11" s="27"/>
      <c r="Q11" s="27"/>
      <c r="R11" s="27"/>
      <c r="S11" s="2"/>
    </row>
    <row r="12" spans="1:19" ht="15.75" customHeight="1" x14ac:dyDescent="0.6">
      <c r="A12" s="1"/>
      <c r="B12" s="4"/>
      <c r="C12" s="1"/>
      <c r="D12" s="10"/>
      <c r="E12" s="1"/>
      <c r="F12" s="1"/>
      <c r="G12" s="1"/>
      <c r="H12" s="1"/>
      <c r="I12" s="1"/>
      <c r="J12" s="1"/>
      <c r="K12" s="4"/>
      <c r="L12" s="1"/>
      <c r="M12" s="10"/>
      <c r="N12" s="1"/>
      <c r="O12" s="1"/>
      <c r="P12" s="1"/>
      <c r="Q12" s="1"/>
      <c r="R12" s="1"/>
      <c r="S12" s="2"/>
    </row>
    <row r="13" spans="1:19" ht="15.75" customHeight="1" x14ac:dyDescent="0.6">
      <c r="A13" s="1"/>
      <c r="B13" s="28" t="s">
        <v>17</v>
      </c>
      <c r="C13" s="29"/>
      <c r="D13" s="29"/>
      <c r="E13" s="29"/>
      <c r="F13" s="29"/>
      <c r="G13" s="29"/>
      <c r="H13" s="29"/>
      <c r="I13" s="30"/>
      <c r="J13" s="1"/>
      <c r="K13" s="28" t="s">
        <v>18</v>
      </c>
      <c r="L13" s="29"/>
      <c r="M13" s="29"/>
      <c r="N13" s="29"/>
      <c r="O13" s="29"/>
      <c r="P13" s="29"/>
      <c r="Q13" s="29"/>
      <c r="R13" s="30"/>
      <c r="S13" s="2"/>
    </row>
    <row r="14" spans="1:19" ht="35.1" customHeight="1" x14ac:dyDescent="0.6">
      <c r="A14" s="2"/>
      <c r="B14" s="28" t="s">
        <v>3</v>
      </c>
      <c r="C14" s="30"/>
      <c r="D14" s="12" t="s">
        <v>5</v>
      </c>
      <c r="E14" s="13" t="s">
        <v>8</v>
      </c>
      <c r="F14" s="13" t="s">
        <v>9</v>
      </c>
      <c r="G14" s="15" t="s">
        <v>26</v>
      </c>
      <c r="H14" s="15" t="s">
        <v>27</v>
      </c>
      <c r="I14" s="15" t="s">
        <v>28</v>
      </c>
      <c r="J14" s="1"/>
      <c r="K14" s="28" t="s">
        <v>3</v>
      </c>
      <c r="L14" s="30"/>
      <c r="M14" s="12" t="s">
        <v>5</v>
      </c>
      <c r="N14" s="13" t="s">
        <v>8</v>
      </c>
      <c r="O14" s="13" t="s">
        <v>9</v>
      </c>
      <c r="P14" s="15" t="s">
        <v>26</v>
      </c>
      <c r="Q14" s="15" t="s">
        <v>27</v>
      </c>
      <c r="R14" s="15" t="s">
        <v>28</v>
      </c>
      <c r="S14" s="11"/>
    </row>
    <row r="15" spans="1:19" ht="15.75" customHeight="1" x14ac:dyDescent="0.6">
      <c r="A15" s="2"/>
      <c r="B15" s="31" t="s">
        <v>21</v>
      </c>
      <c r="C15" s="7" t="s">
        <v>22</v>
      </c>
      <c r="D15" s="8">
        <v>14.647</v>
      </c>
      <c r="E15" s="8">
        <v>14.554</v>
      </c>
      <c r="F15" s="9">
        <f t="shared" ref="F15:F20" si="6">D15-E15</f>
        <v>9.2999999999999972E-2</v>
      </c>
      <c r="G15" s="25">
        <f t="shared" ref="G15:H15" si="7">ACOS((D15^2+D16^2-D17^2)/(2*D15*D16))*(180/PI())</f>
        <v>44.778236846844713</v>
      </c>
      <c r="H15" s="25">
        <f t="shared" si="7"/>
        <v>44.731742910172933</v>
      </c>
      <c r="I15" s="25">
        <f>G15-H15</f>
        <v>4.6493936671780034E-2</v>
      </c>
      <c r="J15" s="1"/>
      <c r="K15" s="31" t="s">
        <v>21</v>
      </c>
      <c r="L15" s="7" t="s">
        <v>22</v>
      </c>
      <c r="M15" s="8">
        <v>14.647</v>
      </c>
      <c r="N15" s="8">
        <v>14.554</v>
      </c>
      <c r="O15" s="9">
        <f t="shared" ref="O15:O20" si="8">M15-N15</f>
        <v>9.2999999999999972E-2</v>
      </c>
      <c r="P15" s="25">
        <f t="shared" ref="P15:Q15" si="9">ACOS((M15^2+M16^2-M17^2)/(2*M15*M16))*(180/PI())</f>
        <v>44.778236846844713</v>
      </c>
      <c r="Q15" s="25">
        <f t="shared" si="9"/>
        <v>44.988330055004504</v>
      </c>
      <c r="R15" s="36">
        <f>P15-Q15</f>
        <v>-0.21009320815979038</v>
      </c>
      <c r="S15" s="11"/>
    </row>
    <row r="16" spans="1:19" ht="15.75" customHeight="1" x14ac:dyDescent="0.6">
      <c r="A16" s="2"/>
      <c r="B16" s="26"/>
      <c r="C16" s="7" t="s">
        <v>23</v>
      </c>
      <c r="D16" s="8">
        <v>12.387</v>
      </c>
      <c r="E16" s="8">
        <v>12.353</v>
      </c>
      <c r="F16" s="9">
        <f t="shared" si="6"/>
        <v>3.4000000000000696E-2</v>
      </c>
      <c r="G16" s="26"/>
      <c r="H16" s="26"/>
      <c r="I16" s="26"/>
      <c r="J16" s="1"/>
      <c r="K16" s="26"/>
      <c r="L16" s="7" t="s">
        <v>23</v>
      </c>
      <c r="M16" s="8">
        <v>12.387</v>
      </c>
      <c r="N16" s="8">
        <v>12.377000000000001</v>
      </c>
      <c r="O16" s="9">
        <f t="shared" si="8"/>
        <v>9.9999999999997868E-3</v>
      </c>
      <c r="P16" s="26"/>
      <c r="Q16" s="26"/>
      <c r="R16" s="26"/>
      <c r="S16" s="11"/>
    </row>
    <row r="17" spans="1:20" ht="15.75" customHeight="1" x14ac:dyDescent="0.6">
      <c r="A17" s="2"/>
      <c r="B17" s="27"/>
      <c r="C17" s="7" t="s">
        <v>24</v>
      </c>
      <c r="D17" s="8">
        <v>10.507</v>
      </c>
      <c r="E17" s="8">
        <v>10.439</v>
      </c>
      <c r="F17" s="9">
        <f t="shared" si="6"/>
        <v>6.7999999999999616E-2</v>
      </c>
      <c r="G17" s="27"/>
      <c r="H17" s="27"/>
      <c r="I17" s="27"/>
      <c r="J17" s="1"/>
      <c r="K17" s="27"/>
      <c r="L17" s="7" t="s">
        <v>24</v>
      </c>
      <c r="M17" s="8">
        <v>10.507</v>
      </c>
      <c r="N17" s="8">
        <v>10.497999999999999</v>
      </c>
      <c r="O17" s="9">
        <f t="shared" si="8"/>
        <v>9.0000000000003411E-3</v>
      </c>
      <c r="P17" s="27"/>
      <c r="Q17" s="27"/>
      <c r="R17" s="27"/>
      <c r="S17" s="11"/>
    </row>
    <row r="18" spans="1:20" ht="15.75" customHeight="1" x14ac:dyDescent="0.6">
      <c r="A18" s="2"/>
      <c r="B18" s="32" t="s">
        <v>25</v>
      </c>
      <c r="C18" s="7" t="s">
        <v>22</v>
      </c>
      <c r="D18" s="8">
        <v>17.809000000000001</v>
      </c>
      <c r="E18" s="8">
        <v>17.760999999999999</v>
      </c>
      <c r="F18" s="9">
        <f t="shared" si="6"/>
        <v>4.8000000000001819E-2</v>
      </c>
      <c r="G18" s="25">
        <f t="shared" ref="G18:H18" si="10">ACOS((D18^2+D19^2-D20^2)/(2*D18*D19))*(180/PI())</f>
        <v>45.000733925616913</v>
      </c>
      <c r="H18" s="25">
        <f t="shared" si="10"/>
        <v>44.442148430733212</v>
      </c>
      <c r="I18" s="25">
        <f>G18-H18</f>
        <v>0.55858549488370102</v>
      </c>
      <c r="J18" s="1"/>
      <c r="K18" s="32" t="s">
        <v>25</v>
      </c>
      <c r="L18" s="7" t="s">
        <v>22</v>
      </c>
      <c r="M18" s="8">
        <v>17.809000000000001</v>
      </c>
      <c r="N18" s="8">
        <v>17.794</v>
      </c>
      <c r="O18" s="9">
        <f t="shared" si="8"/>
        <v>1.5000000000000568E-2</v>
      </c>
      <c r="P18" s="25">
        <f t="shared" ref="P18:Q18" si="11">ACOS((M18^2+M19^2-M20^2)/(2*M18*M19))*(180/PI())</f>
        <v>45.000733925616913</v>
      </c>
      <c r="Q18" s="25">
        <f t="shared" si="11"/>
        <v>44.475712978035915</v>
      </c>
      <c r="R18" s="36">
        <f>P18-Q18</f>
        <v>0.52502094758099815</v>
      </c>
      <c r="S18" s="11"/>
    </row>
    <row r="19" spans="1:20" ht="15.75" customHeight="1" x14ac:dyDescent="0.6">
      <c r="A19" s="2"/>
      <c r="B19" s="26"/>
      <c r="C19" s="7" t="s">
        <v>23</v>
      </c>
      <c r="D19" s="8">
        <v>15.367000000000001</v>
      </c>
      <c r="E19" s="8">
        <v>15.358000000000001</v>
      </c>
      <c r="F19" s="9">
        <f t="shared" si="6"/>
        <v>9.0000000000003411E-3</v>
      </c>
      <c r="G19" s="26"/>
      <c r="H19" s="26"/>
      <c r="I19" s="26"/>
      <c r="J19" s="1"/>
      <c r="K19" s="26"/>
      <c r="L19" s="7" t="s">
        <v>23</v>
      </c>
      <c r="M19" s="8">
        <v>15.367000000000001</v>
      </c>
      <c r="N19" s="8">
        <v>15.351000000000001</v>
      </c>
      <c r="O19" s="9">
        <f t="shared" si="8"/>
        <v>1.6000000000000014E-2</v>
      </c>
      <c r="P19" s="26"/>
      <c r="Q19" s="26"/>
      <c r="R19" s="26"/>
      <c r="S19" s="11"/>
    </row>
    <row r="20" spans="1:20" ht="15.75" customHeight="1" x14ac:dyDescent="0.6">
      <c r="A20" s="2"/>
      <c r="B20" s="27"/>
      <c r="C20" s="7" t="s">
        <v>24</v>
      </c>
      <c r="D20" s="8">
        <v>12.895</v>
      </c>
      <c r="E20" s="8">
        <v>12.721</v>
      </c>
      <c r="F20" s="9">
        <f t="shared" si="6"/>
        <v>0.17399999999999949</v>
      </c>
      <c r="G20" s="27"/>
      <c r="H20" s="27"/>
      <c r="I20" s="27"/>
      <c r="J20" s="1"/>
      <c r="K20" s="27"/>
      <c r="L20" s="7" t="s">
        <v>24</v>
      </c>
      <c r="M20" s="8">
        <v>12.895</v>
      </c>
      <c r="N20" s="8">
        <v>12.746</v>
      </c>
      <c r="O20" s="9">
        <f t="shared" si="8"/>
        <v>0.14899999999999913</v>
      </c>
      <c r="P20" s="27"/>
      <c r="Q20" s="27"/>
      <c r="R20" s="27"/>
      <c r="S20" s="11"/>
    </row>
    <row r="21" spans="1:20" ht="15.75" customHeight="1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6" spans="1:20" ht="15.75" customHeight="1" x14ac:dyDescent="0.4">
      <c r="T26" s="14"/>
    </row>
    <row r="31" spans="1:20" ht="15.75" customHeight="1" x14ac:dyDescent="0.4">
      <c r="P31" s="14"/>
    </row>
  </sheetData>
  <mergeCells count="41">
    <mergeCell ref="I6:I8"/>
    <mergeCell ref="I9:I11"/>
    <mergeCell ref="K5:L5"/>
    <mergeCell ref="K4:R4"/>
    <mergeCell ref="B4:I4"/>
    <mergeCell ref="B5:C5"/>
    <mergeCell ref="B6:B8"/>
    <mergeCell ref="G9:G11"/>
    <mergeCell ref="H9:H11"/>
    <mergeCell ref="G6:G8"/>
    <mergeCell ref="H6:H8"/>
    <mergeCell ref="R6:R8"/>
    <mergeCell ref="Q6:Q8"/>
    <mergeCell ref="Q9:Q11"/>
    <mergeCell ref="B2:R2"/>
    <mergeCell ref="B18:B20"/>
    <mergeCell ref="G18:G20"/>
    <mergeCell ref="H18:H20"/>
    <mergeCell ref="B13:I13"/>
    <mergeCell ref="I18:I20"/>
    <mergeCell ref="G15:G17"/>
    <mergeCell ref="P15:P17"/>
    <mergeCell ref="H15:H17"/>
    <mergeCell ref="I15:I17"/>
    <mergeCell ref="B9:B11"/>
    <mergeCell ref="B14:C14"/>
    <mergeCell ref="B15:B17"/>
    <mergeCell ref="R15:R17"/>
    <mergeCell ref="Q18:Q20"/>
    <mergeCell ref="R18:R20"/>
    <mergeCell ref="P18:P20"/>
    <mergeCell ref="Q15:Q17"/>
    <mergeCell ref="K13:R13"/>
    <mergeCell ref="R9:R11"/>
    <mergeCell ref="P6:P8"/>
    <mergeCell ref="P9:P11"/>
    <mergeCell ref="K14:L14"/>
    <mergeCell ref="K6:K8"/>
    <mergeCell ref="K9:K11"/>
    <mergeCell ref="K15:K17"/>
    <mergeCell ref="K18:K20"/>
  </mergeCells>
  <conditionalFormatting sqref="F6:F11 F15:F20 O6:O11 O15:O20">
    <cfRule type="colorScale" priority="1">
      <colorScale>
        <cfvo type="min"/>
        <cfvo type="max"/>
        <color rgb="FFFFFFFF"/>
        <color rgb="FFE06666"/>
      </colorScale>
    </cfRule>
  </conditionalFormatting>
  <conditionalFormatting sqref="I6:I11 I15:I20 R6:R11 R15:R20">
    <cfRule type="colorScale" priority="2">
      <colorScale>
        <cfvo type="min"/>
        <cfvo type="percentile" val="50"/>
        <cfvo type="max"/>
        <color rgb="FFEA9999"/>
        <color rgb="FFFFFFFF"/>
        <color rgb="FFEA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Suspension Points</vt:lpstr>
      <vt:lpstr>Control 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Ravi</cp:lastModifiedBy>
  <dcterms:modified xsi:type="dcterms:W3CDTF">2024-05-05T02:23:15Z</dcterms:modified>
</cp:coreProperties>
</file>