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E:\Work for Oriental Express\2024 Months\5.may 24\1. 1th may 20 ta\machine\"/>
    </mc:Choice>
  </mc:AlternateContent>
  <bookViews>
    <workbookView xWindow="0" yWindow="0" windowWidth="19200" windowHeight="6950" tabRatio="947" firstSheet="15" activeTab="26"/>
  </bookViews>
  <sheets>
    <sheet name="Address Mode" sheetId="34" r:id="rId1"/>
    <sheet name="Full menifest" sheetId="32" r:id="rId2"/>
    <sheet name="Air bill 1" sheetId="1" r:id="rId3"/>
    <sheet name="Air bill (2)" sheetId="6" r:id="rId4"/>
    <sheet name="Air bill (3)" sheetId="7" r:id="rId5"/>
    <sheet name="Air bill (4)" sheetId="8" r:id="rId6"/>
    <sheet name="Air bill (5)" sheetId="9" r:id="rId7"/>
    <sheet name="Air bill (6)" sheetId="10" r:id="rId8"/>
    <sheet name="Air bill (7)" sheetId="11" r:id="rId9"/>
    <sheet name="Air bill (8)" sheetId="12" r:id="rId10"/>
    <sheet name="Air bill (9)" sheetId="13" r:id="rId11"/>
    <sheet name="Air bill (10)" sheetId="14" r:id="rId12"/>
    <sheet name="Air bill (11)" sheetId="15" r:id="rId13"/>
    <sheet name="Air bill (12)" sheetId="17" r:id="rId14"/>
    <sheet name="Air bill (13)" sheetId="18" r:id="rId15"/>
    <sheet name="Air bill (14)" sheetId="19" r:id="rId16"/>
    <sheet name="Air bill (15)" sheetId="20" r:id="rId17"/>
    <sheet name="Air bill (16)" sheetId="21" r:id="rId18"/>
    <sheet name="Air bill (17)" sheetId="22" r:id="rId19"/>
    <sheet name="Air bill (18)" sheetId="23" r:id="rId20"/>
    <sheet name="Air bill (19)" sheetId="24" r:id="rId21"/>
    <sheet name="Air bill (20)" sheetId="25" r:id="rId22"/>
    <sheet name="Air bill (21)" sheetId="26" r:id="rId23"/>
    <sheet name="Air bill (22)" sheetId="27" r:id="rId24"/>
    <sheet name="Air bill (23)" sheetId="28" r:id="rId25"/>
    <sheet name="Air bill (24)" sheetId="29" r:id="rId26"/>
    <sheet name="Air bill (25)" sheetId="30" r:id="rId27"/>
  </sheet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30" l="1"/>
  <c r="A9" i="29"/>
  <c r="A9" i="28"/>
  <c r="A9" i="27"/>
  <c r="A9" i="26"/>
  <c r="A9" i="25"/>
  <c r="A9" i="24"/>
  <c r="A9" i="23"/>
  <c r="A9" i="22"/>
  <c r="A9" i="21"/>
  <c r="A9" i="20"/>
  <c r="A9" i="19"/>
  <c r="A9" i="18"/>
  <c r="A9" i="17"/>
  <c r="A9" i="15"/>
  <c r="A9" i="14"/>
  <c r="A9" i="13"/>
  <c r="A9" i="12"/>
  <c r="A9" i="11"/>
  <c r="A9" i="10"/>
  <c r="A9" i="9"/>
  <c r="A9" i="8"/>
  <c r="A9" i="7"/>
  <c r="A4" i="30"/>
  <c r="A4" i="29"/>
  <c r="A4" i="28"/>
  <c r="A4" i="27"/>
  <c r="A4" i="26"/>
  <c r="A4" i="25"/>
  <c r="A4" i="24"/>
  <c r="A4" i="23"/>
  <c r="A4" i="22"/>
  <c r="A4" i="21"/>
  <c r="A4" i="20"/>
  <c r="A4" i="19"/>
  <c r="A4" i="18"/>
  <c r="A4" i="17"/>
  <c r="A4" i="15"/>
  <c r="A4" i="14"/>
  <c r="A4" i="13"/>
  <c r="A4" i="12"/>
  <c r="A4" i="11"/>
  <c r="A4" i="1"/>
  <c r="A4" i="10"/>
  <c r="A4" i="9"/>
  <c r="A4" i="8"/>
  <c r="H17" i="8"/>
  <c r="A4" i="7"/>
  <c r="K35" i="32"/>
  <c r="K34" i="32"/>
  <c r="K33" i="32"/>
  <c r="K32" i="32"/>
  <c r="K31" i="32"/>
  <c r="K30" i="32"/>
  <c r="K29" i="32"/>
  <c r="K28" i="32"/>
  <c r="K27" i="32"/>
  <c r="K26" i="32"/>
  <c r="K25" i="32"/>
  <c r="K24" i="32"/>
  <c r="K23" i="32"/>
  <c r="K22" i="32"/>
  <c r="K21" i="32"/>
  <c r="K20" i="32"/>
  <c r="K19" i="32"/>
  <c r="K18" i="32"/>
  <c r="K17" i="32"/>
  <c r="K16" i="32"/>
  <c r="K15" i="32"/>
  <c r="B2" i="26" l="1"/>
  <c r="H15" i="30"/>
  <c r="H15" i="29"/>
  <c r="H15" i="28"/>
  <c r="H15" i="27"/>
  <c r="H15" i="26"/>
  <c r="H15" i="25"/>
  <c r="H15" i="24"/>
  <c r="H15" i="23"/>
  <c r="H15" i="22"/>
  <c r="H15" i="21"/>
  <c r="H15" i="20"/>
  <c r="H15" i="19"/>
  <c r="H15" i="18"/>
  <c r="H15" i="17"/>
  <c r="H15" i="15"/>
  <c r="H15" i="14"/>
  <c r="H15" i="13"/>
  <c r="H15" i="12"/>
  <c r="H15" i="11"/>
  <c r="H15" i="10"/>
  <c r="H15" i="9"/>
  <c r="H15" i="8"/>
  <c r="H15" i="7"/>
  <c r="H15" i="6"/>
  <c r="H15" i="1"/>
  <c r="F15" i="22" l="1"/>
  <c r="F15" i="17"/>
  <c r="F15" i="11"/>
  <c r="F15" i="6"/>
  <c r="A9" i="6" l="1"/>
  <c r="A4" i="6"/>
  <c r="A9" i="1"/>
  <c r="I40" i="32" l="1"/>
  <c r="K40" i="32"/>
  <c r="A15" i="30"/>
  <c r="B8" i="30"/>
  <c r="B2" i="30"/>
  <c r="G4" i="30"/>
  <c r="F15" i="30"/>
  <c r="F15" i="29"/>
  <c r="A15" i="29"/>
  <c r="B8" i="29"/>
  <c r="B2" i="29"/>
  <c r="G4" i="29"/>
  <c r="A15" i="28"/>
  <c r="B8" i="28"/>
  <c r="B2" i="28"/>
  <c r="G4" i="28"/>
  <c r="F15" i="28"/>
  <c r="A15" i="27"/>
  <c r="B8" i="27"/>
  <c r="B2" i="27"/>
  <c r="G4" i="27"/>
  <c r="F15" i="27"/>
  <c r="A15" i="26"/>
  <c r="B8" i="26"/>
  <c r="G4" i="26"/>
  <c r="F15" i="26"/>
  <c r="H17" i="26" s="1"/>
  <c r="A15" i="25"/>
  <c r="B8" i="25"/>
  <c r="B2" i="25"/>
  <c r="G4" i="25"/>
  <c r="F15" i="25"/>
  <c r="H17" i="25" s="1"/>
  <c r="F15" i="24"/>
  <c r="A15" i="24"/>
  <c r="B8" i="24"/>
  <c r="B2" i="24"/>
  <c r="G4" i="24"/>
  <c r="F15" i="23"/>
  <c r="H17" i="23" s="1"/>
  <c r="B8" i="23"/>
  <c r="A15" i="23"/>
  <c r="B2" i="23"/>
  <c r="G4" i="23"/>
  <c r="A15" i="22"/>
  <c r="B8" i="22"/>
  <c r="B2" i="22"/>
  <c r="G4" i="22"/>
  <c r="H17" i="22"/>
  <c r="F15" i="21"/>
  <c r="A15" i="21"/>
  <c r="B8" i="21"/>
  <c r="B2" i="21"/>
  <c r="H17" i="21"/>
  <c r="G4" i="21"/>
  <c r="F15" i="20"/>
  <c r="A15" i="20"/>
  <c r="B8" i="20"/>
  <c r="B2" i="20"/>
  <c r="G4" i="20"/>
  <c r="A15" i="19"/>
  <c r="B8" i="19"/>
  <c r="B2" i="19"/>
  <c r="G4" i="19"/>
  <c r="F15" i="19"/>
  <c r="H17" i="19" s="1"/>
  <c r="F15" i="18"/>
  <c r="H17" i="18" s="1"/>
  <c r="A15" i="18"/>
  <c r="B8" i="18"/>
  <c r="B2" i="18"/>
  <c r="G4" i="18"/>
  <c r="B2" i="17"/>
  <c r="H17" i="17"/>
  <c r="A15" i="17"/>
  <c r="G4" i="17"/>
  <c r="B8" i="17"/>
  <c r="A15" i="15"/>
  <c r="B8" i="15"/>
  <c r="B2" i="15"/>
  <c r="F15" i="15"/>
  <c r="H17" i="15" s="1"/>
  <c r="G4" i="15"/>
  <c r="B8" i="14"/>
  <c r="A15" i="14"/>
  <c r="B2" i="14"/>
  <c r="F15" i="14"/>
  <c r="H17" i="14" s="1"/>
  <c r="G4" i="14"/>
  <c r="A15" i="13"/>
  <c r="F15" i="13"/>
  <c r="H17" i="13" s="1"/>
  <c r="B8" i="13"/>
  <c r="B2" i="13"/>
  <c r="G4" i="13"/>
  <c r="A15" i="12"/>
  <c r="F15" i="12"/>
  <c r="B8" i="12"/>
  <c r="G4" i="12"/>
  <c r="B2" i="12"/>
  <c r="H17" i="11"/>
  <c r="A15" i="11"/>
  <c r="B8" i="11"/>
  <c r="B2" i="11"/>
  <c r="G4" i="11"/>
  <c r="A15" i="10"/>
  <c r="F15" i="10"/>
  <c r="H17" i="10" s="1"/>
  <c r="B8" i="10"/>
  <c r="B2" i="10"/>
  <c r="G4" i="10"/>
  <c r="A15" i="9"/>
  <c r="F15" i="9"/>
  <c r="H17" i="9" s="1"/>
  <c r="B8" i="9"/>
  <c r="B2" i="9"/>
  <c r="G4" i="9"/>
  <c r="F15" i="8"/>
  <c r="A15" i="8"/>
  <c r="B8" i="8"/>
  <c r="G4" i="8"/>
  <c r="B2" i="8"/>
  <c r="H17" i="30"/>
  <c r="E2" i="30"/>
  <c r="H17" i="29"/>
  <c r="E2" i="29"/>
  <c r="H17" i="28"/>
  <c r="E2" i="28"/>
  <c r="H17" i="27"/>
  <c r="E2" i="27"/>
  <c r="E2" i="26"/>
  <c r="E2" i="25"/>
  <c r="H17" i="24"/>
  <c r="E2" i="24"/>
  <c r="E2" i="23"/>
  <c r="E2" i="22"/>
  <c r="E2" i="21"/>
  <c r="H17" i="20"/>
  <c r="E2" i="20"/>
  <c r="E2" i="19"/>
  <c r="E2" i="18"/>
  <c r="E2" i="17"/>
  <c r="E2" i="15"/>
  <c r="E2" i="14"/>
  <c r="E2" i="13"/>
  <c r="H17" i="12"/>
  <c r="E2" i="12"/>
  <c r="E2" i="11"/>
  <c r="E2" i="10"/>
  <c r="E2" i="9"/>
  <c r="E2" i="8"/>
  <c r="A15" i="7"/>
  <c r="F15" i="7"/>
  <c r="H17" i="7" s="1"/>
  <c r="B8" i="7"/>
  <c r="B2" i="7"/>
  <c r="G4" i="7"/>
  <c r="H17" i="6"/>
  <c r="A15" i="6"/>
  <c r="B8" i="6"/>
  <c r="B2" i="6"/>
  <c r="G4" i="6"/>
  <c r="E2" i="6"/>
  <c r="E2" i="7"/>
  <c r="E2" i="1"/>
  <c r="F15" i="1"/>
  <c r="A15" i="1"/>
  <c r="B8" i="1"/>
  <c r="B2" i="1"/>
  <c r="G4" i="1"/>
  <c r="H17" i="1" l="1"/>
</calcChain>
</file>

<file path=xl/sharedStrings.xml><?xml version="1.0" encoding="utf-8"?>
<sst xmlns="http://schemas.openxmlformats.org/spreadsheetml/2006/main" count="945" uniqueCount="138">
  <si>
    <t>INVOICE/DECLARATION</t>
  </si>
  <si>
    <t xml:space="preserve"> Consignor:</t>
  </si>
  <si>
    <t>Date:</t>
  </si>
  <si>
    <t>Invoice No/AWB No -</t>
  </si>
  <si>
    <t xml:space="preserve"> Consignee:</t>
  </si>
  <si>
    <t>Country of Origin of Goods</t>
  </si>
  <si>
    <t>Country of Final Destination</t>
  </si>
  <si>
    <t>BANGLADESH</t>
  </si>
  <si>
    <t>INDIA</t>
  </si>
  <si>
    <r>
      <rPr>
        <b/>
        <sz val="10.5"/>
        <rFont val="MicrosoMicrosoft Sans Serif"/>
      </rPr>
      <t>Receipt By Pre-Carrier COURIER
M/s Modern International License No: 01/COURIER/CUS/WB/2005</t>
    </r>
  </si>
  <si>
    <t>FREE TRADE SAMPLE NO COMMERCIAL VALUE</t>
  </si>
  <si>
    <r>
      <rPr>
        <sz val="11"/>
        <rFont val="MicrosoMicrosoft Sans Serif"/>
      </rPr>
      <t>Vessel Flight NO:
BY ROAD</t>
    </r>
  </si>
  <si>
    <r>
      <rPr>
        <sz val="11"/>
        <rFont val="MicrosoMicrosoft Sans Serif"/>
      </rPr>
      <t>Place of Loading
DHAKA</t>
    </r>
  </si>
  <si>
    <r>
      <rPr>
        <sz val="11"/>
        <rFont val="MicrosoMicrosoft Sans Serif"/>
      </rPr>
      <t>Port of Discharge
BHORMRA</t>
    </r>
  </si>
  <si>
    <r>
      <rPr>
        <sz val="11"/>
        <rFont val="MicrosoMicrosoft Sans Serif"/>
      </rPr>
      <t>Final Discharge
KOLKATA</t>
    </r>
  </si>
  <si>
    <t>Marks &amp; Nos. Kind of Pkgs: Description of Goods</t>
  </si>
  <si>
    <t>Quantity</t>
  </si>
  <si>
    <t>Weight</t>
  </si>
  <si>
    <t>Amount $</t>
  </si>
  <si>
    <t>1 Pkt</t>
  </si>
  <si>
    <t>APPROVAL PURPOSE FOR EXPORT ONLY</t>
  </si>
  <si>
    <t>Amount of word: US Dollar            Only</t>
  </si>
  <si>
    <t>Total</t>
  </si>
  <si>
    <r>
      <rPr>
        <b/>
        <sz val="15"/>
        <rFont val="MicrosoMicrosoft Sans Serif"/>
      </rPr>
      <t xml:space="preserve">TO WHOM IT MAY CONCERN
</t>
    </r>
    <r>
      <rPr>
        <sz val="11"/>
        <rFont val="MicrosoMicrosoft Sans Serif"/>
      </rPr>
      <t>This is to certify that The contain of FREE Sample which is None-Hazardous,     Non-Corrosive,     Non-Toxic,     Non- Explosive,  None-Poisonous  And  Non-  Dangerous  And  It can be carried By Both passenger and cargo Flight. It has Got   No   Commercial   Value.   Value   Only   for   Custom Purpose And Not For Resale, Only For Approval Purpose.</t>
    </r>
  </si>
  <si>
    <t>Authorized Signature</t>
  </si>
  <si>
    <t>Bangladesh.</t>
  </si>
  <si>
    <t>India.</t>
  </si>
  <si>
    <t>Pre-carriage By: COURIER Oriental Express
License No: 02/LC-CA/ COURIER/BHOMRA/2022</t>
  </si>
  <si>
    <t>ORIENTAL EXPRESS</t>
  </si>
  <si>
    <t xml:space="preserve">Reg. office: 48-50, Kaptan Bazar, Dhaka-1203, </t>
  </si>
  <si>
    <t>Govt. Authorized, Courier, License No; 00.008. 2014 Issued by The Ministry of Posts, Telecommunication and information Technology</t>
  </si>
  <si>
    <t>License No: 02/Lc-Ca/Courier/Bhomra/2022, Date; 02/01/2022, Issued by Commissioner, Customs, Excise &amp; VAT Commissionerate, Khulna</t>
  </si>
  <si>
    <t>Bonded warehouse, Courier Store No-13, Allotted to Oriental Express at Bhomra Land Authority, Ministry of Shipping.</t>
  </si>
  <si>
    <t>C&amp;F: M/s Nerapad Traders</t>
  </si>
  <si>
    <t>MANIFEST NO: 3/5-23</t>
  </si>
  <si>
    <t>From: Oriental Express</t>
  </si>
  <si>
    <t>To: M/S Modern International</t>
  </si>
  <si>
    <t>BIN : 001939605-0301</t>
  </si>
  <si>
    <t>License No: 01/COURIER/CUS/WB/2005</t>
  </si>
  <si>
    <t xml:space="preserve"> BY: Customs Station, Bhomra, Satkhira</t>
  </si>
  <si>
    <t>License No: 02/LC-CA/Courier/Bhomra/2022</t>
  </si>
  <si>
    <t xml:space="preserve">  </t>
  </si>
  <si>
    <t>Through: Ghojadanga land customs station.</t>
  </si>
  <si>
    <t>Serial No</t>
  </si>
  <si>
    <t>Way Bill No</t>
  </si>
  <si>
    <t>Shipper/Consignor</t>
  </si>
  <si>
    <t>Consignee</t>
  </si>
  <si>
    <t>Origin</t>
  </si>
  <si>
    <t>Destination</t>
  </si>
  <si>
    <t>Contains</t>
  </si>
  <si>
    <t>Weight(Kg)</t>
  </si>
  <si>
    <t>PKT</t>
  </si>
  <si>
    <t>Value($)</t>
  </si>
  <si>
    <t>DHAKA</t>
  </si>
  <si>
    <t>KOLKATA</t>
  </si>
  <si>
    <t>Signature</t>
  </si>
  <si>
    <t>Signature of Customs Officer</t>
  </si>
  <si>
    <t xml:space="preserve">Inspector Customs Officer </t>
  </si>
  <si>
    <t xml:space="preserve">Superintendent Customs Officer </t>
  </si>
  <si>
    <t xml:space="preserve">Authorized Courier </t>
  </si>
  <si>
    <t xml:space="preserve">            Bhomra land Customs Station            </t>
  </si>
  <si>
    <t>Ghojadanga land Customs Station</t>
  </si>
  <si>
    <t>20t</t>
  </si>
  <si>
    <t>21u</t>
  </si>
  <si>
    <t>22v</t>
  </si>
  <si>
    <t>23w</t>
  </si>
  <si>
    <t>24x</t>
  </si>
  <si>
    <t>25y</t>
  </si>
  <si>
    <t>Prayer Cap</t>
  </si>
  <si>
    <t>From</t>
  </si>
  <si>
    <t>Sample name</t>
  </si>
  <si>
    <t>Satrowza, Dhaka</t>
  </si>
  <si>
    <t>Ramna, Dhaka</t>
  </si>
  <si>
    <t>Kamrangirchar, Dhaka</t>
  </si>
  <si>
    <t>Azimpur, Dhaka</t>
  </si>
  <si>
    <t>Mohammadpur, Dhaka</t>
  </si>
  <si>
    <t>Lalbagh, Dhaka</t>
  </si>
  <si>
    <t>Motijheel, Dhaka</t>
  </si>
  <si>
    <t>Gulshan, Dhaka</t>
  </si>
  <si>
    <t>Dhanmondi, Dhaka</t>
  </si>
  <si>
    <t>Elephant Road, Dhaka</t>
  </si>
  <si>
    <t>Malibagh, Dhaka</t>
  </si>
  <si>
    <t>Mirpur, Dhaka</t>
  </si>
  <si>
    <t>Kamalapur, Dhaka</t>
  </si>
  <si>
    <t>Tikatuli, Dhaka</t>
  </si>
  <si>
    <t>Bongshal, Dhaka</t>
  </si>
  <si>
    <t>Islampur, Dhaka</t>
  </si>
  <si>
    <t>Patuatuli, Dhaka</t>
  </si>
  <si>
    <t>Rabindra Sarani,Kolkata</t>
  </si>
  <si>
    <t>Banarjee Road,Kolkata</t>
  </si>
  <si>
    <t>Canning Street, Kolkata</t>
  </si>
  <si>
    <t>Boro Bazar, Kolkata</t>
  </si>
  <si>
    <t>Salt Lake, Kolkata</t>
  </si>
  <si>
    <t>School Street, Kolkata</t>
  </si>
  <si>
    <t>Chunna Gali, Kolkata</t>
  </si>
  <si>
    <t>M.G Road, Kolkata</t>
  </si>
  <si>
    <t>Paris Road, Kolkata</t>
  </si>
  <si>
    <t>Razar Bazar, Kolkata</t>
  </si>
  <si>
    <t>Daspara, Kolkata</t>
  </si>
  <si>
    <t>Thakur Pur, Kolkata</t>
  </si>
  <si>
    <t>Dum Dum, Kolkata</t>
  </si>
  <si>
    <t>Free School Street, Kolkata</t>
  </si>
  <si>
    <t>Park Circus, Kolkata</t>
  </si>
  <si>
    <t>Dalhousie Square, Kolkata</t>
  </si>
  <si>
    <t>New Alipore, Kolkata</t>
  </si>
  <si>
    <t>Mirza Ghalib Steet, Kolkata</t>
  </si>
  <si>
    <t>Rajarhat, kolkata</t>
  </si>
  <si>
    <t>date</t>
  </si>
  <si>
    <t>03.04.24</t>
  </si>
  <si>
    <t>Receipt By Pre-Carrier COURIER
M/s Modern International License No: 01/COURIER/CUS/WB/2005</t>
  </si>
  <si>
    <t>Ava Stationary</t>
  </si>
  <si>
    <t>Amanat File House</t>
  </si>
  <si>
    <t>Round File</t>
  </si>
  <si>
    <t>Liakot Traders</t>
  </si>
  <si>
    <t>Riya's file shop</t>
  </si>
  <si>
    <t>Eman Socks</t>
  </si>
  <si>
    <t>Avi Footwares</t>
  </si>
  <si>
    <t>Socks</t>
  </si>
  <si>
    <t>Kalam Sock Makers</t>
  </si>
  <si>
    <t>Rohan Foot Fashions</t>
  </si>
  <si>
    <t>Tina File Works</t>
  </si>
  <si>
    <t>Adi Files &amp; Papers</t>
  </si>
  <si>
    <t>Niam File Makers</t>
  </si>
  <si>
    <t>Lina Stationary</t>
  </si>
  <si>
    <t>Rey Sock House</t>
  </si>
  <si>
    <t>Arun Socks</t>
  </si>
  <si>
    <t>Zara Cap House</t>
  </si>
  <si>
    <t>Nanna Cap &amp; Hats</t>
  </si>
  <si>
    <t>Rani Cap Fashion</t>
  </si>
  <si>
    <t>Sia Cap Zone</t>
  </si>
  <si>
    <t>Ria Fabrics</t>
  </si>
  <si>
    <t>Rana Collections</t>
  </si>
  <si>
    <t>Fabric</t>
  </si>
  <si>
    <t>Zain Collections</t>
  </si>
  <si>
    <t>Diya Fabric Zone</t>
  </si>
  <si>
    <t>Iman Garments</t>
  </si>
  <si>
    <t>Lara Undergarments</t>
  </si>
  <si>
    <t>Undergarments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</si>
</sst>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
    <font>
      <sz val="10"/>
      <color rgb="FF000000"/>
      <name val="Times New Roman"/>
      <family val="1"/>
    </font>
    <font>
      <b/>
      <u/>
      <sz val="18"/>
      <name val="MicrosoMicrosoft Sans Serif"/>
    </font>
    <font>
      <sz val="10"/>
      <name val="MicrosoMicrosoft Sans Serif"/>
    </font>
    <font>
      <sz val="10"/>
      <color rgb="FF000000"/>
      <name val="MicrosoMicrosoft Sans Serif"/>
    </font>
    <font>
      <sz val="11"/>
      <name val="MicrosoMicrosoft Sans Serif"/>
    </font>
    <font>
      <sz val="11"/>
      <color rgb="FF000000"/>
      <name val="MicrosoMicrosoft Sans Serif"/>
    </font>
    <font>
      <b/>
      <sz val="11"/>
      <name val="MicrosoMicrosoft Sans Serif"/>
    </font>
    <font>
      <b/>
      <sz val="10.5"/>
      <name val="MicrosoMicrosoft Sans Serif"/>
    </font>
    <font>
      <b/>
      <sz val="15"/>
      <name val="MicrosoMicrosoft Sans Serif"/>
    </font>
    <font>
      <sz val="11"/>
      <name val="Calibri"/>
      <family val="2"/>
    </font>
    <font>
      <sz val="11"/>
      <name val="Times New Roman"/>
      <family val="1"/>
    </font>
    <font>
      <b/>
      <sz val="34"/>
      <name val="Times New Roman"/>
      <family val="1"/>
    </font>
    <font>
      <sz val="12"/>
      <name val="Times New Roman"/>
      <family val="1"/>
    </font>
    <font>
      <b/>
      <sz val="11"/>
      <name val="Times New Roman"/>
      <family val="1"/>
    </font>
    <font>
      <b/>
      <sz val="16"/>
      <name val="Times New Roman"/>
      <family val="1"/>
    </font>
    <font>
      <sz val="11"/>
      <name val="Calibri"/>
      <family val="2"/>
    </font>
    <font>
      <b/>
      <sz val="12"/>
      <name val="Times New Roman"/>
      <family val="1"/>
    </font>
    <font>
      <b/>
      <sz val="18"/>
      <name val="Times New Roman"/>
      <family val="1"/>
    </font>
    <font>
      <b/>
      <sz val="14"/>
      <name val="Times New Roman"/>
      <family val="1"/>
    </font>
    <font>
      <sz val="14"/>
      <name val="Times New Roman"/>
      <family val="1"/>
    </font>
    <font>
      <b/>
      <sz val="10"/>
      <name val="Arial"/>
      <family val="2"/>
    </font>
    <font>
      <sz val="10"/>
      <name val="Arial"/>
      <family val="2"/>
    </font>
    <font>
      <b/>
      <sz val="11"/>
      <name val="Calibri"/>
      <family val="2"/>
    </font>
    <font>
      <b/>
      <sz val="11"/>
      <color rgb="FFFF0000"/>
      <name val="Calibri"/>
      <family val="2"/>
    </font>
    <font>
      <b/>
      <sz val="14"/>
      <color rgb="FFFF0000"/>
      <name val="Times New Roman"/>
      <family val="1"/>
    </font>
    <font>
      <b/>
      <sz val="14"/>
      <color rgb="FF000000"/>
      <name val="Times New Roman"/>
      <family val="1"/>
    </font>
  </fonts>
  <fills count="3">
    <fill>
      <patternFill patternType="none"/>
    </fill>
    <fill>
      <patternFill patternType="gray125"/>
    </fill>
    <fill>
      <patternFill patternType="solid">
        <fgColor theme="0" tint="-0.249977111117893"/>
        <bgColor indexed="64"/>
      </patternFill>
    </fill>
  </fills>
  <borders count="43">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rgb="FF000000"/>
      </left>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ck">
        <color theme="1"/>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thick">
        <color theme="1"/>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ck">
        <color theme="1"/>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9" fillId="0" borderId="0"/>
    <xf numFmtId="0" fontId="9" fillId="0" borderId="0"/>
  </cellStyleXfs>
  <cellXfs count="156">
    <xf numFmtId="0" fontId="0" fillId="0" borderId="0" xfId="0"/>
    <xf numFmtId="0" fontId="0" fillId="0" borderId="0" xfId="0" applyAlignment="1">
      <alignment horizontal="left" vertical="top"/>
    </xf>
    <xf numFmtId="0" fontId="3" fillId="0" borderId="0" xfId="0" applyFont="1" applyAlignment="1">
      <alignment horizontal="left" wrapText="1"/>
    </xf>
    <xf numFmtId="0" fontId="4" fillId="0" borderId="7"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21" xfId="0" applyFont="1" applyBorder="1" applyAlignment="1">
      <alignment horizontal="center" vertical="top" wrapText="1"/>
    </xf>
    <xf numFmtId="0" fontId="3" fillId="0" borderId="0" xfId="0" applyFont="1" applyAlignment="1">
      <alignment horizontal="left" vertical="top" wrapText="1"/>
    </xf>
    <xf numFmtId="0" fontId="0" fillId="0" borderId="0" xfId="0" applyAlignment="1">
      <alignment horizontal="center" vertical="top"/>
    </xf>
    <xf numFmtId="0" fontId="3" fillId="0" borderId="21" xfId="0" applyFont="1" applyBorder="1" applyAlignment="1">
      <alignment horizontal="left" vertical="top" wrapText="1"/>
    </xf>
    <xf numFmtId="0" fontId="3" fillId="0" borderId="25" xfId="0" applyFont="1" applyBorder="1" applyAlignment="1">
      <alignment horizontal="left" vertical="top" wrapText="1"/>
    </xf>
    <xf numFmtId="0" fontId="6" fillId="0" borderId="21" xfId="0" applyFont="1" applyBorder="1" applyAlignment="1">
      <alignment horizontal="center" vertical="top" wrapText="1"/>
    </xf>
    <xf numFmtId="164" fontId="5" fillId="0" borderId="21" xfId="0" applyNumberFormat="1" applyFont="1" applyBorder="1" applyAlignment="1">
      <alignment horizontal="center" vertical="center" shrinkToFit="1"/>
    </xf>
    <xf numFmtId="0" fontId="2" fillId="0" borderId="8" xfId="0" applyFont="1" applyBorder="1" applyAlignment="1">
      <alignment vertical="top" wrapText="1"/>
    </xf>
    <xf numFmtId="0" fontId="2" fillId="0" borderId="13" xfId="0" applyFont="1" applyBorder="1" applyAlignment="1">
      <alignment vertical="top" wrapText="1"/>
    </xf>
    <xf numFmtId="0" fontId="4" fillId="0" borderId="3" xfId="0" applyFont="1" applyBorder="1" applyAlignment="1">
      <alignment horizontal="left" vertical="center" wrapText="1"/>
    </xf>
    <xf numFmtId="0" fontId="9" fillId="0" borderId="0" xfId="2"/>
    <xf numFmtId="0" fontId="22" fillId="0" borderId="0" xfId="2" applyFont="1" applyAlignment="1">
      <alignment horizontal="center" vertical="center"/>
    </xf>
    <xf numFmtId="0" fontId="21" fillId="0" borderId="0" xfId="2" applyFont="1"/>
    <xf numFmtId="0" fontId="10" fillId="0" borderId="0" xfId="2" applyFont="1"/>
    <xf numFmtId="0" fontId="21" fillId="0" borderId="0" xfId="2" applyFont="1" applyAlignment="1">
      <alignment horizontal="center"/>
    </xf>
    <xf numFmtId="0" fontId="20" fillId="0" borderId="0" xfId="2" applyFont="1"/>
    <xf numFmtId="0" fontId="20" fillId="0" borderId="0" xfId="2" applyFont="1" applyAlignment="1">
      <alignment horizontal="center"/>
    </xf>
    <xf numFmtId="1" fontId="13" fillId="0" borderId="41" xfId="2" applyNumberFormat="1" applyFont="1" applyBorder="1" applyAlignment="1">
      <alignment horizontal="center"/>
    </xf>
    <xf numFmtId="0" fontId="13" fillId="0" borderId="41" xfId="2" applyFont="1" applyBorder="1" applyAlignment="1">
      <alignment horizontal="right"/>
    </xf>
    <xf numFmtId="2" fontId="13" fillId="0" borderId="41" xfId="2" applyNumberFormat="1" applyFont="1" applyBorder="1" applyAlignment="1">
      <alignment horizontal="center"/>
    </xf>
    <xf numFmtId="0" fontId="19" fillId="0" borderId="21" xfId="2" applyFont="1" applyBorder="1" applyAlignment="1">
      <alignment horizontal="center"/>
    </xf>
    <xf numFmtId="0" fontId="9" fillId="0" borderId="0" xfId="2" applyBorder="1"/>
    <xf numFmtId="0" fontId="19" fillId="0" borderId="0" xfId="2" applyFont="1" applyBorder="1" applyAlignment="1">
      <alignment horizontal="center"/>
    </xf>
    <xf numFmtId="0" fontId="18" fillId="0" borderId="21" xfId="2" applyFont="1" applyBorder="1" applyAlignment="1">
      <alignment horizontal="center"/>
    </xf>
    <xf numFmtId="0" fontId="16" fillId="0" borderId="21" xfId="2" applyFont="1" applyBorder="1" applyAlignment="1">
      <alignment horizontal="center"/>
    </xf>
    <xf numFmtId="0" fontId="10" fillId="0" borderId="40" xfId="2" applyFont="1" applyBorder="1"/>
    <xf numFmtId="0" fontId="10" fillId="0" borderId="38" xfId="2" applyFont="1" applyBorder="1"/>
    <xf numFmtId="0" fontId="13" fillId="0" borderId="38" xfId="2" applyFont="1" applyBorder="1"/>
    <xf numFmtId="0" fontId="13" fillId="0" borderId="39" xfId="2" applyFont="1" applyBorder="1"/>
    <xf numFmtId="0" fontId="10" fillId="0" borderId="37" xfId="2" applyFont="1" applyBorder="1"/>
    <xf numFmtId="0" fontId="13" fillId="0" borderId="37" xfId="2" applyFont="1" applyBorder="1"/>
    <xf numFmtId="0" fontId="10" fillId="0" borderId="36" xfId="2" applyFont="1" applyBorder="1"/>
    <xf numFmtId="0" fontId="13" fillId="0" borderId="0" xfId="2" applyFont="1" applyAlignment="1">
      <alignment horizontal="left" indent="2"/>
    </xf>
    <xf numFmtId="0" fontId="10" fillId="0" borderId="35" xfId="2" applyFont="1" applyBorder="1"/>
    <xf numFmtId="0" fontId="10" fillId="0" borderId="34" xfId="2" applyFont="1" applyBorder="1"/>
    <xf numFmtId="0" fontId="13" fillId="0" borderId="0" xfId="2" applyFont="1"/>
    <xf numFmtId="0" fontId="13" fillId="0" borderId="34" xfId="2" applyFont="1" applyBorder="1"/>
    <xf numFmtId="0" fontId="13" fillId="0" borderId="35" xfId="2" applyFont="1" applyBorder="1"/>
    <xf numFmtId="0" fontId="10" fillId="0" borderId="33" xfId="2" applyFont="1" applyBorder="1"/>
    <xf numFmtId="0" fontId="13" fillId="0" borderId="31" xfId="2" applyFont="1" applyBorder="1"/>
    <xf numFmtId="0" fontId="13" fillId="0" borderId="31" xfId="2" applyFont="1" applyBorder="1" applyAlignment="1">
      <alignment horizontal="left" indent="2"/>
    </xf>
    <xf numFmtId="0" fontId="17" fillId="0" borderId="32" xfId="2" applyFont="1" applyBorder="1"/>
    <xf numFmtId="0" fontId="17" fillId="0" borderId="31" xfId="2" applyFont="1" applyBorder="1"/>
    <xf numFmtId="0" fontId="17" fillId="0" borderId="30" xfId="2" applyFont="1" applyBorder="1"/>
    <xf numFmtId="0" fontId="12" fillId="0" borderId="0" xfId="2" applyFont="1" applyAlignment="1">
      <alignment horizontal="center"/>
    </xf>
    <xf numFmtId="0" fontId="11" fillId="0" borderId="0" xfId="2" applyFont="1" applyAlignment="1">
      <alignment horizontal="center"/>
    </xf>
    <xf numFmtId="0" fontId="2" fillId="0" borderId="6" xfId="0" applyFont="1" applyBorder="1" applyAlignment="1">
      <alignment horizontal="right" vertical="center" wrapText="1"/>
    </xf>
    <xf numFmtId="2" fontId="9" fillId="0" borderId="0" xfId="2" applyNumberFormat="1" applyBorder="1"/>
    <xf numFmtId="0" fontId="23" fillId="0" borderId="0" xfId="2" applyFont="1" applyBorder="1"/>
    <xf numFmtId="0" fontId="24" fillId="0" borderId="0" xfId="2" applyFont="1" applyBorder="1" applyAlignment="1">
      <alignment horizontal="center"/>
    </xf>
    <xf numFmtId="0" fontId="18" fillId="0" borderId="25" xfId="2" applyFont="1" applyBorder="1" applyAlignment="1">
      <alignment horizontal="center"/>
    </xf>
    <xf numFmtId="0" fontId="19" fillId="0" borderId="21" xfId="0" applyFont="1" applyBorder="1" applyAlignment="1">
      <alignment horizontal="center"/>
    </xf>
    <xf numFmtId="1" fontId="19" fillId="0" borderId="7" xfId="0" applyNumberFormat="1" applyFont="1" applyBorder="1" applyAlignment="1">
      <alignment horizontal="center"/>
    </xf>
    <xf numFmtId="0" fontId="19" fillId="0" borderId="22" xfId="0" applyFont="1" applyBorder="1" applyAlignment="1">
      <alignment horizontal="center"/>
    </xf>
    <xf numFmtId="0" fontId="19" fillId="0" borderId="42" xfId="0"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0" fillId="0" borderId="7" xfId="0" applyBorder="1" applyAlignment="1">
      <alignment horizontal="center" vertical="center"/>
    </xf>
    <xf numFmtId="0" fontId="25" fillId="2" borderId="7" xfId="0" applyFont="1" applyFill="1" applyBorder="1" applyAlignment="1">
      <alignment horizontal="center" vertical="center"/>
    </xf>
    <xf numFmtId="0" fontId="0" fillId="0" borderId="7" xfId="0" applyBorder="1" applyAlignment="1">
      <alignment horizontal="right" vertical="center"/>
    </xf>
    <xf numFmtId="0" fontId="10" fillId="0" borderId="0" xfId="2" applyFont="1" applyAlignment="1">
      <alignment horizontal="right" vertical="center"/>
    </xf>
    <xf numFmtId="0" fontId="16" fillId="0" borderId="0" xfId="2" applyFont="1" applyAlignment="1">
      <alignment horizontal="center"/>
    </xf>
    <xf numFmtId="0" fontId="19" fillId="0" borderId="7" xfId="0" applyFont="1" applyFill="1" applyBorder="1" applyAlignment="1">
      <alignment horizontal="center"/>
    </xf>
    <xf numFmtId="0" fontId="7" fillId="0" borderId="21" xfId="0" applyFont="1" applyBorder="1" applyAlignment="1">
      <alignment horizontal="center" vertical="top" wrapText="1"/>
    </xf>
    <xf numFmtId="0" fontId="12" fillId="0" borderId="0" xfId="2" applyFont="1" applyAlignment="1">
      <alignment horizontal="center"/>
    </xf>
    <xf numFmtId="0" fontId="9" fillId="0" borderId="0" xfId="2"/>
    <xf numFmtId="0" fontId="14" fillId="0" borderId="28" xfId="2" applyFont="1" applyBorder="1" applyAlignment="1">
      <alignment horizontal="center"/>
    </xf>
    <xf numFmtId="0" fontId="15" fillId="0" borderId="29" xfId="2" applyFont="1" applyBorder="1"/>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3" fillId="0" borderId="0" xfId="0" applyFont="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3" fillId="0" borderId="6" xfId="0" applyFont="1" applyBorder="1" applyAlignment="1">
      <alignment horizontal="left" vertical="center" wrapText="1" indent="1"/>
    </xf>
    <xf numFmtId="0" fontId="3" fillId="0" borderId="0" xfId="0" applyFont="1" applyAlignment="1">
      <alignment horizontal="left" vertical="center" wrapText="1" indent="1"/>
    </xf>
    <xf numFmtId="0" fontId="3" fillId="0" borderId="8" xfId="0" applyFont="1" applyBorder="1" applyAlignment="1">
      <alignment horizontal="left" vertical="center" wrapText="1" indent="1"/>
    </xf>
    <xf numFmtId="0" fontId="4" fillId="0" borderId="2"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 xfId="0" applyFont="1" applyBorder="1" applyAlignment="1">
      <alignment horizontal="center"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0" xfId="0" applyFont="1" applyBorder="1" applyAlignment="1">
      <alignment horizontal="left" vertical="center" wrapText="1"/>
    </xf>
    <xf numFmtId="0" fontId="5" fillId="0" borderId="8" xfId="0" applyFont="1" applyBorder="1" applyAlignment="1">
      <alignment horizontal="left" vertical="center" wrapText="1"/>
    </xf>
    <xf numFmtId="0" fontId="5" fillId="0" borderId="1" xfId="0" applyFont="1" applyBorder="1" applyAlignment="1">
      <alignment horizontal="left" vertical="center" wrapText="1"/>
    </xf>
    <xf numFmtId="0" fontId="5" fillId="0" borderId="13" xfId="0" applyFont="1" applyBorder="1" applyAlignment="1">
      <alignment horizontal="left" vertical="center" wrapText="1"/>
    </xf>
    <xf numFmtId="0" fontId="6" fillId="0" borderId="19" xfId="0" applyFont="1" applyBorder="1" applyAlignment="1">
      <alignment horizontal="left" vertical="top" wrapText="1" indent="2"/>
    </xf>
    <xf numFmtId="0" fontId="6" fillId="0" borderId="20" xfId="0" applyFont="1" applyBorder="1" applyAlignment="1">
      <alignment horizontal="left" vertical="top" wrapText="1" indent="2"/>
    </xf>
    <xf numFmtId="0" fontId="4" fillId="0" borderId="7" xfId="0" applyFont="1" applyBorder="1" applyAlignment="1">
      <alignment horizontal="center" vertical="center" wrapText="1"/>
    </xf>
    <xf numFmtId="0" fontId="4" fillId="0" borderId="0" xfId="0" applyFont="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2" fillId="0" borderId="18" xfId="0" applyFont="1" applyBorder="1" applyAlignment="1">
      <alignment horizontal="left" vertical="center" wrapText="1" indent="1"/>
    </xf>
    <xf numFmtId="0" fontId="2" fillId="0" borderId="16" xfId="0" applyFont="1" applyBorder="1" applyAlignment="1">
      <alignment horizontal="left" vertical="center" wrapText="1" indent="1"/>
    </xf>
    <xf numFmtId="0" fontId="2" fillId="0" borderId="17" xfId="0" applyFont="1" applyBorder="1" applyAlignment="1">
      <alignment horizontal="left" vertical="center" wrapText="1" indent="1"/>
    </xf>
    <xf numFmtId="0" fontId="6" fillId="0" borderId="1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3" fillId="0" borderId="19" xfId="0" applyFont="1" applyBorder="1" applyAlignment="1">
      <alignment horizontal="left" vertical="top" wrapText="1" indent="1"/>
    </xf>
    <xf numFmtId="0" fontId="3" fillId="0" borderId="27" xfId="0" applyFont="1" applyBorder="1" applyAlignment="1">
      <alignment horizontal="left" vertical="top" wrapText="1" indent="1"/>
    </xf>
    <xf numFmtId="0" fontId="3" fillId="0" borderId="20" xfId="0" applyFont="1" applyBorder="1" applyAlignment="1">
      <alignment horizontal="left" vertical="top" wrapText="1" indent="1"/>
    </xf>
    <xf numFmtId="0" fontId="4" fillId="0" borderId="19" xfId="0" applyFont="1" applyBorder="1" applyAlignment="1">
      <alignment horizontal="right" vertical="center" wrapText="1"/>
    </xf>
    <xf numFmtId="0" fontId="4" fillId="0" borderId="27" xfId="0" applyFont="1" applyBorder="1" applyAlignment="1">
      <alignment horizontal="right" vertical="center" wrapText="1"/>
    </xf>
    <xf numFmtId="0" fontId="4" fillId="0" borderId="20" xfId="0" applyFont="1" applyBorder="1" applyAlignment="1">
      <alignment horizontal="right" vertical="center" wrapText="1"/>
    </xf>
    <xf numFmtId="0" fontId="2" fillId="0" borderId="11" xfId="0" applyFont="1" applyBorder="1" applyAlignment="1">
      <alignment horizontal="left" vertical="top" wrapText="1" indent="1"/>
    </xf>
    <xf numFmtId="0" fontId="2" fillId="0" borderId="0" xfId="0" applyFont="1" applyBorder="1" applyAlignment="1">
      <alignment horizontal="left" vertical="top" wrapText="1" indent="1"/>
    </xf>
    <xf numFmtId="0" fontId="2" fillId="0" borderId="12" xfId="0" applyFont="1" applyBorder="1" applyAlignment="1">
      <alignment horizontal="left" vertical="top" wrapText="1" indent="1"/>
    </xf>
    <xf numFmtId="0" fontId="2" fillId="0" borderId="1" xfId="0" applyFont="1" applyBorder="1" applyAlignment="1">
      <alignment horizontal="left" vertical="top" wrapText="1" indent="1"/>
    </xf>
    <xf numFmtId="0" fontId="3" fillId="0" borderId="2" xfId="0" applyFont="1" applyBorder="1" applyAlignment="1">
      <alignment horizontal="left" vertical="center" wrapText="1" indent="1"/>
    </xf>
    <xf numFmtId="0" fontId="3" fillId="0" borderId="9" xfId="0" applyFont="1" applyBorder="1" applyAlignment="1">
      <alignment horizontal="left" vertical="center" wrapText="1" indent="1"/>
    </xf>
    <xf numFmtId="0" fontId="3" fillId="0" borderId="10" xfId="0" applyFont="1" applyBorder="1" applyAlignment="1">
      <alignment horizontal="left" vertical="center" wrapText="1" indent="1"/>
    </xf>
    <xf numFmtId="2" fontId="5" fillId="0" borderId="23" xfId="0" applyNumberFormat="1" applyFont="1" applyBorder="1" applyAlignment="1">
      <alignment horizontal="center" vertical="center" shrinkToFit="1"/>
    </xf>
    <xf numFmtId="2" fontId="5" fillId="0" borderId="24" xfId="0" applyNumberFormat="1" applyFont="1" applyBorder="1" applyAlignment="1">
      <alignment horizontal="center" vertical="center" shrinkToFit="1"/>
    </xf>
    <xf numFmtId="2" fontId="5" fillId="0" borderId="16" xfId="0" applyNumberFormat="1" applyFont="1" applyBorder="1" applyAlignment="1">
      <alignment horizontal="center" vertical="center" shrinkToFit="1"/>
    </xf>
    <xf numFmtId="2" fontId="5" fillId="0" borderId="17" xfId="0" applyNumberFormat="1" applyFont="1" applyBorder="1" applyAlignment="1">
      <alignment horizontal="center" vertical="center" shrinkToFit="1"/>
    </xf>
    <xf numFmtId="164" fontId="5" fillId="0" borderId="25" xfId="0" applyNumberFormat="1" applyFont="1" applyBorder="1" applyAlignment="1">
      <alignment horizontal="center" vertical="center" shrinkToFit="1"/>
    </xf>
    <xf numFmtId="164" fontId="5" fillId="0" borderId="26" xfId="0" applyNumberFormat="1" applyFont="1" applyBorder="1" applyAlignment="1">
      <alignment horizontal="center" vertical="center" shrinkToFit="1"/>
    </xf>
    <xf numFmtId="0" fontId="4" fillId="0" borderId="14" xfId="0" applyFont="1" applyBorder="1" applyAlignment="1">
      <alignment horizontal="left" vertical="center" wrapText="1" indent="1"/>
    </xf>
    <xf numFmtId="0" fontId="4" fillId="0" borderId="1" xfId="0" applyFont="1" applyBorder="1" applyAlignment="1">
      <alignment horizontal="left" vertical="center" wrapText="1" indent="1"/>
    </xf>
    <xf numFmtId="0" fontId="4" fillId="0" borderId="13" xfId="0" applyFont="1" applyBorder="1" applyAlignment="1">
      <alignment horizontal="left" vertical="center" wrapText="1" indent="1"/>
    </xf>
    <xf numFmtId="0" fontId="4" fillId="0" borderId="18" xfId="0" applyFont="1" applyBorder="1" applyAlignment="1">
      <alignment horizontal="left" vertical="center" wrapText="1" indent="1"/>
    </xf>
    <xf numFmtId="0" fontId="4" fillId="0" borderId="16" xfId="0" applyFont="1" applyBorder="1" applyAlignment="1">
      <alignment horizontal="left" vertical="center" wrapText="1" indent="1"/>
    </xf>
    <xf numFmtId="0" fontId="4" fillId="0" borderId="17" xfId="0" applyFont="1" applyBorder="1" applyAlignment="1">
      <alignment horizontal="left" vertical="center" wrapText="1" indent="1"/>
    </xf>
    <xf numFmtId="0" fontId="6" fillId="0" borderId="18" xfId="0" applyFont="1" applyBorder="1" applyAlignment="1">
      <alignment horizontal="right" vertical="center" wrapText="1"/>
    </xf>
    <xf numFmtId="0" fontId="6" fillId="0" borderId="16" xfId="0" applyFont="1" applyBorder="1" applyAlignment="1">
      <alignment horizontal="right" vertical="center" wrapText="1"/>
    </xf>
    <xf numFmtId="0" fontId="6" fillId="0" borderId="27" xfId="0" applyFont="1" applyBorder="1" applyAlignment="1">
      <alignment horizontal="right" vertical="center" wrapText="1"/>
    </xf>
    <xf numFmtId="0" fontId="6" fillId="0" borderId="20" xfId="0" applyFont="1" applyBorder="1" applyAlignment="1">
      <alignment horizontal="right" vertical="center" wrapText="1"/>
    </xf>
    <xf numFmtId="0" fontId="7" fillId="0" borderId="19" xfId="0" applyFont="1" applyBorder="1" applyAlignment="1">
      <alignment horizontal="center" vertical="top" wrapText="1"/>
    </xf>
    <xf numFmtId="0" fontId="3" fillId="0" borderId="20" xfId="0" applyFont="1" applyBorder="1" applyAlignment="1">
      <alignment horizontal="center"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24" xfId="0" applyFont="1" applyBorder="1" applyAlignment="1">
      <alignment horizontal="left" vertical="top" wrapText="1"/>
    </xf>
    <xf numFmtId="0" fontId="4" fillId="0" borderId="11" xfId="0" applyFont="1" applyBorder="1" applyAlignment="1">
      <alignment horizontal="left" vertical="top" wrapText="1"/>
    </xf>
    <xf numFmtId="0" fontId="4" fillId="0" borderId="0" xfId="0" applyFont="1" applyAlignment="1">
      <alignment horizontal="left" vertical="top" wrapText="1"/>
    </xf>
    <xf numFmtId="0" fontId="4" fillId="0" borderId="15" xfId="0" applyFont="1" applyBorder="1" applyAlignment="1">
      <alignment horizontal="left" vertical="top" wrapText="1"/>
    </xf>
    <xf numFmtId="0" fontId="4" fillId="0" borderId="18"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3" fillId="0" borderId="22" xfId="0" applyFont="1" applyBorder="1" applyAlignment="1">
      <alignment horizontal="left" vertical="top" wrapText="1" indent="1"/>
    </xf>
    <xf numFmtId="0" fontId="3" fillId="0" borderId="24" xfId="0" applyFont="1" applyBorder="1" applyAlignment="1">
      <alignment horizontal="left" vertical="top" wrapText="1" indent="1"/>
    </xf>
    <xf numFmtId="0" fontId="4" fillId="0" borderId="7" xfId="0" applyFont="1" applyBorder="1" applyAlignment="1">
      <alignment horizontal="left" vertical="center" wrapText="1" indent="1"/>
    </xf>
    <xf numFmtId="0" fontId="6" fillId="0" borderId="23" xfId="0" applyFont="1" applyBorder="1" applyAlignment="1">
      <alignment horizontal="left" vertical="top" wrapText="1" indent="2"/>
    </xf>
    <xf numFmtId="0" fontId="6" fillId="0" borderId="24" xfId="0" applyFont="1" applyBorder="1" applyAlignment="1">
      <alignment horizontal="left" vertical="top" wrapText="1" indent="2"/>
    </xf>
    <xf numFmtId="0" fontId="19" fillId="0" borderId="0" xfId="0"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85" zoomScaleNormal="85" workbookViewId="0">
      <selection activeCell="B6" sqref="B6"/>
    </sheetView>
  </sheetViews>
  <sheetFormatPr defaultRowHeight="13"/>
  <cols>
    <col min="1" max="1" width="29.3984375" customWidth="1"/>
    <col min="2" max="2" width="33.59765625" customWidth="1"/>
    <col min="3" max="3" width="29.296875" customWidth="1"/>
    <col min="4" max="6" width="8.796875" customWidth="1"/>
  </cols>
  <sheetData>
    <row r="1" spans="1:3" ht="26.5" customHeight="1">
      <c r="A1" s="64" t="s">
        <v>70</v>
      </c>
      <c r="B1" s="64" t="s">
        <v>69</v>
      </c>
      <c r="C1" s="64" t="s">
        <v>48</v>
      </c>
    </row>
    <row r="2" spans="1:3">
      <c r="A2" s="65">
        <v>1</v>
      </c>
      <c r="B2" s="63" t="s">
        <v>71</v>
      </c>
      <c r="C2" s="63" t="s">
        <v>88</v>
      </c>
    </row>
    <row r="3" spans="1:3">
      <c r="A3" s="65">
        <v>2</v>
      </c>
      <c r="B3" s="63" t="s">
        <v>71</v>
      </c>
      <c r="C3" s="63" t="s">
        <v>88</v>
      </c>
    </row>
    <row r="4" spans="1:3">
      <c r="A4" s="65">
        <v>3</v>
      </c>
      <c r="B4" s="63" t="s">
        <v>73</v>
      </c>
      <c r="C4" s="63" t="s">
        <v>89</v>
      </c>
    </row>
    <row r="5" spans="1:3">
      <c r="A5" s="65">
        <v>4</v>
      </c>
      <c r="B5" s="63" t="s">
        <v>73</v>
      </c>
      <c r="C5" s="63" t="s">
        <v>89</v>
      </c>
    </row>
    <row r="6" spans="1:3">
      <c r="A6" s="65">
        <v>5</v>
      </c>
      <c r="B6" s="63" t="s">
        <v>85</v>
      </c>
      <c r="C6" s="63" t="s">
        <v>88</v>
      </c>
    </row>
    <row r="7" spans="1:3">
      <c r="A7" s="65">
        <v>6</v>
      </c>
      <c r="B7" s="63" t="s">
        <v>74</v>
      </c>
      <c r="C7" s="63" t="s">
        <v>90</v>
      </c>
    </row>
    <row r="8" spans="1:3">
      <c r="A8" s="65">
        <v>7</v>
      </c>
      <c r="B8" s="63" t="s">
        <v>74</v>
      </c>
      <c r="C8" s="63" t="s">
        <v>90</v>
      </c>
    </row>
    <row r="9" spans="1:3">
      <c r="A9" s="65">
        <v>8</v>
      </c>
      <c r="B9" s="63" t="s">
        <v>75</v>
      </c>
      <c r="C9" s="63" t="s">
        <v>91</v>
      </c>
    </row>
    <row r="10" spans="1:3">
      <c r="A10" s="65">
        <v>9</v>
      </c>
      <c r="B10" s="63" t="s">
        <v>75</v>
      </c>
      <c r="C10" s="63" t="s">
        <v>91</v>
      </c>
    </row>
    <row r="11" spans="1:3">
      <c r="A11" s="65">
        <v>10</v>
      </c>
      <c r="B11" s="63" t="s">
        <v>76</v>
      </c>
      <c r="C11" s="63" t="s">
        <v>93</v>
      </c>
    </row>
    <row r="12" spans="1:3">
      <c r="A12" s="65">
        <v>11</v>
      </c>
      <c r="B12" s="63" t="s">
        <v>76</v>
      </c>
      <c r="C12" s="63" t="s">
        <v>93</v>
      </c>
    </row>
    <row r="13" spans="1:3">
      <c r="A13" s="65">
        <v>12</v>
      </c>
      <c r="B13" s="63" t="s">
        <v>77</v>
      </c>
      <c r="C13" s="63" t="s">
        <v>94</v>
      </c>
    </row>
    <row r="14" spans="1:3">
      <c r="A14" s="65">
        <v>13</v>
      </c>
      <c r="B14" s="63" t="s">
        <v>77</v>
      </c>
      <c r="C14" s="63" t="s">
        <v>94</v>
      </c>
    </row>
    <row r="15" spans="1:3">
      <c r="A15" s="65">
        <v>14</v>
      </c>
      <c r="B15" s="63" t="s">
        <v>78</v>
      </c>
      <c r="C15" s="63" t="s">
        <v>95</v>
      </c>
    </row>
    <row r="16" spans="1:3">
      <c r="A16" s="65">
        <v>15</v>
      </c>
      <c r="B16" s="63" t="s">
        <v>78</v>
      </c>
      <c r="C16" s="63" t="s">
        <v>95</v>
      </c>
    </row>
    <row r="17" spans="1:3">
      <c r="A17" s="65">
        <v>16</v>
      </c>
      <c r="B17" s="63" t="s">
        <v>79</v>
      </c>
      <c r="C17" s="63" t="s">
        <v>96</v>
      </c>
    </row>
    <row r="18" spans="1:3">
      <c r="A18" s="65">
        <v>17</v>
      </c>
      <c r="B18" s="63" t="s">
        <v>72</v>
      </c>
      <c r="C18" s="63" t="s">
        <v>97</v>
      </c>
    </row>
    <row r="19" spans="1:3">
      <c r="A19" s="65">
        <v>18</v>
      </c>
      <c r="B19" s="63" t="s">
        <v>72</v>
      </c>
      <c r="C19" s="63" t="s">
        <v>97</v>
      </c>
    </row>
    <row r="20" spans="1:3">
      <c r="A20" s="65">
        <v>19</v>
      </c>
      <c r="B20" s="63" t="s">
        <v>80</v>
      </c>
      <c r="C20" s="63" t="s">
        <v>98</v>
      </c>
    </row>
    <row r="21" spans="1:3">
      <c r="A21" s="65">
        <v>20</v>
      </c>
      <c r="B21" s="63" t="s">
        <v>80</v>
      </c>
      <c r="C21" s="63" t="s">
        <v>98</v>
      </c>
    </row>
    <row r="22" spans="1:3">
      <c r="A22" s="65">
        <v>21</v>
      </c>
      <c r="B22" s="63" t="s">
        <v>81</v>
      </c>
      <c r="C22" s="63" t="s">
        <v>99</v>
      </c>
    </row>
    <row r="23" spans="1:3">
      <c r="A23" s="65">
        <v>22</v>
      </c>
      <c r="B23" s="63" t="s">
        <v>82</v>
      </c>
      <c r="C23" s="63" t="s">
        <v>100</v>
      </c>
    </row>
    <row r="24" spans="1:3">
      <c r="A24" s="65">
        <v>23</v>
      </c>
      <c r="B24" s="63" t="s">
        <v>83</v>
      </c>
      <c r="C24" s="63" t="s">
        <v>101</v>
      </c>
    </row>
    <row r="25" spans="1:3">
      <c r="A25" s="65">
        <v>24</v>
      </c>
      <c r="B25" s="63" t="s">
        <v>84</v>
      </c>
      <c r="C25" s="63" t="s">
        <v>102</v>
      </c>
    </row>
    <row r="26" spans="1:3">
      <c r="A26" s="65">
        <v>25</v>
      </c>
      <c r="B26" s="63" t="s">
        <v>85</v>
      </c>
      <c r="C26" s="63" t="s">
        <v>92</v>
      </c>
    </row>
    <row r="27" spans="1:3">
      <c r="A27" s="65">
        <v>26</v>
      </c>
      <c r="B27" s="63" t="s">
        <v>86</v>
      </c>
      <c r="C27" s="63" t="s">
        <v>103</v>
      </c>
    </row>
    <row r="28" spans="1:3">
      <c r="A28" s="65">
        <v>27</v>
      </c>
      <c r="B28" s="63" t="s">
        <v>87</v>
      </c>
      <c r="C28" s="63" t="s">
        <v>104</v>
      </c>
    </row>
    <row r="29" spans="1:3">
      <c r="A29" s="65">
        <v>28</v>
      </c>
      <c r="B29" s="63" t="s">
        <v>84</v>
      </c>
      <c r="C29" s="63" t="s">
        <v>105</v>
      </c>
    </row>
    <row r="30" spans="1:3">
      <c r="A30" s="65">
        <v>29</v>
      </c>
      <c r="B30" s="63" t="s">
        <v>85</v>
      </c>
      <c r="C30" s="63" t="s">
        <v>106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menifest'!$D$22</f>
        <v>Tina File Works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Mode'!B9</f>
        <v>Mohammadpur, Dhaka</v>
      </c>
      <c r="B4" s="81"/>
      <c r="C4" s="82"/>
      <c r="D4" s="83" t="s">
        <v>3</v>
      </c>
      <c r="E4" s="84"/>
      <c r="F4" s="84"/>
      <c r="G4" s="89">
        <f>'Full menifest'!$C$22</f>
        <v>5758</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menifest'!$E$22</f>
        <v>Adi Files &amp; Papers</v>
      </c>
      <c r="C8" s="77"/>
      <c r="D8" s="97" t="s">
        <v>5</v>
      </c>
      <c r="E8" s="97"/>
      <c r="F8" s="97"/>
      <c r="G8" s="98" t="s">
        <v>6</v>
      </c>
      <c r="H8" s="99"/>
      <c r="I8" s="2"/>
    </row>
    <row r="9" spans="1:14" ht="23.5" customHeight="1">
      <c r="A9" s="80" t="str">
        <f>'Address Mode'!C9</f>
        <v>Boro Bazar,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menifest'!$H$22</f>
        <v>Round File</v>
      </c>
      <c r="B15" s="121"/>
      <c r="C15" s="122"/>
      <c r="D15" s="97" t="s">
        <v>19</v>
      </c>
      <c r="E15" s="97"/>
      <c r="F15" s="123">
        <f>'Full menifest'!$I$22</f>
        <v>15</v>
      </c>
      <c r="G15" s="124"/>
      <c r="H15" s="127">
        <f>'Full menifest'!K22</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menifest'!$D$23</f>
        <v>Tina File Works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Mode'!B10</f>
        <v>Mohammadpur, Dhaka</v>
      </c>
      <c r="B4" s="81"/>
      <c r="C4" s="82"/>
      <c r="D4" s="83" t="s">
        <v>3</v>
      </c>
      <c r="E4" s="84"/>
      <c r="F4" s="84"/>
      <c r="G4" s="89">
        <f>'Full menifest'!$C$23</f>
        <v>5759</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menifest'!$E$23</f>
        <v>Adi Files &amp; Papers</v>
      </c>
      <c r="C8" s="77"/>
      <c r="D8" s="97" t="s">
        <v>5</v>
      </c>
      <c r="E8" s="97"/>
      <c r="F8" s="97"/>
      <c r="G8" s="98" t="s">
        <v>6</v>
      </c>
      <c r="H8" s="99"/>
      <c r="I8" s="2"/>
    </row>
    <row r="9" spans="1:14" ht="23.5" customHeight="1">
      <c r="A9" s="80" t="str">
        <f>'Address Mode'!C10</f>
        <v>Boro Bazar,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menifest'!$H$23</f>
        <v>Round File</v>
      </c>
      <c r="B15" s="121"/>
      <c r="C15" s="122"/>
      <c r="D15" s="97" t="s">
        <v>19</v>
      </c>
      <c r="E15" s="97"/>
      <c r="F15" s="123">
        <f>'Full menifest'!$I$23</f>
        <v>15</v>
      </c>
      <c r="G15" s="124"/>
      <c r="H15" s="127">
        <f>'Full menifest'!K23</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menifest'!$D$24</f>
        <v>Niam File Makers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Mode'!B11</f>
        <v>Lalbagh, Dhaka</v>
      </c>
      <c r="B4" s="81"/>
      <c r="C4" s="82"/>
      <c r="D4" s="83" t="s">
        <v>3</v>
      </c>
      <c r="E4" s="84"/>
      <c r="F4" s="84"/>
      <c r="G4" s="89">
        <f>'Full menifest'!$C$24</f>
        <v>5760</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menifest'!$E$24</f>
        <v>Lina Stationary</v>
      </c>
      <c r="C8" s="77"/>
      <c r="D8" s="97" t="s">
        <v>5</v>
      </c>
      <c r="E8" s="97"/>
      <c r="F8" s="97"/>
      <c r="G8" s="98" t="s">
        <v>6</v>
      </c>
      <c r="H8" s="99"/>
      <c r="I8" s="2"/>
    </row>
    <row r="9" spans="1:14" ht="23.5" customHeight="1">
      <c r="A9" s="80" t="str">
        <f>'Address Mode'!C11</f>
        <v>School Street,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menifest'!$H$24</f>
        <v>Round File</v>
      </c>
      <c r="B15" s="121"/>
      <c r="C15" s="122"/>
      <c r="D15" s="97" t="s">
        <v>19</v>
      </c>
      <c r="E15" s="97"/>
      <c r="F15" s="123">
        <f>'Full menifest'!$I$24</f>
        <v>15</v>
      </c>
      <c r="G15" s="124"/>
      <c r="H15" s="127">
        <f>'Full menifest'!K24</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menifest'!$D$25</f>
        <v>Niam File Makers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Mode'!B12</f>
        <v>Lalbagh, Dhaka</v>
      </c>
      <c r="B4" s="81"/>
      <c r="C4" s="82"/>
      <c r="D4" s="83" t="s">
        <v>3</v>
      </c>
      <c r="E4" s="84"/>
      <c r="F4" s="84"/>
      <c r="G4" s="89">
        <f>'Full menifest'!$C$25</f>
        <v>5761</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menifest'!$E$25</f>
        <v>Lina Stationary</v>
      </c>
      <c r="C8" s="77"/>
      <c r="D8" s="97" t="s">
        <v>5</v>
      </c>
      <c r="E8" s="97"/>
      <c r="F8" s="97"/>
      <c r="G8" s="98" t="s">
        <v>6</v>
      </c>
      <c r="H8" s="99"/>
      <c r="I8" s="2"/>
    </row>
    <row r="9" spans="1:14" ht="23.5" customHeight="1">
      <c r="A9" s="80" t="str">
        <f>'Address Mode'!C12</f>
        <v>School Street,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menifest'!$H$25</f>
        <v>Round File</v>
      </c>
      <c r="B15" s="121"/>
      <c r="C15" s="122"/>
      <c r="D15" s="97" t="s">
        <v>19</v>
      </c>
      <c r="E15" s="97"/>
      <c r="F15" s="123">
        <f>'Full menifest'!$I$25</f>
        <v>15</v>
      </c>
      <c r="G15" s="124"/>
      <c r="H15" s="127">
        <f>'Full menifest'!K25</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menifest'!$D$26</f>
        <v>Rey Sock House</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Mode'!B13</f>
        <v>Motijheel, Dhaka</v>
      </c>
      <c r="B4" s="81"/>
      <c r="C4" s="82"/>
      <c r="D4" s="83" t="s">
        <v>3</v>
      </c>
      <c r="E4" s="84"/>
      <c r="F4" s="84"/>
      <c r="G4" s="89">
        <f>'Full menifest'!$C$26</f>
        <v>5762</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menifest'!$E$26</f>
        <v>Arun Socks</v>
      </c>
      <c r="C8" s="77"/>
      <c r="D8" s="97" t="s">
        <v>5</v>
      </c>
      <c r="E8" s="97"/>
      <c r="F8" s="97"/>
      <c r="G8" s="98" t="s">
        <v>6</v>
      </c>
      <c r="H8" s="99"/>
      <c r="I8" s="2"/>
    </row>
    <row r="9" spans="1:14" ht="23.5" customHeight="1">
      <c r="A9" s="80" t="str">
        <f>'Address Mode'!C13</f>
        <v>Chunna Gali,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menifest'!$H$26</f>
        <v>Socks</v>
      </c>
      <c r="B15" s="121"/>
      <c r="C15" s="122"/>
      <c r="D15" s="97" t="s">
        <v>19</v>
      </c>
      <c r="E15" s="97"/>
      <c r="F15" s="123">
        <f>'Full menifest'!I26</f>
        <v>15</v>
      </c>
      <c r="G15" s="124"/>
      <c r="H15" s="127">
        <f>'Full menifest'!K26</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menifest'!$D$27</f>
        <v>Rey Sock House</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Mode'!B14</f>
        <v>Motijheel, Dhaka</v>
      </c>
      <c r="B4" s="81"/>
      <c r="C4" s="82"/>
      <c r="D4" s="83" t="s">
        <v>3</v>
      </c>
      <c r="E4" s="84"/>
      <c r="F4" s="84"/>
      <c r="G4" s="89">
        <f>'Full menifest'!$C$27</f>
        <v>5763</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menifest'!$E$27</f>
        <v>Arun Socks</v>
      </c>
      <c r="C8" s="77"/>
      <c r="D8" s="97" t="s">
        <v>5</v>
      </c>
      <c r="E8" s="97"/>
      <c r="F8" s="97"/>
      <c r="G8" s="98" t="s">
        <v>6</v>
      </c>
      <c r="H8" s="99"/>
      <c r="I8" s="2"/>
    </row>
    <row r="9" spans="1:14" ht="23.5" customHeight="1">
      <c r="A9" s="80" t="str">
        <f>'Address Mode'!C14</f>
        <v>Chunna Gali,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menifest'!$H$27</f>
        <v>Socks</v>
      </c>
      <c r="B15" s="121"/>
      <c r="C15" s="122"/>
      <c r="D15" s="97" t="s">
        <v>19</v>
      </c>
      <c r="E15" s="97"/>
      <c r="F15" s="123">
        <f>'Full menifest'!$I$27</f>
        <v>15</v>
      </c>
      <c r="G15" s="124"/>
      <c r="H15" s="127">
        <f>'Full menifest'!K27</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menifest'!$D$28</f>
        <v>Zara Cap House</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Mode'!B15</f>
        <v>Gulshan, Dhaka</v>
      </c>
      <c r="B4" s="81"/>
      <c r="C4" s="82"/>
      <c r="D4" s="83" t="s">
        <v>3</v>
      </c>
      <c r="E4" s="84"/>
      <c r="F4" s="84"/>
      <c r="G4" s="89">
        <f>'Full menifest'!$C$28</f>
        <v>5764</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menifest'!$E$28</f>
        <v>Nanna Cap &amp; Hats</v>
      </c>
      <c r="C8" s="77"/>
      <c r="D8" s="97" t="s">
        <v>5</v>
      </c>
      <c r="E8" s="97"/>
      <c r="F8" s="97"/>
      <c r="G8" s="98" t="s">
        <v>6</v>
      </c>
      <c r="H8" s="99"/>
      <c r="I8" s="2"/>
    </row>
    <row r="9" spans="1:14" ht="23.5" customHeight="1">
      <c r="A9" s="80" t="str">
        <f>'Address Mode'!C15</f>
        <v>M.G Road,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menifest'!$H$28</f>
        <v>Prayer Cap</v>
      </c>
      <c r="B15" s="121"/>
      <c r="C15" s="122"/>
      <c r="D15" s="97" t="s">
        <v>19</v>
      </c>
      <c r="E15" s="97"/>
      <c r="F15" s="123">
        <f>'Full menifest'!$I$28</f>
        <v>18</v>
      </c>
      <c r="G15" s="124"/>
      <c r="H15" s="127">
        <f>'Full menifest'!K28</f>
        <v>36</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36</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menifest'!$D$29</f>
        <v>Zara Cap House</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Mode'!B16</f>
        <v>Gulshan, Dhaka</v>
      </c>
      <c r="B4" s="81"/>
      <c r="C4" s="82"/>
      <c r="D4" s="83" t="s">
        <v>3</v>
      </c>
      <c r="E4" s="84"/>
      <c r="F4" s="84"/>
      <c r="G4" s="89">
        <f>'Full menifest'!$C$29</f>
        <v>5765</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menifest'!$E$29</f>
        <v>Nanna Cap &amp; Hats</v>
      </c>
      <c r="C8" s="77"/>
      <c r="D8" s="97" t="s">
        <v>5</v>
      </c>
      <c r="E8" s="97"/>
      <c r="F8" s="97"/>
      <c r="G8" s="98" t="s">
        <v>6</v>
      </c>
      <c r="H8" s="99"/>
      <c r="I8" s="2"/>
    </row>
    <row r="9" spans="1:14" ht="23.5" customHeight="1">
      <c r="A9" s="80" t="str">
        <f>'Address Mode'!C16</f>
        <v>M.G Road,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menifest'!$H$29</f>
        <v>Prayer Cap</v>
      </c>
      <c r="B15" s="121"/>
      <c r="C15" s="122"/>
      <c r="D15" s="97" t="s">
        <v>19</v>
      </c>
      <c r="E15" s="97"/>
      <c r="F15" s="123">
        <f>'Full menifest'!$I$29</f>
        <v>18</v>
      </c>
      <c r="G15" s="124"/>
      <c r="H15" s="127">
        <f>'Full menifest'!K29</f>
        <v>36</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36</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menifest'!$D$30</f>
        <v>Rani Cap Fashion</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Mode'!B17</f>
        <v>Dhanmondi, Dhaka</v>
      </c>
      <c r="B4" s="81"/>
      <c r="C4" s="82"/>
      <c r="D4" s="83" t="s">
        <v>3</v>
      </c>
      <c r="E4" s="84"/>
      <c r="F4" s="84"/>
      <c r="G4" s="89">
        <f>'Full menifest'!$C$30</f>
        <v>5766</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menifest'!$E$30</f>
        <v>Sia Cap Zone</v>
      </c>
      <c r="C8" s="77"/>
      <c r="D8" s="97" t="s">
        <v>5</v>
      </c>
      <c r="E8" s="97"/>
      <c r="F8" s="97"/>
      <c r="G8" s="98" t="s">
        <v>6</v>
      </c>
      <c r="H8" s="99"/>
      <c r="I8" s="2"/>
    </row>
    <row r="9" spans="1:14" ht="23.5" customHeight="1">
      <c r="A9" s="80" t="str">
        <f>'Address Mode'!C17</f>
        <v>Paris Road,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menifest'!$H$30</f>
        <v>Prayer Cap</v>
      </c>
      <c r="B15" s="121"/>
      <c r="C15" s="122"/>
      <c r="D15" s="97" t="s">
        <v>19</v>
      </c>
      <c r="E15" s="97"/>
      <c r="F15" s="123">
        <f>'Full menifest'!$I$30</f>
        <v>29</v>
      </c>
      <c r="G15" s="124"/>
      <c r="H15" s="127">
        <f>'Full menifest'!K30</f>
        <v>58</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58</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menifest'!$D$31</f>
        <v>Ria Fabrics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Mode'!B18</f>
        <v>Ramna, Dhaka</v>
      </c>
      <c r="B4" s="81"/>
      <c r="C4" s="82"/>
      <c r="D4" s="83" t="s">
        <v>3</v>
      </c>
      <c r="E4" s="84"/>
      <c r="F4" s="84"/>
      <c r="G4" s="89">
        <f>'Full menifest'!$C$31</f>
        <v>5767</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menifest'!$E$31</f>
        <v>Rana Collections</v>
      </c>
      <c r="C8" s="77"/>
      <c r="D8" s="97" t="s">
        <v>5</v>
      </c>
      <c r="E8" s="97"/>
      <c r="F8" s="97"/>
      <c r="G8" s="98" t="s">
        <v>6</v>
      </c>
      <c r="H8" s="99"/>
      <c r="I8" s="2"/>
    </row>
    <row r="9" spans="1:14" ht="23.5" customHeight="1">
      <c r="A9" s="80" t="str">
        <f>'Address Mode'!C18</f>
        <v>Razar Bazar,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menifest'!$H$31</f>
        <v>Fabric</v>
      </c>
      <c r="B15" s="121"/>
      <c r="C15" s="122"/>
      <c r="D15" s="97" t="s">
        <v>19</v>
      </c>
      <c r="E15" s="97"/>
      <c r="F15" s="123">
        <f>'Full menifest'!I31</f>
        <v>16</v>
      </c>
      <c r="G15" s="124"/>
      <c r="H15" s="127">
        <f>'Full menifest'!K31</f>
        <v>48</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48</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92"/>
  <sheetViews>
    <sheetView topLeftCell="A4" zoomScale="55" zoomScaleNormal="55" workbookViewId="0">
      <selection activeCell="C15" sqref="C15:K35"/>
    </sheetView>
  </sheetViews>
  <sheetFormatPr defaultColWidth="15.796875" defaultRowHeight="15" customHeight="1"/>
  <cols>
    <col min="1" max="1" width="2.19921875" style="16" customWidth="1"/>
    <col min="2" max="2" width="12.69921875" style="16" customWidth="1"/>
    <col min="3" max="3" width="14.19921875" style="16" customWidth="1"/>
    <col min="4" max="5" width="28.19921875" style="16" customWidth="1"/>
    <col min="6" max="6" width="11.796875" style="16" customWidth="1"/>
    <col min="7" max="7" width="14.69921875" style="16" customWidth="1"/>
    <col min="8" max="8" width="31.296875" style="16" customWidth="1"/>
    <col min="9" max="9" width="13.296875" style="16" customWidth="1"/>
    <col min="10" max="10" width="11.8984375" style="16" customWidth="1"/>
    <col min="11" max="11" width="10.59765625" style="16" customWidth="1"/>
    <col min="12" max="14" width="15.796875" style="16"/>
    <col min="15" max="15" width="26.59765625" style="16" customWidth="1"/>
    <col min="16" max="16384" width="15.796875" style="16"/>
  </cols>
  <sheetData>
    <row r="1" spans="2:15" ht="43">
      <c r="B1" s="19"/>
      <c r="C1" s="19"/>
      <c r="D1" s="19"/>
      <c r="E1" s="19"/>
      <c r="F1" s="51" t="s">
        <v>28</v>
      </c>
      <c r="G1" s="19"/>
      <c r="H1" s="19"/>
      <c r="I1" s="19"/>
      <c r="J1" s="19"/>
      <c r="K1" s="19"/>
    </row>
    <row r="2" spans="2:15" ht="15.5">
      <c r="B2" s="19"/>
      <c r="C2" s="19"/>
      <c r="D2" s="19"/>
      <c r="E2" s="19"/>
      <c r="F2" s="50" t="s">
        <v>29</v>
      </c>
      <c r="G2" s="19"/>
      <c r="H2" s="19"/>
      <c r="I2" s="19"/>
      <c r="J2" s="19"/>
      <c r="K2" s="19"/>
    </row>
    <row r="3" spans="2:15" ht="15.5">
      <c r="B3" s="70" t="s">
        <v>30</v>
      </c>
      <c r="C3" s="71"/>
      <c r="D3" s="71"/>
      <c r="E3" s="71"/>
      <c r="F3" s="71"/>
      <c r="G3" s="71"/>
      <c r="H3" s="71"/>
      <c r="I3" s="71"/>
      <c r="J3" s="71"/>
      <c r="K3" s="71"/>
    </row>
    <row r="4" spans="2:15" ht="15.5">
      <c r="B4" s="70" t="s">
        <v>31</v>
      </c>
      <c r="C4" s="71"/>
      <c r="D4" s="71"/>
      <c r="E4" s="71"/>
      <c r="F4" s="71"/>
      <c r="G4" s="71"/>
      <c r="H4" s="71"/>
      <c r="I4" s="71"/>
      <c r="J4" s="71"/>
      <c r="K4" s="71"/>
    </row>
    <row r="5" spans="2:15" ht="15.5">
      <c r="B5" s="19"/>
      <c r="C5" s="19"/>
      <c r="D5" s="19"/>
      <c r="E5" s="19"/>
      <c r="F5" s="50" t="s">
        <v>32</v>
      </c>
      <c r="G5" s="19"/>
      <c r="H5" s="19"/>
      <c r="I5" s="19"/>
      <c r="J5" s="19"/>
      <c r="K5" s="19"/>
    </row>
    <row r="6" spans="2:15" thickBot="1">
      <c r="B6" s="19"/>
      <c r="C6" s="19"/>
      <c r="D6" s="19"/>
      <c r="E6" s="19"/>
      <c r="F6" s="19"/>
      <c r="G6" s="19"/>
      <c r="H6" s="19"/>
      <c r="I6" s="19"/>
      <c r="J6" s="19"/>
      <c r="K6" s="19"/>
    </row>
    <row r="7" spans="2:15" ht="20.5" thickBot="1">
      <c r="B7" s="41" t="s">
        <v>33</v>
      </c>
      <c r="C7" s="19"/>
      <c r="D7" s="19"/>
      <c r="E7" s="72" t="s">
        <v>34</v>
      </c>
      <c r="F7" s="73"/>
      <c r="G7" s="66" t="s">
        <v>107</v>
      </c>
      <c r="H7" s="67" t="s">
        <v>108</v>
      </c>
      <c r="I7" s="19"/>
      <c r="J7" s="19"/>
    </row>
    <row r="8" spans="2:15" thickBot="1">
      <c r="B8" s="19"/>
      <c r="C8" s="19"/>
      <c r="D8" s="19"/>
      <c r="E8" s="19"/>
      <c r="F8" s="19"/>
      <c r="G8" s="19"/>
      <c r="H8" s="19"/>
      <c r="I8" s="19"/>
      <c r="J8" s="19"/>
      <c r="K8" s="19"/>
    </row>
    <row r="9" spans="2:15" ht="22.5">
      <c r="B9" s="49" t="s">
        <v>35</v>
      </c>
      <c r="C9" s="48"/>
      <c r="D9" s="48"/>
      <c r="E9" s="49" t="s">
        <v>36</v>
      </c>
      <c r="F9" s="48"/>
      <c r="G9" s="47"/>
      <c r="H9" s="46"/>
      <c r="I9" s="45"/>
      <c r="J9" s="45"/>
      <c r="K9" s="44"/>
    </row>
    <row r="10" spans="2:15" ht="14.5">
      <c r="B10" s="42" t="s">
        <v>37</v>
      </c>
      <c r="C10" s="41"/>
      <c r="D10" s="41"/>
      <c r="E10" s="42" t="s">
        <v>38</v>
      </c>
      <c r="F10" s="41"/>
      <c r="G10" s="43"/>
      <c r="H10" s="38" t="s">
        <v>39</v>
      </c>
      <c r="I10" s="41"/>
      <c r="J10" s="41"/>
      <c r="K10" s="37"/>
    </row>
    <row r="11" spans="2:15" ht="14.5">
      <c r="B11" s="42" t="s">
        <v>40</v>
      </c>
      <c r="C11" s="41"/>
      <c r="D11" s="41"/>
      <c r="E11" s="40"/>
      <c r="F11" s="19"/>
      <c r="G11" s="39" t="s">
        <v>41</v>
      </c>
      <c r="H11" s="38" t="s">
        <v>42</v>
      </c>
      <c r="I11" s="19"/>
      <c r="J11" s="19"/>
      <c r="K11" s="37"/>
    </row>
    <row r="12" spans="2:15" thickBot="1">
      <c r="B12" s="36"/>
      <c r="C12" s="33"/>
      <c r="D12" s="33"/>
      <c r="E12" s="35"/>
      <c r="F12" s="32"/>
      <c r="G12" s="34"/>
      <c r="H12" s="33"/>
      <c r="I12" s="33"/>
      <c r="J12" s="32"/>
      <c r="K12" s="31"/>
      <c r="M12" s="27"/>
      <c r="N12" s="27"/>
      <c r="O12" s="27"/>
    </row>
    <row r="13" spans="2:15" ht="14.5">
      <c r="B13" s="19"/>
      <c r="C13" s="19"/>
      <c r="D13" s="19"/>
      <c r="E13" s="19"/>
      <c r="F13" s="19"/>
      <c r="G13" s="19"/>
      <c r="H13" s="19"/>
      <c r="I13" s="19"/>
      <c r="J13" s="19"/>
      <c r="K13" s="19"/>
      <c r="M13" s="27"/>
      <c r="N13" s="27"/>
      <c r="O13" s="27"/>
    </row>
    <row r="14" spans="2:15" ht="18">
      <c r="B14" s="29" t="s">
        <v>43</v>
      </c>
      <c r="C14" s="29" t="s">
        <v>44</v>
      </c>
      <c r="D14" s="29" t="s">
        <v>45</v>
      </c>
      <c r="E14" s="29" t="s">
        <v>46</v>
      </c>
      <c r="F14" s="29" t="s">
        <v>47</v>
      </c>
      <c r="G14" s="29" t="s">
        <v>48</v>
      </c>
      <c r="H14" s="29" t="s">
        <v>49</v>
      </c>
      <c r="I14" s="30" t="s">
        <v>50</v>
      </c>
      <c r="J14" s="29" t="s">
        <v>51</v>
      </c>
      <c r="K14" s="56" t="s">
        <v>52</v>
      </c>
      <c r="M14" s="28"/>
      <c r="N14" s="27"/>
      <c r="O14" s="27"/>
    </row>
    <row r="15" spans="2:15" ht="18" customHeight="1">
      <c r="B15" s="57">
        <v>1</v>
      </c>
      <c r="C15" s="61">
        <v>5752</v>
      </c>
      <c r="D15" s="57" t="s">
        <v>110</v>
      </c>
      <c r="E15" s="57" t="s">
        <v>111</v>
      </c>
      <c r="F15" s="61" t="s">
        <v>53</v>
      </c>
      <c r="G15" s="61" t="s">
        <v>54</v>
      </c>
      <c r="H15" s="61" t="s">
        <v>112</v>
      </c>
      <c r="I15" s="62">
        <v>15</v>
      </c>
      <c r="J15" s="61">
        <v>1</v>
      </c>
      <c r="K15" s="58">
        <f>INT(I15)*2</f>
        <v>30</v>
      </c>
      <c r="L15" s="53"/>
      <c r="M15" s="28"/>
      <c r="N15" s="27"/>
      <c r="O15" s="27"/>
    </row>
    <row r="16" spans="2:15" ht="18" customHeight="1">
      <c r="B16" s="57">
        <v>2</v>
      </c>
      <c r="C16" s="61">
        <v>5753</v>
      </c>
      <c r="D16" s="57" t="s">
        <v>110</v>
      </c>
      <c r="E16" s="57" t="s">
        <v>111</v>
      </c>
      <c r="F16" s="61" t="s">
        <v>53</v>
      </c>
      <c r="G16" s="61" t="s">
        <v>54</v>
      </c>
      <c r="H16" s="61" t="s">
        <v>112</v>
      </c>
      <c r="I16" s="62">
        <v>15</v>
      </c>
      <c r="J16" s="61">
        <v>1</v>
      </c>
      <c r="K16" s="58">
        <f>INT(I16)*2</f>
        <v>30</v>
      </c>
      <c r="L16" s="54"/>
      <c r="M16" s="55"/>
      <c r="N16" s="27"/>
      <c r="O16" s="27"/>
    </row>
    <row r="17" spans="2:15" ht="18" customHeight="1">
      <c r="B17" s="57">
        <v>3</v>
      </c>
      <c r="C17" s="61">
        <v>5754</v>
      </c>
      <c r="D17" s="57" t="s">
        <v>113</v>
      </c>
      <c r="E17" s="57" t="s">
        <v>114</v>
      </c>
      <c r="F17" s="61" t="s">
        <v>53</v>
      </c>
      <c r="G17" s="61" t="s">
        <v>54</v>
      </c>
      <c r="H17" s="61" t="s">
        <v>112</v>
      </c>
      <c r="I17" s="62">
        <v>15</v>
      </c>
      <c r="J17" s="61">
        <v>1</v>
      </c>
      <c r="K17" s="58">
        <f t="shared" ref="K17:K30" si="0">INT(I17)*2</f>
        <v>30</v>
      </c>
      <c r="L17" s="55"/>
      <c r="M17" s="55"/>
      <c r="N17" s="27"/>
      <c r="O17" s="27"/>
    </row>
    <row r="18" spans="2:15" ht="18" customHeight="1">
      <c r="B18" s="57">
        <v>4</v>
      </c>
      <c r="C18" s="155">
        <v>5793</v>
      </c>
      <c r="D18" s="57" t="s">
        <v>113</v>
      </c>
      <c r="E18" s="57" t="s">
        <v>114</v>
      </c>
      <c r="F18" s="61" t="s">
        <v>53</v>
      </c>
      <c r="G18" s="61" t="s">
        <v>54</v>
      </c>
      <c r="H18" s="61" t="s">
        <v>112</v>
      </c>
      <c r="I18" s="62">
        <v>15</v>
      </c>
      <c r="J18" s="61">
        <v>1</v>
      </c>
      <c r="K18" s="58">
        <f t="shared" si="0"/>
        <v>30</v>
      </c>
      <c r="L18" s="54"/>
      <c r="M18" s="55"/>
      <c r="N18" s="27"/>
      <c r="O18" s="27"/>
    </row>
    <row r="19" spans="2:15" ht="18" customHeight="1">
      <c r="B19" s="57">
        <v>5</v>
      </c>
      <c r="C19" s="61">
        <v>5755</v>
      </c>
      <c r="D19" s="57" t="s">
        <v>115</v>
      </c>
      <c r="E19" s="57" t="s">
        <v>116</v>
      </c>
      <c r="F19" s="61" t="s">
        <v>53</v>
      </c>
      <c r="G19" s="61" t="s">
        <v>54</v>
      </c>
      <c r="H19" s="61" t="s">
        <v>117</v>
      </c>
      <c r="I19" s="62">
        <v>25</v>
      </c>
      <c r="J19" s="61">
        <v>1</v>
      </c>
      <c r="K19" s="58">
        <f t="shared" si="0"/>
        <v>50</v>
      </c>
      <c r="L19" s="27"/>
      <c r="M19" s="28"/>
      <c r="N19" s="27"/>
      <c r="O19" s="27"/>
    </row>
    <row r="20" spans="2:15" ht="18" customHeight="1">
      <c r="B20" s="57">
        <v>6</v>
      </c>
      <c r="C20" s="61">
        <v>5756</v>
      </c>
      <c r="D20" s="57" t="s">
        <v>118</v>
      </c>
      <c r="E20" s="57" t="s">
        <v>119</v>
      </c>
      <c r="F20" s="61" t="s">
        <v>53</v>
      </c>
      <c r="G20" s="61" t="s">
        <v>54</v>
      </c>
      <c r="H20" s="61" t="s">
        <v>117</v>
      </c>
      <c r="I20" s="62">
        <v>15</v>
      </c>
      <c r="J20" s="61">
        <v>1</v>
      </c>
      <c r="K20" s="58">
        <f t="shared" si="0"/>
        <v>30</v>
      </c>
      <c r="L20" s="27"/>
      <c r="M20" s="28"/>
      <c r="N20" s="27"/>
      <c r="O20" s="28"/>
    </row>
    <row r="21" spans="2:15" ht="18" customHeight="1">
      <c r="B21" s="57">
        <v>7</v>
      </c>
      <c r="C21" s="61">
        <v>5757</v>
      </c>
      <c r="D21" s="57" t="s">
        <v>118</v>
      </c>
      <c r="E21" s="57" t="s">
        <v>119</v>
      </c>
      <c r="F21" s="61" t="s">
        <v>53</v>
      </c>
      <c r="G21" s="61" t="s">
        <v>54</v>
      </c>
      <c r="H21" s="61" t="s">
        <v>117</v>
      </c>
      <c r="I21" s="62">
        <v>15</v>
      </c>
      <c r="J21" s="61">
        <v>1</v>
      </c>
      <c r="K21" s="58">
        <f t="shared" si="0"/>
        <v>30</v>
      </c>
      <c r="M21" s="28"/>
      <c r="N21" s="27"/>
      <c r="O21" s="28"/>
    </row>
    <row r="22" spans="2:15" ht="18" customHeight="1">
      <c r="B22" s="57">
        <v>8</v>
      </c>
      <c r="C22" s="61">
        <v>5758</v>
      </c>
      <c r="D22" s="57" t="s">
        <v>120</v>
      </c>
      <c r="E22" s="57" t="s">
        <v>121</v>
      </c>
      <c r="F22" s="61" t="s">
        <v>53</v>
      </c>
      <c r="G22" s="61" t="s">
        <v>54</v>
      </c>
      <c r="H22" s="61" t="s">
        <v>112</v>
      </c>
      <c r="I22" s="62">
        <v>15</v>
      </c>
      <c r="J22" s="61">
        <v>1</v>
      </c>
      <c r="K22" s="58">
        <f t="shared" si="0"/>
        <v>30</v>
      </c>
      <c r="M22" s="28"/>
      <c r="N22" s="27"/>
      <c r="O22" s="28"/>
    </row>
    <row r="23" spans="2:15" ht="18" customHeight="1">
      <c r="B23" s="57">
        <v>9</v>
      </c>
      <c r="C23" s="61">
        <v>5759</v>
      </c>
      <c r="D23" s="57" t="s">
        <v>120</v>
      </c>
      <c r="E23" s="57" t="s">
        <v>121</v>
      </c>
      <c r="F23" s="61" t="s">
        <v>53</v>
      </c>
      <c r="G23" s="61" t="s">
        <v>54</v>
      </c>
      <c r="H23" s="61" t="s">
        <v>112</v>
      </c>
      <c r="I23" s="62">
        <v>15</v>
      </c>
      <c r="J23" s="61">
        <v>1</v>
      </c>
      <c r="K23" s="58">
        <f t="shared" si="0"/>
        <v>30</v>
      </c>
      <c r="M23" s="28"/>
      <c r="N23" s="27"/>
      <c r="O23" s="27"/>
    </row>
    <row r="24" spans="2:15" ht="18" customHeight="1">
      <c r="B24" s="57">
        <v>10</v>
      </c>
      <c r="C24" s="61">
        <v>5760</v>
      </c>
      <c r="D24" s="57" t="s">
        <v>122</v>
      </c>
      <c r="E24" s="57" t="s">
        <v>123</v>
      </c>
      <c r="F24" s="61" t="s">
        <v>53</v>
      </c>
      <c r="G24" s="61" t="s">
        <v>54</v>
      </c>
      <c r="H24" s="61" t="s">
        <v>112</v>
      </c>
      <c r="I24" s="62">
        <v>15</v>
      </c>
      <c r="J24" s="61">
        <v>1</v>
      </c>
      <c r="K24" s="58">
        <f t="shared" si="0"/>
        <v>30</v>
      </c>
      <c r="M24" s="28"/>
      <c r="N24" s="27"/>
      <c r="O24" s="27"/>
    </row>
    <row r="25" spans="2:15" ht="15.75" customHeight="1">
      <c r="B25" s="57">
        <v>11</v>
      </c>
      <c r="C25" s="61">
        <v>5761</v>
      </c>
      <c r="D25" s="57" t="s">
        <v>122</v>
      </c>
      <c r="E25" s="57" t="s">
        <v>123</v>
      </c>
      <c r="F25" s="61" t="s">
        <v>53</v>
      </c>
      <c r="G25" s="61" t="s">
        <v>54</v>
      </c>
      <c r="H25" s="61" t="s">
        <v>112</v>
      </c>
      <c r="I25" s="62">
        <v>15</v>
      </c>
      <c r="J25" s="61">
        <v>1</v>
      </c>
      <c r="K25" s="58">
        <f t="shared" si="0"/>
        <v>30</v>
      </c>
      <c r="M25" s="28"/>
      <c r="N25" s="27"/>
      <c r="O25" s="27"/>
    </row>
    <row r="26" spans="2:15" ht="15.75" customHeight="1">
      <c r="B26" s="57">
        <v>12</v>
      </c>
      <c r="C26" s="61">
        <v>5762</v>
      </c>
      <c r="D26" s="57" t="s">
        <v>124</v>
      </c>
      <c r="E26" s="57" t="s">
        <v>125</v>
      </c>
      <c r="F26" s="61" t="s">
        <v>53</v>
      </c>
      <c r="G26" s="61" t="s">
        <v>54</v>
      </c>
      <c r="H26" s="61" t="s">
        <v>117</v>
      </c>
      <c r="I26" s="62">
        <v>15</v>
      </c>
      <c r="J26" s="61">
        <v>1</v>
      </c>
      <c r="K26" s="58">
        <f t="shared" si="0"/>
        <v>30</v>
      </c>
      <c r="M26" s="28"/>
      <c r="N26" s="27"/>
      <c r="O26" s="27"/>
    </row>
    <row r="27" spans="2:15" ht="15.75" customHeight="1">
      <c r="B27" s="57">
        <v>13</v>
      </c>
      <c r="C27" s="61">
        <v>5763</v>
      </c>
      <c r="D27" s="57" t="s">
        <v>124</v>
      </c>
      <c r="E27" s="57" t="s">
        <v>125</v>
      </c>
      <c r="F27" s="61" t="s">
        <v>53</v>
      </c>
      <c r="G27" s="61" t="s">
        <v>54</v>
      </c>
      <c r="H27" s="61" t="s">
        <v>117</v>
      </c>
      <c r="I27" s="62">
        <v>15</v>
      </c>
      <c r="J27" s="61">
        <v>1</v>
      </c>
      <c r="K27" s="58">
        <f t="shared" si="0"/>
        <v>30</v>
      </c>
      <c r="M27" s="28"/>
      <c r="N27" s="27"/>
      <c r="O27" s="27"/>
    </row>
    <row r="28" spans="2:15" ht="15.75" customHeight="1">
      <c r="B28" s="57">
        <v>14</v>
      </c>
      <c r="C28" s="61">
        <v>5764</v>
      </c>
      <c r="D28" s="57" t="s">
        <v>126</v>
      </c>
      <c r="E28" s="57" t="s">
        <v>127</v>
      </c>
      <c r="F28" s="61" t="s">
        <v>53</v>
      </c>
      <c r="G28" s="61" t="s">
        <v>54</v>
      </c>
      <c r="H28" s="68" t="s">
        <v>68</v>
      </c>
      <c r="I28" s="62">
        <v>18</v>
      </c>
      <c r="J28" s="61">
        <v>1</v>
      </c>
      <c r="K28" s="58">
        <f t="shared" si="0"/>
        <v>36</v>
      </c>
      <c r="M28" s="28"/>
      <c r="N28" s="27"/>
      <c r="O28" s="27"/>
    </row>
    <row r="29" spans="2:15" ht="15.75" customHeight="1">
      <c r="B29" s="57">
        <v>15</v>
      </c>
      <c r="C29" s="61">
        <v>5765</v>
      </c>
      <c r="D29" s="57" t="s">
        <v>126</v>
      </c>
      <c r="E29" s="57" t="s">
        <v>127</v>
      </c>
      <c r="F29" s="61" t="s">
        <v>53</v>
      </c>
      <c r="G29" s="61" t="s">
        <v>54</v>
      </c>
      <c r="H29" s="68" t="s">
        <v>68</v>
      </c>
      <c r="I29" s="62">
        <v>18</v>
      </c>
      <c r="J29" s="61">
        <v>1</v>
      </c>
      <c r="K29" s="58">
        <f t="shared" si="0"/>
        <v>36</v>
      </c>
      <c r="M29" s="28"/>
      <c r="N29" s="27"/>
      <c r="O29" s="27"/>
    </row>
    <row r="30" spans="2:15" ht="15.75" customHeight="1">
      <c r="B30" s="57">
        <v>16</v>
      </c>
      <c r="C30" s="61">
        <v>5766</v>
      </c>
      <c r="D30" s="57" t="s">
        <v>128</v>
      </c>
      <c r="E30" s="57" t="s">
        <v>129</v>
      </c>
      <c r="F30" s="61" t="s">
        <v>53</v>
      </c>
      <c r="G30" s="61" t="s">
        <v>54</v>
      </c>
      <c r="H30" s="61" t="s">
        <v>68</v>
      </c>
      <c r="I30" s="62">
        <v>29</v>
      </c>
      <c r="J30" s="61">
        <v>1</v>
      </c>
      <c r="K30" s="58">
        <f t="shared" si="0"/>
        <v>58</v>
      </c>
      <c r="M30" s="27"/>
      <c r="N30" s="27"/>
      <c r="O30" s="27"/>
    </row>
    <row r="31" spans="2:15" ht="15.75" customHeight="1">
      <c r="B31" s="59">
        <v>17</v>
      </c>
      <c r="C31" s="61">
        <v>5767</v>
      </c>
      <c r="D31" s="57" t="s">
        <v>130</v>
      </c>
      <c r="E31" s="57" t="s">
        <v>131</v>
      </c>
      <c r="F31" s="61" t="s">
        <v>53</v>
      </c>
      <c r="G31" s="61" t="s">
        <v>54</v>
      </c>
      <c r="H31" s="61" t="s">
        <v>132</v>
      </c>
      <c r="I31" s="62">
        <v>16</v>
      </c>
      <c r="J31" s="61">
        <v>1</v>
      </c>
      <c r="K31" s="58">
        <f>INT(I31)*3</f>
        <v>48</v>
      </c>
      <c r="M31" s="27"/>
      <c r="N31" s="27"/>
      <c r="O31" s="27"/>
    </row>
    <row r="32" spans="2:15" ht="15.75" customHeight="1">
      <c r="B32" s="60">
        <v>18</v>
      </c>
      <c r="C32" s="61">
        <v>5768</v>
      </c>
      <c r="D32" s="57" t="s">
        <v>130</v>
      </c>
      <c r="E32" s="57" t="s">
        <v>131</v>
      </c>
      <c r="F32" s="61" t="s">
        <v>53</v>
      </c>
      <c r="G32" s="61" t="s">
        <v>54</v>
      </c>
      <c r="H32" s="61" t="s">
        <v>132</v>
      </c>
      <c r="I32" s="62">
        <v>16</v>
      </c>
      <c r="J32" s="61">
        <v>1</v>
      </c>
      <c r="K32" s="58">
        <f>INT(I32)*3</f>
        <v>48</v>
      </c>
      <c r="M32" s="27"/>
      <c r="N32" s="27"/>
      <c r="O32" s="27"/>
    </row>
    <row r="33" spans="2:11" ht="15.75" customHeight="1">
      <c r="B33" s="61">
        <v>19</v>
      </c>
      <c r="C33" s="61">
        <v>5769</v>
      </c>
      <c r="D33" s="57" t="s">
        <v>133</v>
      </c>
      <c r="E33" s="57" t="s">
        <v>134</v>
      </c>
      <c r="F33" s="61" t="s">
        <v>53</v>
      </c>
      <c r="G33" s="61" t="s">
        <v>54</v>
      </c>
      <c r="H33" s="61" t="s">
        <v>132</v>
      </c>
      <c r="I33" s="62">
        <v>15</v>
      </c>
      <c r="J33" s="61">
        <v>1</v>
      </c>
      <c r="K33" s="58">
        <f t="shared" ref="K33:K34" si="1">INT(I33)*3</f>
        <v>45</v>
      </c>
    </row>
    <row r="34" spans="2:11" ht="15.75" customHeight="1">
      <c r="B34" s="26" t="s">
        <v>62</v>
      </c>
      <c r="C34" s="61">
        <v>5770</v>
      </c>
      <c r="D34" s="57" t="s">
        <v>133</v>
      </c>
      <c r="E34" s="57" t="s">
        <v>134</v>
      </c>
      <c r="F34" s="61" t="s">
        <v>53</v>
      </c>
      <c r="G34" s="61" t="s">
        <v>54</v>
      </c>
      <c r="H34" s="61" t="s">
        <v>132</v>
      </c>
      <c r="I34" s="62">
        <v>16</v>
      </c>
      <c r="J34" s="61">
        <v>1</v>
      </c>
      <c r="K34" s="58">
        <f t="shared" si="1"/>
        <v>48</v>
      </c>
    </row>
    <row r="35" spans="2:11" ht="15.75" customHeight="1">
      <c r="B35" s="26" t="s">
        <v>63</v>
      </c>
      <c r="C35" s="61">
        <v>5771</v>
      </c>
      <c r="D35" s="57" t="s">
        <v>135</v>
      </c>
      <c r="E35" s="57" t="s">
        <v>136</v>
      </c>
      <c r="F35" s="61" t="s">
        <v>53</v>
      </c>
      <c r="G35" s="61" t="s">
        <v>54</v>
      </c>
      <c r="H35" s="61" t="s">
        <v>137</v>
      </c>
      <c r="I35" s="62">
        <v>16</v>
      </c>
      <c r="J35" s="61">
        <v>1</v>
      </c>
      <c r="K35" s="58">
        <f>INT(I35)*2</f>
        <v>32</v>
      </c>
    </row>
    <row r="36" spans="2:11" ht="15.75" customHeight="1">
      <c r="B36" s="26" t="s">
        <v>64</v>
      </c>
      <c r="C36" s="26" t="s">
        <v>64</v>
      </c>
      <c r="D36" s="26" t="s">
        <v>64</v>
      </c>
      <c r="E36" s="26" t="s">
        <v>64</v>
      </c>
      <c r="F36" s="26" t="s">
        <v>64</v>
      </c>
      <c r="G36" s="26" t="s">
        <v>64</v>
      </c>
      <c r="H36" s="26" t="s">
        <v>64</v>
      </c>
      <c r="I36" s="26" t="s">
        <v>64</v>
      </c>
      <c r="J36" s="26" t="s">
        <v>64</v>
      </c>
      <c r="K36" s="26" t="s">
        <v>64</v>
      </c>
    </row>
    <row r="37" spans="2:11" ht="15.75" customHeight="1">
      <c r="B37" s="26" t="s">
        <v>65</v>
      </c>
      <c r="C37" s="26" t="s">
        <v>65</v>
      </c>
      <c r="D37" s="26" t="s">
        <v>65</v>
      </c>
      <c r="E37" s="26" t="s">
        <v>65</v>
      </c>
      <c r="F37" s="26" t="s">
        <v>65</v>
      </c>
      <c r="G37" s="26" t="s">
        <v>65</v>
      </c>
      <c r="H37" s="26" t="s">
        <v>65</v>
      </c>
      <c r="I37" s="26" t="s">
        <v>65</v>
      </c>
      <c r="J37" s="26" t="s">
        <v>65</v>
      </c>
      <c r="K37" s="26" t="s">
        <v>65</v>
      </c>
    </row>
    <row r="38" spans="2:11" ht="15.75" customHeight="1">
      <c r="B38" s="26" t="s">
        <v>66</v>
      </c>
      <c r="C38" s="26" t="s">
        <v>66</v>
      </c>
      <c r="D38" s="26" t="s">
        <v>66</v>
      </c>
      <c r="E38" s="26" t="s">
        <v>66</v>
      </c>
      <c r="F38" s="26" t="s">
        <v>66</v>
      </c>
      <c r="G38" s="26" t="s">
        <v>66</v>
      </c>
      <c r="H38" s="26" t="s">
        <v>66</v>
      </c>
      <c r="I38" s="26" t="s">
        <v>66</v>
      </c>
      <c r="J38" s="26" t="s">
        <v>66</v>
      </c>
      <c r="K38" s="26" t="s">
        <v>66</v>
      </c>
    </row>
    <row r="39" spans="2:11" ht="15.75" customHeight="1">
      <c r="B39" s="26" t="s">
        <v>67</v>
      </c>
      <c r="C39" s="26" t="s">
        <v>67</v>
      </c>
      <c r="D39" s="26" t="s">
        <v>67</v>
      </c>
      <c r="E39" s="26" t="s">
        <v>67</v>
      </c>
      <c r="F39" s="26" t="s">
        <v>67</v>
      </c>
      <c r="G39" s="26" t="s">
        <v>67</v>
      </c>
      <c r="H39" s="26" t="s">
        <v>67</v>
      </c>
      <c r="I39" s="26" t="s">
        <v>67</v>
      </c>
      <c r="J39" s="26" t="s">
        <v>67</v>
      </c>
      <c r="K39" s="26" t="s">
        <v>67</v>
      </c>
    </row>
    <row r="40" spans="2:11" ht="15.75" customHeight="1">
      <c r="H40" s="24" t="s">
        <v>22</v>
      </c>
      <c r="I40" s="25">
        <f>SUM(I15:I39)</f>
        <v>349</v>
      </c>
      <c r="J40" s="24" t="s">
        <v>22</v>
      </c>
      <c r="K40" s="23">
        <f>SUM(K15:K39)</f>
        <v>761</v>
      </c>
    </row>
    <row r="41" spans="2:11" ht="15.75" customHeight="1"/>
    <row r="42" spans="2:11" ht="15.75" customHeight="1"/>
    <row r="43" spans="2:11" ht="15.75" customHeight="1"/>
    <row r="44" spans="2:11" ht="15.75" customHeight="1"/>
    <row r="45" spans="2:11" ht="15.75" customHeight="1">
      <c r="B45" s="22" t="s">
        <v>55</v>
      </c>
      <c r="C45" s="20"/>
      <c r="D45" s="22" t="s">
        <v>56</v>
      </c>
      <c r="F45" s="21" t="s">
        <v>57</v>
      </c>
      <c r="G45" s="18"/>
      <c r="H45" s="19"/>
      <c r="I45" s="21" t="s">
        <v>58</v>
      </c>
    </row>
    <row r="46" spans="2:11" ht="15.75" customHeight="1">
      <c r="B46" s="20" t="s">
        <v>59</v>
      </c>
      <c r="C46" s="20"/>
      <c r="D46" s="20" t="s">
        <v>60</v>
      </c>
      <c r="E46" s="19"/>
      <c r="F46" s="18" t="s">
        <v>61</v>
      </c>
      <c r="G46" s="18"/>
      <c r="H46" s="18"/>
      <c r="I46" s="18" t="s">
        <v>61</v>
      </c>
      <c r="J46" s="18"/>
    </row>
    <row r="47" spans="2:11" ht="15.75" customHeight="1">
      <c r="H47" s="17"/>
      <c r="I47" s="17"/>
      <c r="J47" s="17"/>
      <c r="K47" s="17"/>
    </row>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sheetData>
  <mergeCells count="3">
    <mergeCell ref="B3:K3"/>
    <mergeCell ref="B4:K4"/>
    <mergeCell ref="E7:F7"/>
  </mergeCells>
  <pageMargins left="0.7" right="0.7" top="0.75" bottom="0.75" header="0.3" footer="0.3"/>
  <pageSetup paperSize="9" scale="71"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menifest'!$D$32</f>
        <v>Ria Fabrics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Mode'!B19</f>
        <v>Ramna, Dhaka</v>
      </c>
      <c r="B4" s="81"/>
      <c r="C4" s="82"/>
      <c r="D4" s="83" t="s">
        <v>3</v>
      </c>
      <c r="E4" s="84"/>
      <c r="F4" s="84"/>
      <c r="G4" s="89">
        <f>'Full menifest'!$C$32</f>
        <v>5768</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menifest'!$E$32</f>
        <v>Rana Collections</v>
      </c>
      <c r="C8" s="77"/>
      <c r="D8" s="97" t="s">
        <v>5</v>
      </c>
      <c r="E8" s="97"/>
      <c r="F8" s="97"/>
      <c r="G8" s="98" t="s">
        <v>6</v>
      </c>
      <c r="H8" s="99"/>
      <c r="I8" s="2"/>
    </row>
    <row r="9" spans="1:14" ht="23.5" customHeight="1">
      <c r="A9" s="80" t="str">
        <f>'Address Mode'!C19</f>
        <v>Razar Bazar,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menifest'!$H$32</f>
        <v>Fabric</v>
      </c>
      <c r="B15" s="121"/>
      <c r="C15" s="122"/>
      <c r="D15" s="97" t="s">
        <v>19</v>
      </c>
      <c r="E15" s="97"/>
      <c r="F15" s="123">
        <f>'Full menifest'!$I$32</f>
        <v>16</v>
      </c>
      <c r="G15" s="124"/>
      <c r="H15" s="127">
        <f>'Full menifest'!K32</f>
        <v>48</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48</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menifest'!$D$33</f>
        <v>Zain Collections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Mode'!B20</f>
        <v>Elephant Road, Dhaka</v>
      </c>
      <c r="B4" s="81"/>
      <c r="C4" s="82"/>
      <c r="D4" s="83" t="s">
        <v>3</v>
      </c>
      <c r="E4" s="84"/>
      <c r="F4" s="84"/>
      <c r="G4" s="89">
        <f>'Full menifest'!$C$33</f>
        <v>5769</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menifest'!$E$33</f>
        <v>Diya Fabric Zone</v>
      </c>
      <c r="C8" s="77"/>
      <c r="D8" s="97" t="s">
        <v>5</v>
      </c>
      <c r="E8" s="97"/>
      <c r="F8" s="97"/>
      <c r="G8" s="98" t="s">
        <v>6</v>
      </c>
      <c r="H8" s="99"/>
      <c r="I8" s="2"/>
    </row>
    <row r="9" spans="1:14" ht="23.5" customHeight="1">
      <c r="A9" s="80" t="str">
        <f>'Address Mode'!C20</f>
        <v>Daspara,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menifest'!$H$33</f>
        <v>Fabric</v>
      </c>
      <c r="B15" s="121"/>
      <c r="C15" s="122"/>
      <c r="D15" s="97" t="s">
        <v>19</v>
      </c>
      <c r="E15" s="97"/>
      <c r="F15" s="123">
        <f>'Full menifest'!$I$33</f>
        <v>15</v>
      </c>
      <c r="G15" s="124"/>
      <c r="H15" s="127">
        <f>'Full menifest'!K33</f>
        <v>45</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45</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menifest'!$D$34</f>
        <v>Zain Collections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Mode'!B21</f>
        <v>Elephant Road, Dhaka</v>
      </c>
      <c r="B4" s="81"/>
      <c r="C4" s="82"/>
      <c r="D4" s="83" t="s">
        <v>3</v>
      </c>
      <c r="E4" s="84"/>
      <c r="F4" s="84"/>
      <c r="G4" s="89">
        <f>'Full menifest'!$C$34</f>
        <v>5770</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menifest'!$E$34</f>
        <v>Diya Fabric Zone</v>
      </c>
      <c r="C8" s="77"/>
      <c r="D8" s="97" t="s">
        <v>5</v>
      </c>
      <c r="E8" s="97"/>
      <c r="F8" s="97"/>
      <c r="G8" s="98" t="s">
        <v>6</v>
      </c>
      <c r="H8" s="99"/>
      <c r="I8" s="2"/>
    </row>
    <row r="9" spans="1:14" ht="23.5" customHeight="1">
      <c r="A9" s="80" t="str">
        <f>'Address Mode'!C21</f>
        <v>Daspara,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menifest'!$H$34</f>
        <v>Fabric</v>
      </c>
      <c r="B15" s="121"/>
      <c r="C15" s="122"/>
      <c r="D15" s="97" t="s">
        <v>19</v>
      </c>
      <c r="E15" s="97"/>
      <c r="F15" s="123">
        <f>'Full menifest'!$I$34</f>
        <v>16</v>
      </c>
      <c r="G15" s="124"/>
      <c r="H15" s="127">
        <f>'Full menifest'!K34</f>
        <v>48</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48</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menifest'!$D$35</f>
        <v>Iman Garments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Mode'!B22</f>
        <v>Malibagh, Dhaka</v>
      </c>
      <c r="B4" s="81"/>
      <c r="C4" s="82"/>
      <c r="D4" s="83" t="s">
        <v>3</v>
      </c>
      <c r="E4" s="84"/>
      <c r="F4" s="84"/>
      <c r="G4" s="89">
        <f>'Full menifest'!$C$35</f>
        <v>5771</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menifest'!$E$35</f>
        <v>Lara Undergarments</v>
      </c>
      <c r="C8" s="77"/>
      <c r="D8" s="97" t="s">
        <v>5</v>
      </c>
      <c r="E8" s="97"/>
      <c r="F8" s="97"/>
      <c r="G8" s="98" t="s">
        <v>6</v>
      </c>
      <c r="H8" s="99"/>
      <c r="I8" s="2"/>
    </row>
    <row r="9" spans="1:14" ht="23.5" customHeight="1">
      <c r="A9" s="80" t="str">
        <f>'Address Mode'!C22</f>
        <v>Thakur Pur,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menifest'!$H$35</f>
        <v>Undergarments</v>
      </c>
      <c r="B15" s="121"/>
      <c r="C15" s="122"/>
      <c r="D15" s="97" t="s">
        <v>19</v>
      </c>
      <c r="E15" s="97"/>
      <c r="F15" s="123">
        <f>'Full menifest'!$I$35</f>
        <v>16</v>
      </c>
      <c r="G15" s="124"/>
      <c r="H15" s="127">
        <f>'Full menifest'!K35</f>
        <v>32</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32</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menifest'!$D$36</f>
        <v>22v</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Mode'!B23</f>
        <v>Mirpur, Dhaka</v>
      </c>
      <c r="B4" s="81"/>
      <c r="C4" s="82"/>
      <c r="D4" s="83" t="s">
        <v>3</v>
      </c>
      <c r="E4" s="84"/>
      <c r="F4" s="84"/>
      <c r="G4" s="89" t="str">
        <f>'Full menifest'!$C$36</f>
        <v>22v</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menifest'!$E$36</f>
        <v>22v</v>
      </c>
      <c r="C8" s="77"/>
      <c r="D8" s="97" t="s">
        <v>5</v>
      </c>
      <c r="E8" s="97"/>
      <c r="F8" s="97"/>
      <c r="G8" s="98" t="s">
        <v>6</v>
      </c>
      <c r="H8" s="99"/>
      <c r="I8" s="2"/>
    </row>
    <row r="9" spans="1:14" ht="23.5" customHeight="1">
      <c r="A9" s="80" t="str">
        <f>'Address Mode'!C23</f>
        <v>Dum Dum,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menifest'!$H$36</f>
        <v>22v</v>
      </c>
      <c r="B15" s="121"/>
      <c r="C15" s="122"/>
      <c r="D15" s="97" t="s">
        <v>19</v>
      </c>
      <c r="E15" s="97"/>
      <c r="F15" s="123" t="str">
        <f>'Full menifest'!$I$36</f>
        <v>22v</v>
      </c>
      <c r="G15" s="124"/>
      <c r="H15" s="127" t="str">
        <f>'Full menifest'!K36</f>
        <v>22v</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t="str">
        <f>H15</f>
        <v>22v</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menifest'!$D$37</f>
        <v>23w</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Mode'!B24</f>
        <v>Kamalapur, Dhaka</v>
      </c>
      <c r="B4" s="81"/>
      <c r="C4" s="82"/>
      <c r="D4" s="83" t="s">
        <v>3</v>
      </c>
      <c r="E4" s="84"/>
      <c r="F4" s="84"/>
      <c r="G4" s="89" t="str">
        <f>'Full menifest'!$C$37</f>
        <v>23w</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menifest'!$E$37</f>
        <v>23w</v>
      </c>
      <c r="C8" s="77"/>
      <c r="D8" s="97" t="s">
        <v>5</v>
      </c>
      <c r="E8" s="97"/>
      <c r="F8" s="97"/>
      <c r="G8" s="98" t="s">
        <v>6</v>
      </c>
      <c r="H8" s="99"/>
      <c r="I8" s="2"/>
    </row>
    <row r="9" spans="1:14" ht="23.5" customHeight="1">
      <c r="A9" s="80" t="str">
        <f>'Address Mode'!C24</f>
        <v>Free School Street,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menifest'!$H$37</f>
        <v>23w</v>
      </c>
      <c r="B15" s="121"/>
      <c r="C15" s="122"/>
      <c r="D15" s="97" t="s">
        <v>19</v>
      </c>
      <c r="E15" s="97"/>
      <c r="F15" s="123" t="str">
        <f>'Full menifest'!$I$37</f>
        <v>23w</v>
      </c>
      <c r="G15" s="124"/>
      <c r="H15" s="127" t="str">
        <f>'Full menifest'!K37</f>
        <v>23w</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t="str">
        <f>H15</f>
        <v>23w</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menifest'!$D$38</f>
        <v>24x</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Mode'!B25</f>
        <v>Tikatuli, Dhaka</v>
      </c>
      <c r="B4" s="81"/>
      <c r="C4" s="82"/>
      <c r="D4" s="83" t="s">
        <v>3</v>
      </c>
      <c r="E4" s="84"/>
      <c r="F4" s="84"/>
      <c r="G4" s="89" t="str">
        <f>'Full menifest'!$C$38</f>
        <v>24x</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menifest'!$E$38</f>
        <v>24x</v>
      </c>
      <c r="C8" s="77"/>
      <c r="D8" s="97" t="s">
        <v>5</v>
      </c>
      <c r="E8" s="97"/>
      <c r="F8" s="97"/>
      <c r="G8" s="98" t="s">
        <v>6</v>
      </c>
      <c r="H8" s="99"/>
      <c r="I8" s="2"/>
    </row>
    <row r="9" spans="1:14" ht="23.5" customHeight="1">
      <c r="A9" s="80" t="str">
        <f>'Address Mode'!C25</f>
        <v>Park Circus,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menifest'!$H$38</f>
        <v>24x</v>
      </c>
      <c r="B15" s="121"/>
      <c r="C15" s="122"/>
      <c r="D15" s="97" t="s">
        <v>19</v>
      </c>
      <c r="E15" s="97"/>
      <c r="F15" s="123" t="str">
        <f>'Full menifest'!$I$38</f>
        <v>24x</v>
      </c>
      <c r="G15" s="124"/>
      <c r="H15" s="127" t="str">
        <f>'Full menifest'!K38</f>
        <v>24x</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t="str">
        <f>H15</f>
        <v>24x</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tabSelected="1" zoomScale="55" zoomScaleNormal="55" workbookViewId="0">
      <selection activeCell="T10" sqref="T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menifest'!$D$39</f>
        <v>25y</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Mode'!B26</f>
        <v>Bongshal, Dhaka</v>
      </c>
      <c r="B4" s="81"/>
      <c r="C4" s="82"/>
      <c r="D4" s="83" t="s">
        <v>3</v>
      </c>
      <c r="E4" s="84"/>
      <c r="F4" s="84"/>
      <c r="G4" s="89" t="str">
        <f>'Full menifest'!$C$39</f>
        <v>25y</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menifest'!$E$39</f>
        <v>25y</v>
      </c>
      <c r="C8" s="77"/>
      <c r="D8" s="97" t="s">
        <v>5</v>
      </c>
      <c r="E8" s="97"/>
      <c r="F8" s="97"/>
      <c r="G8" s="98" t="s">
        <v>6</v>
      </c>
      <c r="H8" s="99"/>
      <c r="I8" s="2"/>
    </row>
    <row r="9" spans="1:14" ht="23.5" customHeight="1">
      <c r="A9" s="80" t="str">
        <f>'Address Mode'!C26</f>
        <v>Salt Lake,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menifest'!$H$39</f>
        <v>25y</v>
      </c>
      <c r="B15" s="121"/>
      <c r="C15" s="122"/>
      <c r="D15" s="97" t="s">
        <v>19</v>
      </c>
      <c r="E15" s="97"/>
      <c r="F15" s="123" t="str">
        <f>'Full menifest'!$I$39</f>
        <v>25y</v>
      </c>
      <c r="G15" s="124"/>
      <c r="H15" s="127" t="str">
        <f>'Full menifest'!K39</f>
        <v>25y</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t="str">
        <f>H15</f>
        <v>25y</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menifest'!$D$15</f>
        <v>Ava Stationary</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Mode'!B2</f>
        <v>Satrowza, Dhaka</v>
      </c>
      <c r="B4" s="81"/>
      <c r="C4" s="82"/>
      <c r="D4" s="83" t="s">
        <v>3</v>
      </c>
      <c r="E4" s="84"/>
      <c r="F4" s="84"/>
      <c r="G4" s="89">
        <f>'Full menifest'!$C$15</f>
        <v>5752</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4"/>
    </row>
    <row r="8" spans="1:14" ht="31" customHeight="1">
      <c r="A8" s="52" t="s">
        <v>4</v>
      </c>
      <c r="B8" s="77" t="str">
        <f>'Full menifest'!$E$15</f>
        <v>Amanat File House</v>
      </c>
      <c r="C8" s="77"/>
      <c r="D8" s="97" t="s">
        <v>5</v>
      </c>
      <c r="E8" s="97"/>
      <c r="F8" s="97"/>
      <c r="G8" s="98" t="s">
        <v>6</v>
      </c>
      <c r="H8" s="99"/>
      <c r="I8" s="2"/>
    </row>
    <row r="9" spans="1:14" ht="23.5" customHeight="1">
      <c r="A9" s="80" t="str">
        <f>'Address Mode'!C2</f>
        <v>Rabindra Sarani,Kolkata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menifest'!$H$15</f>
        <v>Round File</v>
      </c>
      <c r="B15" s="121"/>
      <c r="C15" s="122"/>
      <c r="D15" s="97" t="s">
        <v>19</v>
      </c>
      <c r="E15" s="97"/>
      <c r="F15" s="123">
        <f>'Full menifest'!$I$15</f>
        <v>15</v>
      </c>
      <c r="G15" s="124"/>
      <c r="H15" s="127">
        <f>'Full menifest'!K15</f>
        <v>30</v>
      </c>
      <c r="I15" s="4"/>
    </row>
    <row r="16" spans="1:14" ht="53" customHeight="1">
      <c r="A16" s="129" t="s">
        <v>20</v>
      </c>
      <c r="B16" s="130"/>
      <c r="C16" s="131"/>
      <c r="D16" s="97"/>
      <c r="E16" s="97"/>
      <c r="F16" s="125"/>
      <c r="G16" s="126"/>
      <c r="H16" s="128"/>
      <c r="I16" s="4"/>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8:C18"/>
    <mergeCell ref="D18:H18"/>
    <mergeCell ref="A6:B7"/>
    <mergeCell ref="A15:C15"/>
    <mergeCell ref="D15:E16"/>
    <mergeCell ref="F15:G16"/>
    <mergeCell ref="H15:H16"/>
    <mergeCell ref="A16:C16"/>
    <mergeCell ref="A17:C17"/>
    <mergeCell ref="D17:G17"/>
    <mergeCell ref="A11:B11"/>
    <mergeCell ref="D11:H13"/>
    <mergeCell ref="A12:B12"/>
    <mergeCell ref="A13:B13"/>
    <mergeCell ref="A14:C14"/>
    <mergeCell ref="D14:E14"/>
    <mergeCell ref="F14:G14"/>
    <mergeCell ref="B8:C8"/>
    <mergeCell ref="D8:F9"/>
    <mergeCell ref="G8:H9"/>
    <mergeCell ref="A9:C9"/>
    <mergeCell ref="A10:C10"/>
    <mergeCell ref="D10:F10"/>
    <mergeCell ref="G10:H10"/>
    <mergeCell ref="A1:I1"/>
    <mergeCell ref="A2:A3"/>
    <mergeCell ref="B2:C3"/>
    <mergeCell ref="E2:H2"/>
    <mergeCell ref="A4:C5"/>
    <mergeCell ref="D4:F7"/>
    <mergeCell ref="G4:H7"/>
  </mergeCells>
  <pageMargins left="0.45" right="0.25" top="0.75" bottom="0.75" header="0" footer="0"/>
  <pageSetup paperSize="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70" zoomScaleNormal="70"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menifest'!$D$16</f>
        <v>Ava Stationary</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Mode'!B3</f>
        <v>Satrowza, Dhaka</v>
      </c>
      <c r="B4" s="81"/>
      <c r="C4" s="82"/>
      <c r="D4" s="83" t="s">
        <v>3</v>
      </c>
      <c r="E4" s="84"/>
      <c r="F4" s="84"/>
      <c r="G4" s="89">
        <f>'Full menifest'!$C$16</f>
        <v>5753</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menifest'!$E$16</f>
        <v>Amanat File House</v>
      </c>
      <c r="C8" s="77"/>
      <c r="D8" s="97" t="s">
        <v>5</v>
      </c>
      <c r="E8" s="97"/>
      <c r="F8" s="97"/>
      <c r="G8" s="98" t="s">
        <v>6</v>
      </c>
      <c r="H8" s="99"/>
      <c r="I8" s="2"/>
    </row>
    <row r="9" spans="1:14" ht="23.5" customHeight="1">
      <c r="A9" s="80" t="str">
        <f>'Address Mode'!C3</f>
        <v>Rabindra Sarani,Kolkata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9" t="s">
        <v>109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menifest'!$H$16</f>
        <v>Round File</v>
      </c>
      <c r="B15" s="121"/>
      <c r="C15" s="122"/>
      <c r="D15" s="97" t="s">
        <v>19</v>
      </c>
      <c r="E15" s="97"/>
      <c r="F15" s="123">
        <f>'Full menifest'!I16</f>
        <v>15</v>
      </c>
      <c r="G15" s="124"/>
      <c r="H15" s="127">
        <f>'Full menifest'!K16</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70" zoomScaleNormal="70"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menifest'!$D$17</f>
        <v>Liakot Traders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Mode'!B4</f>
        <v>Kamrangirchar, Dhaka</v>
      </c>
      <c r="B4" s="81"/>
      <c r="C4" s="82"/>
      <c r="D4" s="83" t="s">
        <v>3</v>
      </c>
      <c r="E4" s="84"/>
      <c r="F4" s="84"/>
      <c r="G4" s="89">
        <f>'Full menifest'!$C$17</f>
        <v>5754</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menifest'!$E$17</f>
        <v>Riya's file shop</v>
      </c>
      <c r="C8" s="77"/>
      <c r="D8" s="97" t="s">
        <v>5</v>
      </c>
      <c r="E8" s="97"/>
      <c r="F8" s="97"/>
      <c r="G8" s="98" t="s">
        <v>6</v>
      </c>
      <c r="H8" s="99"/>
      <c r="I8" s="2"/>
    </row>
    <row r="9" spans="1:14" ht="23.5" customHeight="1">
      <c r="A9" s="80" t="str">
        <f>'Address Mode'!C4</f>
        <v>Banarjee Road,Kolkata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9" t="s">
        <v>109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menifest'!$H$17</f>
        <v>Round File</v>
      </c>
      <c r="B15" s="121"/>
      <c r="C15" s="122"/>
      <c r="D15" s="97" t="s">
        <v>19</v>
      </c>
      <c r="E15" s="97"/>
      <c r="F15" s="123">
        <f>'Full menifest'!$I$17</f>
        <v>15</v>
      </c>
      <c r="G15" s="124"/>
      <c r="H15" s="127">
        <f>'Full menifest'!K17</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menifest'!$D$18</f>
        <v>Liakot Traders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Mode'!B5</f>
        <v>Kamrangirchar, Dhaka</v>
      </c>
      <c r="B4" s="81"/>
      <c r="C4" s="82"/>
      <c r="D4" s="83" t="s">
        <v>3</v>
      </c>
      <c r="E4" s="84"/>
      <c r="F4" s="84"/>
      <c r="G4" s="89">
        <f>'Full menifest'!$C$18</f>
        <v>5793</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menifest'!$E$18</f>
        <v>Riya's file shop</v>
      </c>
      <c r="C8" s="77"/>
      <c r="D8" s="97" t="s">
        <v>5</v>
      </c>
      <c r="E8" s="97"/>
      <c r="F8" s="97"/>
      <c r="G8" s="98" t="s">
        <v>6</v>
      </c>
      <c r="H8" s="99"/>
      <c r="I8" s="2"/>
    </row>
    <row r="9" spans="1:14" ht="23.5" customHeight="1">
      <c r="A9" s="80" t="str">
        <f>'Address Mode'!C5</f>
        <v>Banarjee Road,Kolkata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menifest'!$H$18</f>
        <v>Round File</v>
      </c>
      <c r="B15" s="121"/>
      <c r="C15" s="122"/>
      <c r="D15" s="97" t="s">
        <v>19</v>
      </c>
      <c r="E15" s="97"/>
      <c r="F15" s="123">
        <f>'Full menifest'!$I$18</f>
        <v>15</v>
      </c>
      <c r="G15" s="124"/>
      <c r="H15" s="127">
        <f>'Full menifest'!K18</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menifest'!$D$19</f>
        <v>Eman Socks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Mode'!B6</f>
        <v>Bongshal, Dhaka</v>
      </c>
      <c r="B4" s="81"/>
      <c r="C4" s="82"/>
      <c r="D4" s="83" t="s">
        <v>3</v>
      </c>
      <c r="E4" s="84"/>
      <c r="F4" s="84"/>
      <c r="G4" s="89">
        <f>'Full menifest'!$C$19</f>
        <v>5755</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menifest'!$E$19</f>
        <v>Avi Footwares</v>
      </c>
      <c r="C8" s="77"/>
      <c r="D8" s="97" t="s">
        <v>5</v>
      </c>
      <c r="E8" s="97"/>
      <c r="F8" s="97"/>
      <c r="G8" s="98" t="s">
        <v>6</v>
      </c>
      <c r="H8" s="99"/>
      <c r="I8" s="2"/>
    </row>
    <row r="9" spans="1:14" ht="23.5" customHeight="1">
      <c r="A9" s="80" t="str">
        <f>'Address Mode'!C6</f>
        <v>Rabindra Sarani,Kolkata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menifest'!$H$19</f>
        <v>Socks</v>
      </c>
      <c r="B15" s="121"/>
      <c r="C15" s="122"/>
      <c r="D15" s="97" t="s">
        <v>19</v>
      </c>
      <c r="E15" s="97"/>
      <c r="F15" s="123">
        <f>'Full menifest'!$I$19</f>
        <v>25</v>
      </c>
      <c r="G15" s="124"/>
      <c r="H15" s="127">
        <f>'Full menifest'!K19</f>
        <v>50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50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10" sqref="A10:C10"/>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menifest'!$D$20</f>
        <v>Kalam Sock Makers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Mode'!B7</f>
        <v>Azimpur, Dhaka</v>
      </c>
      <c r="B4" s="81"/>
      <c r="C4" s="82"/>
      <c r="D4" s="83" t="s">
        <v>3</v>
      </c>
      <c r="E4" s="84"/>
      <c r="F4" s="84"/>
      <c r="G4" s="89">
        <f>'Full menifest'!$C$20</f>
        <v>5756</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menifest'!$E$20</f>
        <v>Rohan Foot Fashions</v>
      </c>
      <c r="C8" s="77"/>
      <c r="D8" s="97" t="s">
        <v>5</v>
      </c>
      <c r="E8" s="97"/>
      <c r="F8" s="97"/>
      <c r="G8" s="98" t="s">
        <v>6</v>
      </c>
      <c r="H8" s="99"/>
      <c r="I8" s="2"/>
    </row>
    <row r="9" spans="1:14" ht="23.5" customHeight="1">
      <c r="A9" s="80" t="str">
        <f>'Address Mode'!C7</f>
        <v>Canning Street,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9" t="s">
        <v>109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menifest'!$H$20</f>
        <v>Socks</v>
      </c>
      <c r="B15" s="121"/>
      <c r="C15" s="122"/>
      <c r="D15" s="97" t="s">
        <v>19</v>
      </c>
      <c r="E15" s="97"/>
      <c r="F15" s="123">
        <f>'Full menifest'!$I$20</f>
        <v>15</v>
      </c>
      <c r="G15" s="124"/>
      <c r="H15" s="127">
        <f>'Full menifest'!K20</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zoomScale="55" zoomScaleNormal="55" workbookViewId="0">
      <selection activeCell="A9" sqref="A9:C9"/>
    </sheetView>
  </sheetViews>
  <sheetFormatPr defaultRowHeight="13"/>
  <cols>
    <col min="1" max="1" width="12.19921875" style="1" customWidth="1"/>
    <col min="2" max="2" width="16.09765625" style="1" customWidth="1"/>
    <col min="3" max="3" width="33.296875" style="1" customWidth="1"/>
    <col min="4" max="4" width="10.296875" style="1" customWidth="1"/>
    <col min="5" max="5" width="4.69921875" style="1" customWidth="1"/>
    <col min="6" max="6" width="7" style="1" customWidth="1"/>
    <col min="7" max="7" width="5.796875" style="1" customWidth="1"/>
    <col min="8" max="8" width="17.59765625" style="1" customWidth="1"/>
    <col min="9" max="9" width="14.19921875" style="1" hidden="1" customWidth="1"/>
    <col min="10" max="13" width="8.796875" style="1"/>
    <col min="14" max="14" width="8.796875" style="1" customWidth="1"/>
    <col min="15" max="16384" width="8.796875" style="1"/>
  </cols>
  <sheetData>
    <row r="1" spans="1:14" ht="79.5" customHeight="1">
      <c r="A1" s="74" t="s">
        <v>0</v>
      </c>
      <c r="B1" s="74"/>
      <c r="C1" s="74"/>
      <c r="D1" s="74"/>
      <c r="E1" s="74"/>
      <c r="F1" s="74"/>
      <c r="G1" s="74"/>
      <c r="H1" s="74"/>
      <c r="I1" s="74"/>
    </row>
    <row r="2" spans="1:14" ht="25.5" customHeight="1">
      <c r="A2" s="75" t="s">
        <v>1</v>
      </c>
      <c r="B2" s="77" t="str">
        <f>'Full menifest'!$D$21</f>
        <v>Kalam Sock Makers</v>
      </c>
      <c r="C2" s="77"/>
      <c r="D2" s="15" t="s">
        <v>2</v>
      </c>
      <c r="E2" s="78" t="str">
        <f>'Full menifest'!$H$7</f>
        <v>03.04.24</v>
      </c>
      <c r="F2" s="78"/>
      <c r="G2" s="78"/>
      <c r="H2" s="79"/>
      <c r="I2" s="2"/>
    </row>
    <row r="3" spans="1:14" ht="4.5" hidden="1" customHeight="1">
      <c r="A3" s="76"/>
      <c r="B3" s="77"/>
      <c r="C3" s="77"/>
      <c r="D3" s="3"/>
      <c r="E3" s="3"/>
      <c r="F3" s="3"/>
      <c r="G3" s="3"/>
      <c r="H3" s="3"/>
      <c r="I3" s="2"/>
    </row>
    <row r="4" spans="1:14" ht="23.5" customHeight="1">
      <c r="A4" s="80" t="str">
        <f>'Address Mode'!B8</f>
        <v>Azimpur, Dhaka</v>
      </c>
      <c r="B4" s="81"/>
      <c r="C4" s="82"/>
      <c r="D4" s="83" t="s">
        <v>3</v>
      </c>
      <c r="E4" s="84"/>
      <c r="F4" s="84"/>
      <c r="G4" s="89">
        <f>'Full menifest'!$C$21</f>
        <v>5757</v>
      </c>
      <c r="H4" s="90"/>
      <c r="I4" s="2"/>
    </row>
    <row r="5" spans="1:14" ht="1" customHeight="1">
      <c r="A5" s="80"/>
      <c r="B5" s="81"/>
      <c r="C5" s="82"/>
      <c r="D5" s="85"/>
      <c r="E5" s="86"/>
      <c r="F5" s="86"/>
      <c r="G5" s="91"/>
      <c r="H5" s="92"/>
      <c r="I5" s="2"/>
    </row>
    <row r="6" spans="1:14" ht="10" customHeight="1">
      <c r="A6" s="116" t="s">
        <v>25</v>
      </c>
      <c r="B6" s="117"/>
      <c r="C6" s="13"/>
      <c r="D6" s="85"/>
      <c r="E6" s="86"/>
      <c r="F6" s="86"/>
      <c r="G6" s="91"/>
      <c r="H6" s="92"/>
      <c r="I6" s="2"/>
    </row>
    <row r="7" spans="1:14" ht="10.5" customHeight="1">
      <c r="A7" s="118"/>
      <c r="B7" s="119"/>
      <c r="C7" s="14"/>
      <c r="D7" s="87"/>
      <c r="E7" s="88"/>
      <c r="F7" s="88"/>
      <c r="G7" s="93"/>
      <c r="H7" s="94"/>
      <c r="I7" s="5"/>
    </row>
    <row r="8" spans="1:14" ht="31" customHeight="1">
      <c r="A8" s="52" t="s">
        <v>4</v>
      </c>
      <c r="B8" s="77" t="str">
        <f>'Full menifest'!$E$21</f>
        <v>Rohan Foot Fashions</v>
      </c>
      <c r="C8" s="77"/>
      <c r="D8" s="97" t="s">
        <v>5</v>
      </c>
      <c r="E8" s="97"/>
      <c r="F8" s="97"/>
      <c r="G8" s="98" t="s">
        <v>6</v>
      </c>
      <c r="H8" s="99"/>
      <c r="I8" s="2"/>
    </row>
    <row r="9" spans="1:14" ht="23.5" customHeight="1">
      <c r="A9" s="80" t="str">
        <f>'Address Mode'!C8</f>
        <v>Canning Street, Kolkata</v>
      </c>
      <c r="B9" s="81"/>
      <c r="C9" s="82"/>
      <c r="D9" s="97"/>
      <c r="E9" s="97"/>
      <c r="F9" s="97"/>
      <c r="G9" s="100"/>
      <c r="H9" s="101"/>
      <c r="I9" s="2"/>
    </row>
    <row r="10" spans="1:14" ht="17.5" customHeight="1">
      <c r="A10" s="102" t="s">
        <v>26</v>
      </c>
      <c r="B10" s="103"/>
      <c r="C10" s="104"/>
      <c r="D10" s="105" t="s">
        <v>7</v>
      </c>
      <c r="E10" s="106"/>
      <c r="F10" s="107"/>
      <c r="G10" s="108" t="s">
        <v>8</v>
      </c>
      <c r="H10" s="109"/>
      <c r="I10" s="2"/>
    </row>
    <row r="11" spans="1:14" ht="71" customHeight="1">
      <c r="A11" s="139" t="s">
        <v>27</v>
      </c>
      <c r="B11" s="140"/>
      <c r="C11" s="6" t="s">
        <v>9</v>
      </c>
      <c r="D11" s="141" t="s">
        <v>10</v>
      </c>
      <c r="E11" s="142"/>
      <c r="F11" s="142"/>
      <c r="G11" s="142"/>
      <c r="H11" s="143"/>
      <c r="I11" s="7"/>
      <c r="N11" s="8"/>
    </row>
    <row r="12" spans="1:14" ht="52" customHeight="1">
      <c r="A12" s="110" t="s">
        <v>11</v>
      </c>
      <c r="B12" s="112"/>
      <c r="C12" s="9" t="s">
        <v>12</v>
      </c>
      <c r="D12" s="144"/>
      <c r="E12" s="145"/>
      <c r="F12" s="145"/>
      <c r="G12" s="145"/>
      <c r="H12" s="146"/>
      <c r="I12" s="7"/>
    </row>
    <row r="13" spans="1:14" ht="51" customHeight="1">
      <c r="A13" s="150" t="s">
        <v>13</v>
      </c>
      <c r="B13" s="151"/>
      <c r="C13" s="10" t="s">
        <v>14</v>
      </c>
      <c r="D13" s="147"/>
      <c r="E13" s="148"/>
      <c r="F13" s="148"/>
      <c r="G13" s="148"/>
      <c r="H13" s="149"/>
      <c r="I13" s="7"/>
    </row>
    <row r="14" spans="1:14" ht="24" customHeight="1">
      <c r="A14" s="152" t="s">
        <v>15</v>
      </c>
      <c r="B14" s="152"/>
      <c r="C14" s="152"/>
      <c r="D14" s="153" t="s">
        <v>16</v>
      </c>
      <c r="E14" s="154"/>
      <c r="F14" s="95" t="s">
        <v>17</v>
      </c>
      <c r="G14" s="96"/>
      <c r="H14" s="11" t="s">
        <v>18</v>
      </c>
      <c r="I14" s="2"/>
    </row>
    <row r="15" spans="1:14" ht="26" customHeight="1">
      <c r="A15" s="120" t="str">
        <f>'Full menifest'!$H$21</f>
        <v>Socks</v>
      </c>
      <c r="B15" s="121"/>
      <c r="C15" s="122"/>
      <c r="D15" s="97" t="s">
        <v>19</v>
      </c>
      <c r="E15" s="97"/>
      <c r="F15" s="123">
        <f>'Full menifest'!I21</f>
        <v>15</v>
      </c>
      <c r="G15" s="124"/>
      <c r="H15" s="127">
        <f>'Full menifest'!K21</f>
        <v>30</v>
      </c>
      <c r="I15" s="5"/>
    </row>
    <row r="16" spans="1:14" ht="53" customHeight="1">
      <c r="A16" s="129" t="s">
        <v>20</v>
      </c>
      <c r="B16" s="130"/>
      <c r="C16" s="131"/>
      <c r="D16" s="97"/>
      <c r="E16" s="97"/>
      <c r="F16" s="125"/>
      <c r="G16" s="126"/>
      <c r="H16" s="128"/>
      <c r="I16" s="5"/>
    </row>
    <row r="17" spans="1:9" ht="28" customHeight="1">
      <c r="A17" s="132" t="s">
        <v>21</v>
      </c>
      <c r="B17" s="133"/>
      <c r="C17" s="134"/>
      <c r="D17" s="135" t="s">
        <v>22</v>
      </c>
      <c r="E17" s="136"/>
      <c r="F17" s="137"/>
      <c r="G17" s="138"/>
      <c r="H17" s="12">
        <f>H15</f>
        <v>30</v>
      </c>
      <c r="I17" s="2"/>
    </row>
    <row r="18" spans="1:9" ht="142.5" customHeight="1">
      <c r="A18" s="110" t="s">
        <v>23</v>
      </c>
      <c r="B18" s="111"/>
      <c r="C18" s="112"/>
      <c r="D18" s="113" t="s">
        <v>24</v>
      </c>
      <c r="E18" s="114"/>
      <c r="F18" s="114"/>
      <c r="G18" s="114"/>
      <c r="H18" s="115"/>
      <c r="I18" s="7"/>
    </row>
  </sheetData>
  <mergeCells count="31">
    <mergeCell ref="A1:I1"/>
    <mergeCell ref="A2:A3"/>
    <mergeCell ref="B2:C3"/>
    <mergeCell ref="E2:H2"/>
    <mergeCell ref="A4:C5"/>
    <mergeCell ref="D4:F7"/>
    <mergeCell ref="G4:H7"/>
    <mergeCell ref="A6:B7"/>
    <mergeCell ref="B8:C8"/>
    <mergeCell ref="D8:F9"/>
    <mergeCell ref="G8:H9"/>
    <mergeCell ref="A9:C9"/>
    <mergeCell ref="A10:C10"/>
    <mergeCell ref="D10:F10"/>
    <mergeCell ref="G10:H10"/>
    <mergeCell ref="A11:B11"/>
    <mergeCell ref="D11:H13"/>
    <mergeCell ref="A12:B12"/>
    <mergeCell ref="A13:B13"/>
    <mergeCell ref="A14:C14"/>
    <mergeCell ref="D14:E14"/>
    <mergeCell ref="F14:G14"/>
    <mergeCell ref="A18:C18"/>
    <mergeCell ref="D18:H18"/>
    <mergeCell ref="A15:C15"/>
    <mergeCell ref="D15:E16"/>
    <mergeCell ref="F15:G16"/>
    <mergeCell ref="H15:H16"/>
    <mergeCell ref="A16:C16"/>
    <mergeCell ref="A17:C17"/>
    <mergeCell ref="D17:G17"/>
  </mergeCells>
  <pageMargins left="0.45" right="0.25" top="0.75" bottom="0.75" header="0" footer="0"/>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Address Mode</vt:lpstr>
      <vt:lpstr>Full menifest</vt:lpstr>
      <vt:lpstr>Air bill 1</vt:lpstr>
      <vt:lpstr>Air bill (2)</vt:lpstr>
      <vt:lpstr>Air bill (3)</vt:lpstr>
      <vt:lpstr>Air bill (4)</vt:lpstr>
      <vt:lpstr>Air bill (5)</vt:lpstr>
      <vt:lpstr>Air bill (6)</vt:lpstr>
      <vt:lpstr>Air bill (7)</vt:lpstr>
      <vt:lpstr>Air bill (8)</vt:lpstr>
      <vt:lpstr>Air bill (9)</vt:lpstr>
      <vt:lpstr>Air bill (10)</vt:lpstr>
      <vt:lpstr>Air bill (11)</vt:lpstr>
      <vt:lpstr>Air bill (12)</vt:lpstr>
      <vt:lpstr>Air bill (13)</vt:lpstr>
      <vt:lpstr>Air bill (14)</vt:lpstr>
      <vt:lpstr>Air bill (15)</vt:lpstr>
      <vt:lpstr>Air bill (16)</vt:lpstr>
      <vt:lpstr>Air bill (17)</vt:lpstr>
      <vt:lpstr>Air bill (18)</vt:lpstr>
      <vt:lpstr>Air bill (19)</vt:lpstr>
      <vt:lpstr>Air bill (20)</vt:lpstr>
      <vt:lpstr>Air bill (21)</vt:lpstr>
      <vt:lpstr>Air bill (22)</vt:lpstr>
      <vt:lpstr>Air bill (23)</vt:lpstr>
      <vt:lpstr>Air bill (24)</vt:lpstr>
      <vt:lpstr>Air bill (25)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Rishad</dc:creator>
  <cp:lastModifiedBy>Rishad</cp:lastModifiedBy>
  <cp:lastPrinted>2023-08-13T16:25:19Z</cp:lastPrinted>
  <dcterms:created xsi:type="dcterms:W3CDTF">2023-08-13T10:04:38Z</dcterms:created>
  <dcterms:modified xsi:type="dcterms:W3CDTF">2024-05-01T08:19:56Z</dcterms:modified>
</cp:coreProperties>
</file>